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2" i="7"/>
  <c r="M102" s="1"/>
  <c r="K103"/>
  <c r="M103" s="1"/>
  <c r="K104"/>
  <c r="M104" s="1"/>
  <c r="L53"/>
  <c r="K53"/>
  <c r="M53" s="1"/>
  <c r="L52"/>
  <c r="K52"/>
  <c r="M52" s="1"/>
  <c r="K80"/>
  <c r="L80"/>
  <c r="K97"/>
  <c r="M97" s="1"/>
  <c r="L49"/>
  <c r="K49"/>
  <c r="L51"/>
  <c r="M51" s="1"/>
  <c r="K51"/>
  <c r="L110"/>
  <c r="K110"/>
  <c r="L50"/>
  <c r="K50"/>
  <c r="K101"/>
  <c r="M101" s="1"/>
  <c r="L46"/>
  <c r="K46"/>
  <c r="K100"/>
  <c r="M100" s="1"/>
  <c r="L78"/>
  <c r="K78"/>
  <c r="L17"/>
  <c r="K17"/>
  <c r="L15"/>
  <c r="K15"/>
  <c r="K99"/>
  <c r="M99" s="1"/>
  <c r="L47"/>
  <c r="K47"/>
  <c r="L45"/>
  <c r="K45"/>
  <c r="L43"/>
  <c r="K43"/>
  <c r="K98"/>
  <c r="M98" s="1"/>
  <c r="K96"/>
  <c r="M96" s="1"/>
  <c r="K95"/>
  <c r="M95" s="1"/>
  <c r="K94"/>
  <c r="M94" s="1"/>
  <c r="L41"/>
  <c r="K41"/>
  <c r="L11"/>
  <c r="K11"/>
  <c r="K93"/>
  <c r="M93" s="1"/>
  <c r="K91"/>
  <c r="M91" s="1"/>
  <c r="K92"/>
  <c r="M92" s="1"/>
  <c r="K73"/>
  <c r="L73"/>
  <c r="L77"/>
  <c r="K77"/>
  <c r="L40"/>
  <c r="K40"/>
  <c r="K38"/>
  <c r="L38"/>
  <c r="L42"/>
  <c r="K42"/>
  <c r="K90"/>
  <c r="M90" s="1"/>
  <c r="L76"/>
  <c r="K76"/>
  <c r="L14"/>
  <c r="K14"/>
  <c r="K37"/>
  <c r="L37"/>
  <c r="L39"/>
  <c r="K39"/>
  <c r="K89"/>
  <c r="M89" s="1"/>
  <c r="K88"/>
  <c r="M88" s="1"/>
  <c r="K74"/>
  <c r="L18"/>
  <c r="L10"/>
  <c r="K10"/>
  <c r="K18"/>
  <c r="L13"/>
  <c r="K13"/>
  <c r="L12"/>
  <c r="K12"/>
  <c r="L75"/>
  <c r="K75"/>
  <c r="L74"/>
  <c r="M80" l="1"/>
  <c r="M50"/>
  <c r="M49"/>
  <c r="M110"/>
  <c r="M15"/>
  <c r="M45"/>
  <c r="M78"/>
  <c r="M46"/>
  <c r="M17"/>
  <c r="M47"/>
  <c r="M14"/>
  <c r="M11"/>
  <c r="M43"/>
  <c r="M41"/>
  <c r="M38"/>
  <c r="M77"/>
  <c r="M40"/>
  <c r="M73"/>
  <c r="M42"/>
  <c r="M76"/>
  <c r="M37"/>
  <c r="M39"/>
  <c r="M18"/>
  <c r="M10"/>
  <c r="M13"/>
  <c r="M12"/>
  <c r="M75"/>
  <c r="M74"/>
  <c r="K272" l="1"/>
  <c r="L272" s="1"/>
  <c r="M7" l="1"/>
  <c r="F260" l="1"/>
  <c r="K261"/>
  <c r="L261" s="1"/>
  <c r="K252"/>
  <c r="L252" s="1"/>
  <c r="K255"/>
  <c r="L255" s="1"/>
  <c r="K263" l="1"/>
  <c r="L263" s="1"/>
  <c r="F254"/>
  <c r="F253"/>
  <c r="F251"/>
  <c r="K251" s="1"/>
  <c r="L251" s="1"/>
  <c r="F231"/>
  <c r="F183"/>
  <c r="K262" l="1"/>
  <c r="L262" s="1"/>
  <c r="K260"/>
  <c r="L260" s="1"/>
  <c r="K266"/>
  <c r="L266" s="1"/>
  <c r="K267"/>
  <c r="L267" s="1"/>
  <c r="K259"/>
  <c r="L259" s="1"/>
  <c r="K269"/>
  <c r="L269" s="1"/>
  <c r="K265"/>
  <c r="L265" s="1"/>
  <c r="K258" l="1"/>
  <c r="L258" s="1"/>
  <c r="K247"/>
  <c r="L247" s="1"/>
  <c r="K249"/>
  <c r="L249" s="1"/>
  <c r="K246"/>
  <c r="L246" s="1"/>
  <c r="K248"/>
  <c r="L248" s="1"/>
  <c r="K177"/>
  <c r="L177" s="1"/>
  <c r="K230"/>
  <c r="L230" s="1"/>
  <c r="K244"/>
  <c r="L244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2"/>
  <c r="L232" s="1"/>
  <c r="K231"/>
  <c r="L231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1"/>
  <c r="L201" s="1"/>
  <c r="K199"/>
  <c r="L199" s="1"/>
  <c r="K198"/>
  <c r="L198" s="1"/>
  <c r="K197"/>
  <c r="L197" s="1"/>
  <c r="K195"/>
  <c r="L195" s="1"/>
  <c r="K194"/>
  <c r="L194" s="1"/>
  <c r="K193"/>
  <c r="L193" s="1"/>
  <c r="K192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K179"/>
  <c r="L179" s="1"/>
  <c r="K178"/>
  <c r="L178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F147"/>
  <c r="K147" s="1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D7" i="6"/>
  <c r="K6" i="4"/>
  <c r="K6" i="3"/>
  <c r="L6" i="2"/>
</calcChain>
</file>

<file path=xl/sharedStrings.xml><?xml version="1.0" encoding="utf-8"?>
<sst xmlns="http://schemas.openxmlformats.org/spreadsheetml/2006/main" count="7434" uniqueCount="3794">
  <si>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</si>
  <si>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</si>
  <si>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</si>
  <si>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</si>
  <si>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</si>
  <si>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</si>
  <si>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</si>
  <si>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</si>
  <si>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</si>
  <si>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</si>
  <si>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</si>
  <si>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</si>
  <si>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</si>
  <si>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</si>
  <si>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</si>
  <si>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</si>
  <si>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</si>
  <si>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</si>
  <si>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</si>
  <si>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</si>
  <si>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</si>
  <si>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</si>
  <si>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</si>
  <si>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</si>
  <si>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</si>
  <si>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</si>
  <si>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</si>
  <si>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</si>
  <si>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</si>
  <si>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</si>
  <si>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</si>
  <si>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</si>
  <si>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</si>
  <si>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</si>
  <si>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</si>
  <si>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</si>
  <si>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</si>
  <si>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</si>
  <si>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</si>
  <si>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</si>
  <si>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</si>
  <si>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</si>
  <si>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</si>
  <si>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</si>
  <si>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</si>
  <si>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</si>
  <si>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</si>
  <si>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</si>
  <si>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</si>
  <si>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</si>
  <si>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</si>
  <si>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</si>
  <si>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</si>
  <si>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</si>
  <si>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</si>
  <si>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</si>
  <si>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</si>
  <si>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</si>
  <si>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</si>
  <si>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</si>
  <si>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</si>
  <si>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</si>
  <si>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</si>
  <si>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</si>
  <si>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</si>
  <si>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</si>
  <si>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</si>
  <si>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</si>
  <si>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</si>
  <si>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</si>
  <si>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</si>
  <si>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</si>
  <si>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</si>
  <si>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</si>
  <si>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</si>
  <si>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</si>
  <si>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</si>
  <si>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</si>
  <si>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</si>
  <si>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</si>
  <si>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</si>
  <si>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</si>
  <si>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</si>
  <si>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</si>
  <si>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</si>
  <si>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</si>
  <si>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</si>
  <si>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</si>
  <si>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</si>
  <si>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</si>
  <si>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</si>
  <si>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</si>
  <si>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</si>
  <si>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</si>
  <si>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</si>
  <si>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</si>
  <si>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</si>
  <si>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</si>
  <si>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</si>
  <si>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</si>
  <si>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</si>
  <si>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</si>
  <si>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</si>
  <si>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</si>
  <si>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</si>
  <si>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</si>
  <si>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</si>
  <si>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</si>
  <si>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</si>
  <si>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</si>
  <si>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</si>
  <si>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</si>
  <si>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</si>
  <si>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</si>
  <si>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</si>
  <si>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</si>
  <si>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</si>
  <si>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</si>
  <si>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</si>
  <si>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</si>
  <si>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</si>
  <si>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</si>
  <si>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</si>
  <si>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</si>
  <si>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</si>
  <si>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</si>
  <si>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</si>
  <si>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</si>
  <si>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</si>
  <si>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</si>
  <si>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</si>
  <si>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</si>
  <si>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</si>
  <si>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</si>
  <si>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</si>
  <si>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</si>
  <si>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</si>
  <si>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</si>
  <si>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</si>
  <si>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</si>
  <si>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</si>
  <si>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</si>
  <si>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</si>
  <si>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</si>
  <si>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</si>
  <si>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</si>
  <si>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</si>
  <si>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</si>
  <si>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</si>
  <si>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</si>
  <si>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</si>
  <si>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</si>
  <si>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</si>
  <si>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</si>
  <si>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</si>
  <si>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</si>
  <si>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</si>
  <si>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</si>
  <si>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</si>
  <si>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</si>
  <si>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</si>
  <si>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</si>
  <si>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</si>
  <si>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</si>
  <si>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</si>
  <si>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</si>
  <si>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</si>
  <si>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</si>
  <si>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</si>
  <si>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</si>
  <si>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</si>
  <si>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</si>
  <si>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</si>
  <si>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</si>
  <si>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</si>
  <si>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</si>
  <si>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</si>
  <si>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</si>
  <si>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</si>
  <si>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</si>
  <si>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</si>
  <si>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</si>
  <si>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</si>
  <si>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</si>
  <si>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</si>
  <si>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</si>
  <si>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</si>
  <si>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</si>
  <si>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</si>
  <si>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</si>
  <si>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</si>
  <si>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</si>
  <si>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</si>
  <si>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</si>
  <si>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</si>
  <si>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</si>
  <si>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</si>
  <si>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</si>
  <si>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</si>
  <si>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</si>
  <si>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</si>
  <si>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</si>
  <si>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</si>
  <si>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</si>
  <si>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</si>
  <si>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</si>
  <si>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</si>
  <si>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</si>
  <si>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</si>
  <si>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</si>
  <si>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</si>
  <si>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</si>
  <si>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</si>
  <si>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</si>
  <si>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</si>
  <si>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</si>
  <si>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</si>
  <si>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</si>
  <si>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</si>
  <si>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</si>
  <si>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</si>
  <si>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</si>
  <si>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</si>
  <si>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</si>
  <si>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</si>
  <si>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</si>
  <si>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</si>
  <si>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</si>
  <si>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</si>
  <si>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</si>
  <si>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</si>
  <si>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</si>
  <si>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</si>
  <si>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</si>
  <si>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</si>
  <si>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</si>
  <si>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</si>
  <si>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</si>
  <si>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</si>
  <si>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</si>
  <si>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</si>
  <si>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</si>
  <si>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</si>
  <si>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</si>
  <si>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</si>
  <si>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</si>
  <si>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</si>
  <si>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</si>
  <si>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</si>
  <si>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</si>
  <si>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</si>
  <si>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</si>
  <si>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</si>
  <si>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</si>
  <si>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</si>
  <si>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</si>
  <si>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</si>
  <si>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</si>
  <si>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</si>
  <si>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</si>
  <si>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</si>
  <si>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</si>
  <si>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</si>
  <si>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</si>
  <si>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</si>
  <si>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</si>
  <si>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</si>
  <si>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</si>
  <si>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</si>
  <si>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</si>
  <si>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</si>
  <si>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</si>
  <si>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</si>
  <si>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</si>
  <si>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</si>
  <si>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</si>
  <si>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</si>
  <si>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</si>
  <si>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</si>
  <si>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</si>
  <si>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</si>
  <si>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</si>
  <si>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</si>
  <si>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</si>
  <si>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</si>
  <si>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</si>
  <si>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</si>
  <si>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</si>
  <si>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</si>
  <si>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</si>
  <si>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</si>
  <si>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</si>
  <si>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</si>
  <si>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</si>
  <si>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</si>
  <si>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</si>
  <si>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</si>
  <si>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</si>
  <si>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</si>
  <si>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</si>
  <si>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</si>
  <si>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</si>
  <si>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</si>
  <si>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</si>
  <si>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</si>
  <si>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</si>
  <si>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</si>
  <si>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</si>
  <si>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</si>
  <si>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</si>
  <si>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</si>
  <si>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</si>
  <si>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</si>
  <si>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</si>
  <si>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</si>
  <si>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</si>
  <si>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</si>
  <si>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</si>
  <si>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</si>
  <si>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</si>
  <si>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</si>
  <si>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</si>
  <si>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</si>
  <si>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</si>
  <si>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</si>
  <si>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</si>
  <si>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</si>
  <si>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</si>
  <si>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</si>
  <si>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</si>
  <si>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</si>
  <si>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</si>
  <si>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</si>
  <si>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</si>
  <si>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</si>
  <si>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</si>
  <si>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</si>
  <si>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</si>
  <si>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</si>
  <si>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</si>
  <si>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</si>
  <si>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</si>
  <si>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</si>
  <si>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</si>
  <si>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</si>
  <si>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</si>
  <si>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</si>
  <si>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</si>
  <si>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</si>
  <si>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</si>
  <si>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</si>
  <si>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</si>
  <si>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</si>
  <si>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</si>
  <si>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</si>
  <si>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</si>
  <si>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</si>
  <si>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</si>
  <si>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</si>
  <si>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</si>
  <si>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</si>
  <si>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</si>
  <si>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</si>
  <si>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</si>
  <si>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</si>
  <si>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</si>
  <si>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</si>
  <si>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</si>
  <si>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</si>
  <si>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</si>
  <si>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</si>
  <si>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</si>
  <si>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</si>
  <si>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</si>
  <si>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</si>
  <si>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</si>
  <si>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</si>
  <si>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</si>
  <si>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</si>
  <si>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</si>
  <si>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</si>
  <si>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</si>
  <si>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</si>
  <si>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</si>
  <si>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</si>
  <si>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</si>
  <si>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</si>
  <si>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</si>
  <si>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</si>
  <si>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</si>
  <si>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</si>
  <si>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</si>
  <si>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</si>
  <si>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</si>
  <si>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</si>
  <si>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</si>
  <si>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</si>
  <si>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</si>
  <si>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</si>
  <si>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</si>
  <si>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</si>
  <si>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</si>
  <si>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</si>
  <si>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</si>
  <si>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</si>
  <si>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</si>
  <si>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</si>
  <si>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</si>
  <si>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</si>
  <si>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</si>
  <si>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</si>
  <si>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</si>
  <si>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</si>
  <si>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</si>
  <si>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</si>
  <si>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</si>
  <si>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</si>
  <si>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</si>
  <si>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</si>
  <si>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</si>
  <si>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</si>
  <si>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</si>
  <si>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</si>
  <si>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</si>
  <si>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</si>
  <si>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</si>
  <si>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</si>
  <si>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</si>
  <si>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</si>
  <si>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</si>
  <si>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</si>
  <si>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</si>
  <si>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</si>
  <si>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</si>
  <si>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</si>
  <si>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</si>
  <si>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</si>
  <si>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</si>
  <si>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</si>
  <si>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</si>
  <si>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</si>
  <si>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</si>
  <si>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</si>
  <si>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</si>
  <si>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</si>
  <si>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</si>
  <si>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</si>
  <si>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</si>
  <si>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</si>
  <si>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</si>
  <si>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</si>
  <si>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</si>
  <si>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</si>
  <si>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</si>
  <si>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</si>
  <si>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</si>
  <si>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</si>
  <si>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</si>
  <si>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</si>
  <si>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</si>
  <si>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</si>
  <si>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</si>
  <si>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</si>
  <si>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</si>
  <si>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</si>
  <si>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</si>
  <si>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</si>
  <si>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</si>
  <si>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</si>
  <si>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</si>
  <si>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</si>
  <si>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</si>
  <si>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</si>
  <si>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</si>
  <si>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</si>
  <si>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</si>
  <si>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</si>
  <si>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</si>
  <si>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</si>
  <si>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</si>
  <si>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</si>
  <si>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</si>
  <si>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</si>
  <si>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</si>
  <si>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</si>
  <si>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</si>
  <si>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</si>
  <si>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</si>
  <si>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</si>
  <si>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</si>
  <si>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</si>
  <si>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</si>
  <si>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</si>
  <si>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</si>
  <si>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</si>
  <si>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</si>
  <si>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</si>
  <si>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</si>
  <si>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</si>
  <si>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</si>
  <si>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</si>
  <si>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</si>
  <si>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</si>
  <si>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</si>
  <si>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</si>
  <si>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</si>
  <si>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</si>
  <si>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</si>
  <si>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</si>
  <si>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</si>
  <si>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</si>
  <si>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</si>
  <si>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</si>
  <si>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</si>
  <si>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</si>
  <si>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</si>
  <si>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</si>
  <si>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</si>
  <si>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</si>
  <si>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</si>
  <si>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</si>
  <si>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</si>
  <si>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</si>
  <si>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</si>
  <si>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</si>
  <si>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</si>
  <si>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</si>
  <si>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</si>
  <si>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</si>
  <si>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</si>
  <si>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</si>
  <si>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</si>
  <si>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</si>
  <si>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</si>
  <si>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</si>
  <si>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</si>
  <si>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</si>
  <si>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</si>
  <si>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</si>
  <si>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</si>
  <si>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</si>
  <si>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</si>
  <si>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</si>
  <si>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</si>
  <si>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</si>
  <si>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</si>
  <si>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</si>
  <si>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</si>
  <si>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</si>
  <si>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</si>
  <si>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</si>
  <si>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</si>
  <si>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</si>
  <si>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</si>
  <si>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</si>
  <si>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</si>
  <si>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</si>
  <si>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</si>
  <si>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</si>
  <si>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</si>
  <si>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</si>
  <si>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</si>
  <si>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</si>
  <si>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</si>
  <si>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</si>
  <si>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</si>
  <si>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</si>
  <si>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</si>
  <si>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</si>
  <si>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</si>
  <si>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</si>
  <si>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</si>
  <si>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</si>
  <si>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</si>
  <si>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</si>
  <si>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</si>
  <si>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</si>
  <si>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</si>
  <si>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</si>
  <si>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</si>
  <si>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</si>
  <si>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</si>
  <si>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</si>
  <si>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</si>
  <si>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</si>
  <si>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</si>
  <si>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</si>
  <si>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</si>
  <si>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</si>
  <si>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</si>
  <si>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</si>
  <si>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</si>
  <si>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</si>
  <si>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</si>
  <si>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</si>
  <si>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</si>
  <si>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</si>
  <si>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</si>
  <si>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</si>
  <si>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</si>
  <si>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</si>
  <si>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</si>
  <si>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</si>
  <si>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</si>
  <si>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</si>
  <si>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</si>
  <si>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</si>
  <si>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</si>
  <si>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</si>
  <si>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</si>
  <si>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</si>
  <si>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</si>
  <si>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</si>
  <si>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</si>
  <si>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</si>
  <si>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</si>
  <si>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</si>
  <si>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</si>
  <si>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</si>
  <si>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</si>
  <si>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</si>
  <si>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</si>
  <si>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</si>
  <si>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</si>
  <si>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</si>
  <si>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</si>
  <si>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</si>
  <si>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</si>
  <si>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</si>
  <si>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</si>
  <si>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</si>
  <si>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</si>
  <si>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</si>
  <si>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</si>
  <si>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</si>
  <si>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</si>
  <si>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</si>
  <si>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</si>
  <si>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</si>
  <si>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</si>
  <si>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</si>
  <si>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</si>
  <si>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</si>
  <si>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</si>
  <si>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</si>
  <si>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</si>
  <si>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</si>
  <si>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</si>
  <si>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</si>
  <si>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</si>
  <si>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</si>
  <si>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</si>
  <si>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</si>
  <si>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</si>
  <si>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</si>
  <si>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</si>
  <si>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</si>
  <si>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</si>
  <si>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</si>
  <si>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</si>
  <si>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</si>
  <si>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</si>
  <si>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</si>
  <si>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</si>
  <si>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</si>
  <si>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</si>
  <si>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</si>
  <si>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</si>
  <si>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</si>
  <si>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</si>
  <si>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</si>
  <si>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</si>
  <si>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</si>
  <si>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</si>
  <si>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</si>
  <si>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</si>
  <si>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</si>
  <si>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</si>
  <si>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</si>
  <si>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</si>
  <si>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</si>
  <si>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</si>
  <si>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</si>
  <si>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</si>
  <si>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</si>
  <si>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</si>
  <si>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</si>
  <si>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</si>
  <si>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</si>
  <si>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</si>
  <si>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</si>
  <si>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</si>
  <si>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</si>
  <si>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</si>
  <si>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</si>
  <si>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</si>
  <si>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</si>
  <si>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</si>
  <si>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</si>
  <si>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</si>
  <si>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</si>
  <si>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</si>
  <si>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</si>
  <si>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</si>
  <si>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</si>
  <si>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</si>
  <si>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</si>
  <si>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</si>
  <si>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</si>
  <si>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</si>
  <si>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</si>
  <si>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</si>
  <si>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</si>
  <si>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</si>
  <si>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</si>
  <si>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</si>
  <si>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</si>
  <si>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</si>
  <si>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</si>
  <si>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</si>
  <si>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</si>
  <si>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</si>
  <si>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</si>
  <si>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</si>
  <si>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</si>
  <si>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</si>
  <si>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</si>
  <si>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</si>
  <si>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</si>
  <si>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</si>
  <si>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</si>
  <si>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</si>
  <si>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</si>
  <si>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</si>
  <si>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</si>
  <si>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</si>
  <si>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</si>
  <si>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</si>
  <si>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</si>
  <si>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</si>
  <si>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</si>
  <si>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</si>
  <si>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</si>
  <si>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</si>
  <si>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</si>
  <si>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</si>
  <si>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</si>
  <si>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</si>
  <si>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</si>
  <si>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</si>
  <si>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</si>
  <si>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</si>
  <si>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</si>
  <si>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</si>
  <si>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</si>
  <si>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</si>
  <si>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</si>
  <si>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</si>
  <si>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</si>
  <si>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</si>
  <si>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</si>
  <si>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</si>
  <si>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</si>
  <si>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</si>
  <si>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</si>
  <si>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</si>
  <si>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</si>
  <si>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</si>
  <si>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</si>
  <si>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</si>
  <si>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</si>
  <si>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</si>
  <si>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</si>
  <si>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</si>
  <si>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</si>
  <si>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</si>
  <si>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</si>
  <si>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</si>
  <si>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</si>
  <si>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</si>
  <si>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</si>
  <si>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</si>
  <si>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</si>
  <si>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</si>
  <si>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</si>
  <si>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</si>
  <si>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</si>
  <si>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</si>
  <si>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</si>
  <si>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</si>
  <si>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</si>
  <si>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</si>
  <si>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</si>
  <si>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</si>
  <si>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</si>
  <si>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</si>
  <si>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</si>
  <si>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</si>
  <si>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</si>
  <si>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</si>
  <si>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</si>
  <si>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</si>
  <si>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</si>
  <si>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</si>
  <si>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</si>
  <si>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</si>
  <si>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</si>
  <si>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</si>
  <si>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</si>
  <si>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</si>
  <si>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</si>
  <si>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</si>
  <si>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</si>
  <si>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</si>
  <si>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</si>
  <si>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</si>
  <si>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</si>
  <si>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</si>
  <si>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</si>
  <si>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</si>
  <si>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</si>
  <si>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</si>
  <si>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</si>
  <si>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</si>
  <si>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</si>
  <si>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</si>
  <si>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</si>
  <si>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</si>
  <si>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</si>
  <si>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</si>
  <si>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</si>
  <si>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</si>
  <si>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</si>
  <si>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</si>
  <si>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</si>
  <si>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</si>
  <si>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</si>
  <si>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</si>
  <si>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</si>
  <si>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</si>
  <si>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</si>
  <si>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</si>
  <si>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</si>
  <si>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</si>
  <si>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</si>
  <si>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</si>
  <si>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</si>
  <si>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</si>
  <si>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</si>
  <si>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</si>
  <si>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</si>
  <si>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</si>
  <si>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</si>
  <si>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</si>
  <si>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</si>
  <si>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</si>
  <si>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</si>
  <si>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</si>
  <si>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</si>
  <si>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</si>
  <si>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</si>
  <si>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</si>
  <si>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</si>
  <si>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</si>
  <si>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</si>
  <si>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</si>
  <si>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</si>
  <si>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</si>
  <si>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</si>
  <si>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</si>
  <si>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</si>
  <si>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</si>
  <si>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</si>
  <si>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</si>
  <si>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</si>
  <si>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</si>
  <si>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</si>
  <si>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</si>
  <si>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</si>
  <si>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</si>
  <si>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</si>
  <si>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</si>
  <si>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</si>
  <si>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</si>
  <si>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</si>
  <si>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</si>
  <si>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</si>
  <si>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</si>
  <si>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</si>
  <si>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</si>
  <si>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</si>
  <si>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</si>
  <si>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</si>
  <si>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</si>
  <si>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</si>
  <si>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</si>
  <si>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</si>
  <si>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</si>
  <si>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</si>
  <si>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</si>
  <si>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</si>
  <si>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</si>
  <si>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</si>
  <si>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</si>
  <si>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</si>
  <si>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</si>
  <si>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</si>
  <si>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</si>
  <si>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</si>
  <si>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</si>
  <si>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</si>
  <si>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</si>
  <si>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</si>
  <si>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</si>
  <si>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</si>
  <si>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</si>
  <si>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</si>
  <si>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</si>
  <si>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</si>
  <si>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</si>
  <si>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</si>
  <si>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</si>
  <si>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</si>
  <si>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</si>
  <si>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</si>
  <si>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</si>
  <si>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</si>
  <si>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</si>
  <si>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</si>
  <si>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</si>
  <si>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</si>
  <si>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</si>
  <si>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</si>
  <si>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</si>
  <si>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</si>
  <si>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</si>
  <si>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</si>
  <si>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</si>
  <si>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</si>
  <si>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</si>
  <si>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</si>
  <si>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</si>
  <si>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</si>
  <si>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</si>
  <si>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</si>
  <si>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</si>
  <si>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</si>
  <si>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</si>
  <si>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</si>
  <si>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</si>
  <si>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</si>
  <si>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</si>
  <si>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</si>
  <si>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</si>
  <si>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</si>
  <si>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</si>
  <si>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</si>
  <si>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</si>
  <si>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</si>
  <si>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</si>
  <si>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</si>
  <si>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</si>
  <si>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</si>
  <si>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</si>
  <si>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</si>
  <si>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</si>
  <si>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</si>
  <si>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</si>
  <si>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</si>
  <si>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</si>
  <si>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</si>
  <si>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</si>
  <si>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</si>
  <si>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</si>
  <si>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</si>
  <si>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</si>
  <si>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</si>
  <si>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</si>
  <si>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</si>
  <si>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</si>
  <si>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</si>
  <si>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</si>
  <si>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</si>
  <si>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</si>
  <si>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</si>
  <si>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</si>
  <si>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</si>
  <si>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</si>
  <si>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</si>
  <si>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</si>
  <si>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</si>
  <si>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</si>
  <si>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</si>
  <si>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</si>
  <si>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</si>
  <si>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</si>
  <si>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</si>
  <si>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</si>
  <si>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</si>
  <si>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</si>
  <si>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</si>
  <si>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</si>
  <si>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</si>
  <si>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</si>
  <si>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</si>
  <si>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</si>
  <si>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</si>
  <si>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</si>
  <si>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</si>
  <si>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</si>
  <si>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</si>
  <si>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</si>
  <si>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</si>
  <si>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</si>
  <si>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</si>
  <si>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</si>
  <si>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</si>
  <si>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</si>
  <si>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</si>
  <si>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</si>
  <si>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</si>
  <si>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</si>
  <si>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</si>
  <si>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</si>
  <si>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</si>
  <si>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</si>
  <si>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</si>
  <si>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</si>
  <si>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</si>
  <si>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</si>
  <si>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</si>
  <si>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</si>
  <si>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</si>
  <si>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</si>
  <si>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</si>
  <si>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</si>
  <si>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</si>
  <si>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</si>
  <si>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</si>
  <si>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</si>
  <si>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</si>
  <si>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</si>
  <si>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</si>
  <si>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</si>
  <si>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</si>
  <si>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</si>
  <si>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</si>
  <si>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</si>
  <si>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</si>
  <si>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</si>
  <si>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</si>
  <si>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</si>
  <si>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</si>
  <si>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</si>
  <si>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</si>
  <si>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</si>
  <si>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</si>
  <si>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</si>
  <si>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</si>
  <si>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</si>
  <si>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</si>
  <si>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</si>
  <si>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</si>
  <si>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</si>
  <si>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</si>
  <si>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</si>
  <si>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</si>
  <si>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</si>
  <si>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</si>
  <si>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</si>
  <si>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</si>
  <si>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</si>
  <si>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</si>
  <si>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</si>
  <si>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</si>
  <si>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</si>
  <si>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</si>
  <si>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</si>
  <si>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</si>
  <si>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</si>
  <si>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</si>
  <si>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</si>
  <si>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</si>
  <si>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</si>
  <si>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</si>
  <si>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</si>
  <si>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</si>
  <si>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</si>
  <si>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</si>
  <si>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</si>
  <si>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</si>
  <si>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</si>
  <si>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</si>
  <si>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</si>
  <si>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</si>
  <si>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</si>
  <si>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</si>
  <si>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</si>
  <si>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</si>
  <si>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</si>
  <si>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</si>
  <si>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</si>
  <si>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</si>
  <si>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</si>
  <si>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</si>
  <si>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</si>
  <si>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</si>
  <si>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</si>
  <si>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</si>
  <si>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</si>
  <si>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</si>
  <si>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</si>
  <si>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</si>
  <si>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</si>
  <si>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</si>
  <si>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</si>
  <si>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</si>
  <si>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</si>
  <si>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</si>
  <si>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</si>
  <si>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</si>
  <si>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</si>
  <si>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</si>
  <si>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</si>
  <si>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</si>
  <si>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</si>
  <si>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</si>
  <si>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</si>
  <si>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</si>
  <si>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</si>
  <si>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</si>
  <si>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</si>
  <si>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</si>
  <si>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</si>
  <si>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</si>
  <si>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</si>
  <si>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</si>
  <si>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</si>
  <si>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</si>
  <si>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</si>
  <si>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</si>
  <si>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</si>
  <si>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</si>
  <si>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</si>
  <si>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</si>
  <si>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</si>
  <si>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</si>
  <si>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</si>
  <si>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</si>
  <si>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</si>
  <si>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</si>
  <si>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</si>
  <si>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</si>
  <si>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</si>
  <si>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</si>
  <si>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</si>
  <si>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</si>
  <si>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</si>
  <si>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</si>
  <si>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</si>
  <si>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</si>
  <si>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</si>
  <si>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</si>
  <si>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</si>
  <si>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</si>
  <si>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</si>
  <si>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</si>
  <si>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</si>
  <si>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</si>
  <si>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</si>
  <si>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</si>
  <si>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</si>
  <si>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</si>
  <si>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</si>
  <si>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</si>
  <si>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</si>
  <si>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</si>
  <si>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</si>
  <si>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</si>
  <si>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</si>
  <si>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</si>
  <si>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</si>
  <si>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</si>
  <si>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</si>
  <si>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</si>
  <si>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</si>
  <si>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</si>
  <si>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</si>
  <si>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</si>
  <si>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</si>
  <si>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</si>
  <si>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</si>
  <si>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</si>
  <si>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</si>
  <si>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</si>
  <si>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</si>
  <si>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</si>
  <si>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</si>
  <si>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</si>
  <si>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</si>
  <si>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</si>
  <si>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</si>
  <si>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</si>
  <si>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</si>
  <si>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</si>
  <si>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</si>
  <si>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</si>
  <si>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</si>
  <si>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</si>
  <si>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</si>
  <si>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</si>
  <si>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</si>
  <si>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</si>
  <si>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</si>
  <si>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</si>
  <si>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</si>
  <si>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</si>
  <si>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</si>
  <si>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</si>
  <si>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</si>
  <si>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</si>
  <si>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</si>
  <si>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</si>
  <si>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</si>
  <si>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</si>
  <si>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</si>
  <si>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</si>
  <si>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</si>
  <si>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</si>
  <si>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</si>
  <si>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</si>
  <si>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</si>
  <si>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</si>
  <si>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</si>
  <si>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</si>
  <si>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</si>
  <si>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</si>
  <si>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</si>
  <si>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</si>
  <si>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</si>
  <si>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</si>
  <si>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</si>
  <si>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</si>
  <si>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</si>
  <si>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</si>
  <si>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</si>
  <si>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</si>
  <si>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</si>
  <si>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</si>
  <si>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</si>
  <si>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</si>
  <si>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</si>
  <si>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</si>
  <si>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</si>
  <si>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</si>
  <si>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</si>
  <si>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</si>
  <si>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</si>
  <si>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</si>
  <si>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</si>
  <si>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</si>
  <si>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</si>
  <si>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</si>
  <si>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</si>
  <si>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</si>
  <si>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</si>
  <si>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</si>
  <si>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</si>
  <si>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</si>
  <si>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</si>
  <si>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</si>
  <si>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</si>
  <si>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</si>
  <si>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</si>
  <si>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</si>
  <si>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</si>
  <si>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</si>
  <si>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</si>
  <si>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</si>
  <si>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</si>
  <si>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</si>
  <si>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</si>
  <si>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</si>
  <si>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</si>
  <si>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</si>
  <si>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</si>
  <si>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</si>
  <si>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</si>
  <si>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</si>
  <si>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</si>
  <si>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</si>
  <si>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</si>
  <si>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</si>
  <si>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</si>
  <si>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</si>
  <si>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</si>
  <si>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</si>
  <si>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</si>
  <si>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</si>
  <si>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</si>
  <si>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</si>
  <si>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</si>
  <si>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</si>
  <si>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</si>
  <si>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</si>
  <si>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</si>
  <si>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</si>
  <si>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</si>
  <si>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</si>
  <si>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</si>
  <si>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</si>
  <si>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</si>
  <si>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</si>
  <si>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</si>
  <si>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</si>
  <si>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</si>
  <si>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</si>
  <si>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</si>
  <si>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</si>
  <si>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</si>
  <si>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</si>
  <si>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</si>
  <si>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</si>
  <si>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</si>
  <si>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</si>
  <si>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</si>
  <si>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</si>
  <si>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</si>
  <si>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</si>
  <si>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</si>
  <si>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</si>
  <si>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</si>
  <si>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</si>
  <si>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</si>
  <si>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</si>
  <si>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</si>
  <si>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</si>
  <si>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</si>
  <si>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</si>
  <si>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</si>
  <si>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</si>
  <si>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</si>
  <si>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</si>
  <si>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</si>
  <si>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</si>
  <si>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</si>
  <si>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</si>
  <si>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</si>
  <si>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</si>
  <si>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</si>
  <si>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</si>
  <si>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</si>
  <si>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</si>
  <si>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</si>
  <si>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</si>
  <si>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</si>
  <si>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</si>
  <si>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</si>
  <si>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</si>
  <si>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</si>
  <si>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</si>
  <si>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</si>
  <si>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</si>
  <si>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</si>
  <si>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</si>
  <si>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</si>
  <si>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</si>
  <si>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</si>
  <si>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</si>
  <si>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</si>
  <si>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</si>
  <si>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</si>
  <si>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</si>
  <si>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</si>
  <si>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</si>
  <si>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</si>
  <si>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</si>
  <si>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</si>
  <si>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</si>
  <si>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</si>
  <si>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</si>
  <si>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</si>
  <si>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</si>
  <si>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</si>
  <si>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</si>
  <si>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</si>
  <si>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</si>
  <si>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</si>
  <si>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</si>
  <si>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</si>
  <si>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</si>
  <si>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</si>
  <si>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</si>
  <si>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</si>
  <si>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</si>
  <si>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</si>
  <si>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</si>
  <si>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</si>
  <si>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</si>
  <si>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</si>
  <si>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</si>
  <si>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</si>
  <si>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</si>
  <si>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</si>
  <si>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</si>
  <si>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</si>
  <si>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</si>
  <si>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</si>
  <si>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</si>
  <si>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</si>
  <si>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</si>
  <si>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</si>
  <si>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</si>
  <si>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</si>
  <si>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</si>
  <si>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</si>
  <si>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</si>
  <si>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</si>
  <si>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</si>
  <si>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</si>
  <si>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</si>
  <si>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</si>
  <si>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</si>
  <si>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</si>
  <si>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</si>
  <si>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</si>
  <si>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</si>
  <si>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</si>
  <si>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</si>
  <si>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</si>
  <si>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</si>
  <si>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</si>
  <si>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</si>
  <si>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</si>
  <si>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</si>
  <si>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</si>
  <si>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</si>
  <si>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</si>
  <si>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</si>
  <si>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</si>
  <si>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</si>
  <si>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</si>
  <si>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</si>
  <si>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</si>
  <si>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</si>
  <si>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</si>
  <si>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</si>
  <si>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</si>
  <si>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</si>
  <si>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</si>
  <si>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</si>
  <si>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</si>
  <si>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</si>
  <si>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</si>
  <si>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</si>
  <si>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</si>
  <si>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</si>
  <si>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</si>
  <si>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</si>
  <si>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</si>
  <si>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</si>
  <si>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</si>
  <si>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</si>
  <si>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</si>
  <si>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</si>
  <si>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</si>
  <si>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</si>
  <si>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</si>
  <si>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</si>
  <si>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</si>
  <si>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</si>
  <si>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</si>
  <si>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</si>
  <si>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</si>
  <si>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</si>
  <si>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</si>
  <si>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</si>
  <si>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</si>
  <si>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</si>
  <si>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</si>
  <si>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</si>
  <si>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</si>
  <si>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</si>
  <si>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</si>
  <si>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</si>
  <si>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</si>
  <si>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</si>
  <si>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</si>
  <si>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</si>
  <si>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</si>
  <si>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</si>
  <si>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</si>
  <si>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</si>
  <si>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</si>
  <si>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</si>
  <si>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</si>
  <si>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</si>
  <si>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</si>
  <si>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</si>
  <si>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</si>
  <si>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</si>
  <si>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</si>
  <si>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</si>
  <si>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</si>
  <si>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</si>
  <si>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</si>
  <si>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</si>
  <si>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</si>
  <si>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</si>
  <si>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</si>
  <si>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</si>
  <si>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</si>
  <si>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</si>
  <si>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</si>
  <si>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</si>
  <si>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</si>
  <si>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</si>
  <si>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</si>
  <si>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</si>
  <si>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</si>
  <si>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</si>
  <si>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</si>
  <si>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</si>
  <si>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</si>
  <si>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</si>
  <si>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</si>
  <si>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</si>
  <si>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</si>
  <si>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</si>
  <si>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</si>
  <si>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</si>
  <si>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</si>
  <si>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</si>
  <si>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</si>
  <si>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</si>
  <si>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</si>
  <si>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</si>
  <si>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</si>
  <si>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</si>
  <si>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</si>
  <si>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</si>
  <si>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</si>
  <si>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</si>
  <si>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</si>
  <si>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</si>
  <si>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</si>
  <si>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</si>
  <si>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</si>
  <si>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</si>
  <si>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</si>
  <si>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</si>
  <si>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</si>
  <si>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</si>
  <si>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</si>
  <si>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</si>
  <si>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</si>
  <si>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</si>
  <si>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</si>
  <si>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</si>
  <si>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</si>
  <si>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</si>
  <si>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</si>
  <si>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</si>
  <si>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</si>
  <si>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</si>
  <si>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</si>
  <si>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</si>
  <si>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</si>
  <si>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</si>
  <si>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</si>
  <si>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</si>
  <si>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</si>
  <si>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</si>
  <si>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</si>
  <si>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</si>
  <si>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</si>
  <si>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</si>
  <si>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</si>
  <si>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</si>
  <si>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</si>
  <si>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</si>
  <si>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</si>
  <si>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</si>
  <si>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</si>
  <si>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</si>
  <si>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</si>
  <si>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</si>
  <si>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</si>
  <si>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</si>
  <si>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</si>
  <si>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</si>
  <si>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</si>
  <si>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</si>
  <si>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</si>
  <si>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</si>
  <si>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</si>
  <si>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</si>
  <si>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</si>
  <si>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</si>
  <si>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</si>
  <si>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</si>
  <si>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</si>
  <si>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</si>
  <si>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</si>
  <si>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</si>
  <si>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</si>
  <si>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</si>
  <si>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</si>
  <si>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</si>
  <si>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</si>
  <si>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</si>
  <si>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</si>
  <si>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</si>
  <si>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</si>
  <si>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</si>
  <si>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</si>
  <si>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</si>
  <si>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</si>
  <si>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</si>
  <si>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</si>
  <si>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</si>
  <si>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</si>
  <si>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</si>
  <si>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</si>
  <si>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</si>
  <si>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</si>
  <si>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</si>
  <si>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</si>
  <si>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</si>
  <si>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</si>
  <si>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</si>
  <si>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</si>
  <si>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</si>
  <si>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</si>
  <si>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</si>
  <si>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</si>
  <si>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</si>
  <si>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</si>
  <si>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</si>
  <si>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</si>
  <si>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</si>
  <si>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</si>
  <si>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</si>
  <si>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</si>
  <si>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</si>
  <si>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</si>
  <si>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</si>
  <si>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</si>
  <si>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</si>
  <si>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</si>
  <si>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</si>
  <si>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</si>
  <si>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</si>
  <si>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</si>
  <si>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</si>
  <si>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</si>
  <si>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</si>
  <si>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</si>
  <si>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</si>
  <si>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</si>
  <si>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</si>
  <si>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</si>
  <si>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</si>
  <si>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</si>
  <si>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</si>
  <si>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</si>
  <si>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</si>
  <si>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</si>
  <si>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</si>
  <si>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</si>
  <si>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</si>
  <si>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</si>
  <si>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</si>
  <si>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</si>
  <si>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</si>
  <si>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</si>
  <si>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</si>
  <si>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</si>
  <si>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</si>
  <si>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</si>
  <si>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</si>
  <si>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</si>
  <si>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</si>
  <si>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</si>
  <si>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</si>
  <si>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</si>
  <si>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</si>
  <si>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</si>
  <si>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</si>
  <si>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</si>
  <si>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</si>
  <si>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</si>
  <si>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</si>
  <si>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</si>
  <si>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</si>
  <si>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</si>
  <si>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</si>
  <si>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</si>
  <si>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</si>
  <si>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</si>
  <si>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</si>
  <si>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</si>
  <si>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</si>
  <si>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</si>
  <si>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</si>
  <si>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</si>
  <si>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</si>
  <si>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</si>
  <si>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</si>
  <si>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</si>
  <si>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</si>
  <si>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</si>
  <si>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</si>
  <si>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</si>
  <si>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</si>
  <si>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</si>
  <si>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</si>
  <si>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</si>
  <si>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</si>
  <si>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</si>
  <si>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</si>
  <si>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</si>
  <si>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</si>
  <si>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</si>
  <si>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</si>
  <si>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</si>
  <si>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</si>
  <si>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</si>
  <si>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</si>
  <si>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</si>
  <si>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</si>
  <si>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</si>
  <si>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</si>
  <si>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</si>
  <si>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</si>
  <si>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</si>
  <si>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</si>
  <si>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</si>
  <si>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</si>
  <si>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</si>
  <si>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</si>
  <si>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</si>
  <si>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</si>
  <si>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</si>
  <si>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</si>
  <si>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</si>
  <si>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</si>
  <si>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</si>
  <si>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</si>
  <si>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</si>
  <si>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</si>
  <si>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</si>
  <si>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</si>
  <si>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</si>
  <si>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</si>
  <si>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</si>
  <si>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</si>
  <si>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</si>
  <si>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</si>
  <si>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</si>
  <si>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</si>
  <si>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</si>
  <si>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</si>
  <si>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</si>
  <si>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</si>
  <si>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</si>
  <si>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</si>
  <si>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</si>
  <si>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</si>
  <si>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</si>
  <si>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</si>
  <si>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</si>
  <si>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</si>
  <si>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</si>
  <si>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</si>
  <si>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</si>
  <si>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</si>
  <si>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</si>
  <si>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</si>
  <si>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</si>
  <si>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</si>
  <si>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</si>
  <si>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</si>
  <si>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</si>
  <si>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</si>
  <si>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</si>
  <si>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</si>
  <si>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</si>
  <si>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</si>
  <si>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</si>
  <si>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</si>
  <si>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</si>
  <si>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</si>
  <si>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</si>
  <si>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</si>
  <si>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</si>
  <si>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</si>
  <si>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</si>
  <si>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</si>
  <si>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</si>
  <si>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</si>
  <si>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</si>
  <si>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</si>
  <si>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</si>
  <si>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</si>
  <si>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</si>
  <si>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</si>
  <si>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</si>
  <si>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</si>
  <si>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</si>
  <si>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</si>
  <si>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</si>
  <si>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</si>
  <si>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</si>
  <si>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</si>
  <si>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</si>
  <si>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</si>
  <si>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</si>
  <si>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</si>
  <si>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</si>
  <si>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</si>
  <si>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</si>
  <si>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</si>
  <si>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</si>
  <si>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</si>
  <si>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</si>
  <si>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</si>
  <si>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</si>
  <si>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</si>
  <si>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</si>
  <si>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</si>
  <si>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</si>
  <si>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</si>
  <si>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</si>
  <si>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</si>
  <si>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</si>
  <si>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</si>
  <si>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</si>
  <si>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</si>
  <si>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</si>
  <si>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</si>
  <si>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</si>
  <si>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</si>
  <si>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</si>
  <si>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</si>
  <si>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</si>
  <si>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</si>
  <si>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</si>
  <si>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</si>
  <si>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</si>
  <si>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</si>
  <si>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</si>
  <si>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</si>
  <si>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</si>
  <si>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</si>
  <si>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</si>
  <si>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</si>
  <si>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</si>
  <si>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</si>
  <si>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</si>
  <si>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</si>
  <si>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</si>
  <si>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</si>
  <si>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</si>
  <si>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</si>
  <si>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</si>
  <si>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</si>
  <si>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</si>
  <si>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</si>
  <si>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</si>
  <si>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</si>
  <si>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</si>
  <si>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</si>
  <si>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</si>
  <si>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</si>
  <si>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</si>
  <si>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</si>
  <si>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</si>
  <si>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</si>
  <si>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</si>
  <si>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</si>
  <si>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</si>
  <si>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</si>
  <si>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</si>
  <si>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</si>
  <si>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</si>
  <si>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</si>
  <si>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</si>
  <si>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</si>
  <si>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</si>
  <si>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</si>
  <si>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</si>
  <si>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</si>
  <si>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</si>
  <si>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</si>
  <si>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</si>
  <si>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</si>
  <si>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</si>
  <si>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</si>
  <si>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</si>
  <si>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</si>
  <si>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</si>
  <si>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</si>
  <si>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</si>
  <si>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</si>
  <si>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</si>
  <si>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</si>
  <si>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</si>
  <si>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</si>
  <si>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</si>
  <si>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</si>
  <si>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</si>
  <si>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</si>
  <si>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</si>
  <si>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</si>
  <si>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</si>
  <si>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</si>
  <si>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</si>
  <si>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</si>
  <si>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</si>
  <si>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</si>
  <si>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</si>
  <si>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</si>
  <si>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</si>
  <si>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</si>
  <si>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</si>
  <si>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</si>
  <si>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</si>
  <si>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</si>
  <si>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</si>
  <si>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</si>
  <si>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</si>
  <si>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</si>
  <si>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</si>
  <si>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</si>
  <si>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</si>
  <si>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</si>
  <si>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</si>
  <si>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</si>
  <si>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</si>
  <si>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</si>
  <si>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</si>
  <si>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</si>
  <si>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</si>
  <si>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</si>
  <si>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</si>
  <si>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</si>
  <si>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</si>
  <si>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</si>
  <si>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</si>
  <si>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</si>
  <si>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</si>
  <si>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</si>
  <si>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</si>
  <si>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</si>
  <si>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</si>
  <si>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</si>
  <si>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</si>
  <si>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</si>
  <si>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</si>
  <si>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</si>
  <si>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</si>
  <si>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</si>
  <si>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</si>
  <si>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</si>
  <si>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</si>
  <si>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</si>
  <si>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</si>
  <si>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</si>
  <si>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</si>
  <si>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</si>
  <si>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</si>
  <si>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</si>
  <si>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</si>
  <si>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</si>
  <si>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</si>
  <si>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</si>
  <si>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</si>
  <si>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</si>
  <si>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</si>
  <si>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</si>
  <si>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</si>
  <si>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</si>
  <si>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</si>
  <si>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</si>
  <si>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</si>
  <si>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</si>
  <si>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</si>
  <si>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</si>
  <si>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</si>
  <si>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</si>
  <si>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</si>
  <si>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</si>
  <si>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</si>
  <si>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</si>
  <si>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</si>
  <si>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</si>
  <si>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</si>
  <si>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</si>
  <si>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</si>
  <si>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</si>
  <si>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</si>
  <si>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</si>
  <si>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</si>
  <si>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</si>
  <si>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</si>
  <si>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</si>
  <si>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</si>
  <si>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</si>
  <si>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</si>
  <si>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</si>
  <si>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</si>
  <si>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</si>
  <si>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</si>
  <si>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</si>
  <si>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</si>
  <si>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</si>
  <si>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</si>
  <si>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</si>
  <si>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</si>
  <si>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</si>
  <si>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</si>
  <si>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</si>
  <si>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</si>
  <si>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</si>
  <si>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</si>
  <si>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</si>
  <si>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</si>
  <si>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</si>
  <si>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</si>
  <si>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</si>
  <si>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</si>
  <si>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</si>
  <si>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</si>
  <si>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</si>
  <si>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</si>
  <si>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</si>
  <si>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</si>
  <si>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</si>
  <si>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</si>
  <si>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</si>
  <si>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</si>
  <si>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</si>
  <si>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</si>
  <si>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</si>
  <si>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</si>
  <si>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</si>
  <si>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</si>
  <si>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</si>
  <si>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</si>
  <si>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</si>
  <si>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</si>
  <si>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</si>
  <si>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</si>
  <si>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</si>
  <si>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</si>
  <si>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</si>
  <si>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</si>
  <si>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</si>
  <si>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</si>
  <si>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</si>
  <si>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</si>
  <si>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</si>
  <si>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</si>
  <si>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</si>
  <si>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</si>
  <si>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</si>
  <si>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</si>
  <si>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</si>
  <si>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</si>
  <si>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</si>
  <si>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</si>
  <si>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</si>
  <si>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</si>
  <si>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</si>
  <si>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</si>
  <si>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</si>
  <si>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</si>
  <si>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</si>
  <si>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</si>
  <si>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</si>
  <si>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</si>
  <si>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</si>
  <si>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</si>
  <si>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</si>
  <si>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</si>
  <si>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</si>
  <si>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</si>
  <si>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</si>
  <si>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</si>
  <si>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</si>
  <si>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</si>
  <si>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</si>
  <si>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</si>
  <si>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</si>
  <si>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</si>
  <si>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</si>
  <si>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</si>
  <si>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</si>
  <si>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</si>
  <si>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</si>
  <si>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</si>
  <si>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</si>
  <si>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</si>
  <si>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</si>
  <si>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</si>
  <si>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</si>
  <si>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</si>
  <si>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</si>
  <si>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</si>
  <si>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</si>
  <si>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</si>
  <si>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</si>
  <si>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</si>
  <si>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</si>
  <si>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</si>
  <si>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</si>
  <si>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</si>
  <si>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</si>
  <si>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</si>
  <si>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</si>
  <si>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</si>
  <si>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</si>
  <si>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</si>
  <si>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</si>
  <si>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</si>
  <si>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</si>
  <si>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</si>
  <si>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</si>
  <si>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</si>
  <si>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</si>
  <si>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</si>
  <si>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</si>
  <si>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</si>
  <si>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</si>
  <si>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</si>
  <si>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</si>
  <si>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</si>
  <si>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</si>
  <si>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</si>
  <si>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</si>
  <si>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</si>
  <si>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</si>
  <si>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</si>
  <si>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</si>
  <si>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</si>
  <si>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</si>
  <si>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</si>
  <si>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</si>
  <si>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</si>
  <si>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</si>
  <si>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</si>
  <si>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</si>
  <si>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</si>
  <si>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</si>
  <si>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</si>
  <si>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</si>
  <si>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</si>
  <si>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</si>
  <si>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</si>
  <si>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</si>
  <si>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</si>
  <si>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</si>
  <si>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</si>
  <si>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</si>
  <si>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</si>
  <si>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</si>
  <si>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</si>
  <si>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</si>
  <si>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</si>
  <si>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</si>
  <si>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</si>
  <si>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</si>
  <si>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</si>
  <si>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</si>
  <si>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</si>
  <si>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</si>
  <si>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</si>
  <si>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</si>
  <si>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</si>
  <si>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</si>
  <si>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</si>
  <si>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</si>
  <si>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</si>
  <si>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</si>
  <si>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</si>
  <si>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</si>
  <si>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</si>
  <si>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</si>
  <si>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</si>
  <si>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</si>
  <si>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</si>
  <si>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</si>
  <si>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</si>
  <si>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</si>
  <si>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</si>
  <si>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</si>
  <si>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</si>
  <si>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</si>
  <si>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</si>
  <si>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</si>
  <si>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</si>
  <si>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</si>
  <si>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</si>
  <si>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</si>
  <si>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</si>
  <si>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</si>
  <si>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</si>
  <si>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</si>
  <si>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</si>
  <si>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</si>
  <si>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</si>
  <si>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</si>
  <si>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</si>
  <si>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</si>
  <si>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</si>
  <si>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</si>
  <si>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</si>
  <si>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</si>
  <si>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</si>
  <si>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</si>
  <si>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</si>
  <si>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</si>
  <si>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</si>
  <si>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</si>
  <si>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</si>
  <si>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</si>
  <si>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</si>
  <si>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</si>
  <si>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</si>
  <si>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</si>
  <si>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</si>
  <si>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</si>
  <si>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</si>
  <si>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</si>
  <si>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</si>
  <si>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</si>
  <si>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</si>
  <si>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</si>
  <si>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</si>
  <si>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</si>
  <si>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</si>
  <si>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</si>
  <si>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</si>
  <si>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</si>
  <si>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</si>
  <si>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</si>
  <si>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</si>
  <si>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</si>
  <si>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</si>
  <si>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</si>
  <si>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</si>
  <si>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</si>
  <si>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</si>
  <si>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</si>
  <si>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</si>
  <si>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</si>
  <si>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</si>
  <si>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</si>
  <si>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</si>
  <si>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</si>
  <si>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</si>
  <si>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</si>
  <si>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</si>
  <si>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</si>
  <si>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</si>
  <si>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</si>
  <si>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</si>
  <si>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</si>
  <si>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</si>
  <si>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</si>
  <si>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</si>
  <si>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</si>
  <si>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</si>
  <si>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</si>
  <si>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</si>
  <si>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</si>
  <si>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</si>
  <si>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</si>
  <si>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</si>
  <si>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</si>
  <si>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</si>
  <si>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</si>
  <si>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</si>
  <si>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</si>
  <si>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</si>
  <si>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</si>
  <si>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</si>
  <si>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</si>
  <si>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</si>
  <si>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</si>
  <si>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</si>
  <si>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</si>
  <si>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</si>
  <si>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</si>
  <si>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</si>
  <si>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</si>
  <si>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</si>
  <si>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</si>
  <si>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</si>
  <si>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</si>
  <si>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</si>
  <si>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</si>
  <si>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</si>
  <si>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</si>
  <si>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</si>
  <si>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</si>
  <si>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</si>
  <si>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</si>
  <si>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</si>
  <si>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</si>
  <si>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</si>
  <si>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</si>
  <si>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</si>
  <si>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</si>
  <si>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</si>
  <si>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</si>
  <si>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</si>
  <si>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</si>
  <si>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</si>
  <si>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</si>
  <si>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</si>
  <si>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</si>
  <si>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</si>
  <si>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</si>
  <si>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</si>
  <si>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</si>
  <si>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</si>
  <si>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</si>
  <si>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</si>
  <si>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</si>
  <si>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</si>
  <si>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</si>
  <si>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</si>
  <si>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</si>
  <si>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</si>
  <si>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</si>
  <si>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</si>
  <si>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</si>
  <si>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</si>
  <si>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</si>
  <si>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</si>
  <si>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</si>
  <si>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</si>
  <si>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</si>
  <si>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</si>
  <si>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</si>
  <si>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</si>
  <si>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</si>
  <si>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</si>
  <si>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</si>
  <si>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</si>
  <si>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</si>
  <si>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</si>
  <si>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</si>
  <si>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</si>
  <si>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</si>
  <si>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</si>
  <si>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</si>
  <si>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</si>
  <si>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</si>
  <si>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</si>
  <si>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</si>
  <si>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</si>
  <si>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</si>
  <si>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</si>
  <si>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</si>
  <si>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</si>
  <si>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</si>
  <si>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</si>
  <si>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</si>
  <si>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</si>
  <si>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</si>
  <si>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</si>
  <si>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</si>
  <si>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</si>
  <si>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</si>
  <si>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</si>
  <si>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</si>
  <si>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</si>
  <si>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</si>
  <si>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</si>
  <si>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</si>
  <si>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</si>
  <si>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</si>
  <si>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</si>
  <si>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</si>
  <si>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</si>
  <si>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</si>
  <si>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</si>
  <si>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</si>
  <si>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</si>
  <si>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</si>
  <si>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</si>
  <si>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</si>
  <si>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</si>
  <si>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</si>
  <si>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</si>
  <si>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</si>
  <si>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</si>
  <si>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</si>
  <si>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</si>
  <si>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</si>
  <si>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</si>
  <si>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</si>
  <si>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</si>
  <si>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</si>
  <si>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</si>
  <si>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</si>
  <si>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</si>
  <si>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</si>
  <si>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</si>
  <si>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</si>
  <si>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</si>
  <si>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</si>
  <si>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</si>
  <si>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</si>
  <si>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</si>
  <si>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</si>
  <si>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</si>
  <si>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</si>
  <si>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</si>
  <si>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</si>
  <si>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</si>
  <si>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</si>
  <si>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</si>
  <si>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</si>
  <si>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</si>
  <si>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</si>
  <si>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</si>
  <si>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</si>
  <si>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</si>
  <si>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</si>
  <si>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</si>
  <si>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</si>
  <si>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</si>
  <si>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</si>
  <si>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</si>
  <si>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</si>
  <si>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</si>
  <si>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</si>
  <si>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</si>
  <si>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</si>
  <si>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</si>
  <si>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</si>
  <si>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</si>
  <si>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</si>
  <si>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</si>
  <si>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</si>
  <si>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</si>
  <si>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</si>
  <si>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</si>
  <si>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</si>
  <si>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</si>
  <si>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</si>
  <si>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</si>
  <si>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</si>
  <si>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</si>
  <si>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</si>
  <si>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</si>
  <si>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</si>
  <si>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</si>
  <si>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</si>
  <si>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</si>
  <si>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</si>
  <si>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</si>
  <si>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</si>
  <si>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</si>
  <si>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</si>
  <si>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</si>
  <si>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</si>
  <si>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</si>
  <si>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</si>
  <si>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</si>
  <si>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</si>
  <si>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</si>
  <si>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</si>
  <si>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</si>
  <si>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</si>
  <si>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</si>
  <si>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</si>
  <si>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</si>
  <si>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</si>
  <si>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</si>
  <si>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</si>
  <si>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</si>
  <si>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</si>
  <si>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</si>
  <si>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</si>
  <si>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</si>
  <si>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</si>
  <si>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</si>
  <si>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</si>
  <si>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</si>
  <si>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</si>
  <si>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</si>
  <si>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</si>
  <si>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</si>
  <si>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</si>
  <si>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</si>
  <si>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</si>
  <si>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</si>
  <si>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</si>
  <si>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</si>
  <si>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</si>
  <si>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</si>
  <si>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</si>
  <si>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</si>
  <si>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</si>
  <si>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</si>
  <si>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</si>
  <si>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</si>
  <si>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</si>
  <si>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</si>
  <si>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</si>
  <si>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</si>
  <si>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</si>
  <si>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</si>
  <si>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</si>
  <si>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</si>
  <si>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</si>
  <si>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</si>
  <si>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</si>
  <si>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</si>
  <si>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</si>
  <si>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</si>
  <si>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</si>
  <si>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</si>
  <si>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</si>
  <si>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</si>
  <si>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</si>
  <si>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</si>
  <si>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</si>
  <si>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</si>
  <si>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</si>
  <si>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</si>
  <si>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</si>
  <si>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</si>
  <si>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</si>
  <si>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</si>
  <si>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</si>
  <si>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</si>
  <si>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</si>
  <si>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</si>
  <si>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</si>
  <si>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</si>
  <si>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</si>
  <si>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</si>
  <si>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</si>
  <si>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</si>
  <si>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</si>
  <si>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</si>
  <si>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</si>
  <si>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</si>
  <si>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</si>
  <si>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</si>
  <si>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</si>
  <si>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</si>
  <si>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</si>
  <si>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</si>
  <si>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</si>
  <si>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</si>
  <si>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</si>
  <si>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</si>
  <si>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</si>
  <si>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</si>
  <si>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</si>
  <si>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</si>
  <si>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</si>
  <si>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</si>
  <si>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</si>
  <si>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</si>
  <si>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</si>
  <si>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</si>
  <si>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</si>
  <si>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</si>
  <si>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</si>
  <si>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</si>
  <si>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</si>
  <si>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</si>
  <si>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</si>
  <si>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</si>
  <si>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</si>
  <si>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</si>
  <si>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</si>
  <si>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</si>
  <si>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</si>
  <si>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</si>
  <si>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</si>
  <si>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</si>
  <si>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</si>
  <si>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</si>
  <si>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</si>
  <si>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</si>
  <si>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</si>
  <si>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</si>
  <si>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</si>
  <si>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</si>
  <si>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</si>
  <si>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</si>
  <si>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</si>
  <si>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</si>
  <si>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</si>
  <si>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</si>
  <si>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</si>
  <si>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</si>
  <si>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</si>
  <si>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</si>
  <si>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</si>
  <si>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</si>
  <si>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</si>
  <si>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</si>
  <si>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</si>
  <si>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</si>
  <si>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</si>
  <si>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</si>
  <si>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</si>
  <si>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</si>
  <si>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</si>
  <si>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</si>
  <si>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</si>
  <si>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</si>
  <si>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</si>
  <si>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</si>
  <si>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</si>
  <si>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</si>
  <si>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</si>
  <si>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</si>
  <si>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</si>
  <si>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</si>
  <si>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</si>
  <si>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</si>
  <si>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</si>
  <si>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</si>
  <si>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</si>
  <si>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</si>
  <si>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</si>
  <si>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</si>
  <si>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</si>
  <si>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</si>
  <si>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</si>
  <si>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</si>
  <si>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</si>
  <si>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</si>
  <si>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</si>
  <si>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</si>
  <si>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</si>
  <si>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</si>
  <si>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</si>
  <si>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</si>
  <si>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</si>
  <si>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</si>
  <si>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</si>
  <si>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</si>
  <si>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</si>
  <si>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</si>
  <si>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</si>
  <si>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</si>
  <si>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</si>
  <si>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</si>
  <si>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</si>
  <si>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</si>
  <si>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</si>
  <si>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</si>
  <si>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</si>
  <si>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</si>
  <si>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</si>
  <si>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</si>
  <si>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</si>
  <si>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</si>
  <si>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</si>
  <si>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</si>
  <si>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</si>
  <si>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</si>
  <si>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</si>
  <si>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</si>
  <si>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</si>
  <si>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</si>
  <si>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</si>
  <si>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</si>
  <si>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</si>
  <si>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</si>
  <si>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</si>
  <si>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</si>
  <si>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</si>
  <si>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</si>
  <si>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</si>
  <si>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</si>
  <si>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</si>
  <si>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</si>
  <si>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</si>
  <si>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</si>
  <si>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</si>
  <si>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</si>
  <si>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</si>
  <si>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</si>
  <si>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</si>
  <si>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</si>
  <si>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</si>
  <si>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</si>
  <si>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</si>
  <si>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</si>
  <si>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</si>
  <si>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</si>
  <si>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</si>
  <si>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</si>
  <si>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</si>
  <si>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</si>
  <si>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</si>
  <si>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</si>
  <si>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</si>
  <si>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</si>
  <si>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</si>
  <si>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</si>
  <si>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</si>
  <si>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</si>
  <si>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</si>
  <si>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</si>
  <si>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</si>
  <si>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</si>
  <si>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</si>
  <si>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</si>
  <si>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</si>
  <si>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</si>
  <si>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</si>
  <si>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</si>
  <si>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</si>
  <si>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</si>
  <si>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</si>
  <si>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</si>
  <si>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</si>
  <si>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</si>
  <si>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</si>
  <si>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</si>
  <si>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</si>
  <si>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</si>
  <si>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</si>
  <si>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</si>
  <si>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</si>
  <si>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</si>
  <si>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</si>
  <si>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</si>
  <si>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</si>
  <si>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</si>
  <si>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</si>
  <si>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</si>
  <si>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</si>
  <si>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</si>
  <si>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</si>
  <si>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</si>
  <si>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</si>
  <si>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</si>
  <si>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</si>
  <si>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</si>
  <si>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</si>
  <si>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</si>
  <si>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</si>
  <si>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</si>
  <si>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</si>
  <si>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</si>
  <si>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</si>
  <si>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</si>
  <si>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</si>
  <si>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</si>
  <si>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</si>
  <si>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</si>
  <si>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</si>
  <si>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</si>
  <si>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</si>
  <si>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</si>
  <si>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</si>
  <si>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</si>
  <si>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</si>
  <si>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</si>
  <si>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</si>
  <si>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</si>
  <si>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</si>
  <si>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</si>
  <si>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</si>
  <si>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</si>
  <si>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</si>
  <si>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</si>
  <si>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</si>
  <si>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</si>
  <si>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</si>
  <si>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</si>
  <si>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</si>
  <si>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</si>
  <si>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</si>
  <si>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</si>
  <si>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</si>
  <si>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</si>
  <si>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</si>
  <si>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</si>
  <si>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</si>
  <si>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</si>
  <si>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</si>
  <si>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</si>
  <si>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</si>
  <si>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</si>
  <si>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</si>
  <si>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</si>
  <si>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</si>
  <si>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</si>
  <si>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</si>
  <si>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</si>
  <si>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</si>
  <si>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</si>
  <si>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</si>
  <si>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</si>
  <si>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</si>
  <si>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</si>
  <si>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</si>
  <si>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</si>
  <si>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</si>
  <si>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</si>
  <si>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</si>
  <si>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</si>
  <si>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</si>
  <si>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</si>
  <si>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</si>
  <si>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</si>
  <si>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</si>
  <si>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</si>
  <si>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</si>
  <si>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</si>
  <si>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</si>
  <si>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</si>
  <si>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</si>
  <si>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</si>
  <si>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</si>
  <si>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</si>
  <si>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</si>
  <si>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</si>
  <si>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</si>
  <si>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</si>
  <si>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</si>
  <si>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</si>
  <si>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</si>
  <si>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</si>
  <si>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</si>
  <si>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</si>
  <si>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</si>
  <si>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</si>
  <si>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</si>
  <si>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</si>
  <si>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</si>
  <si>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</si>
  <si>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</si>
  <si>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</si>
  <si>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</si>
  <si>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</si>
  <si>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</si>
  <si>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</si>
  <si>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</si>
  <si>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</si>
  <si>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</si>
  <si>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</si>
  <si>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</si>
  <si>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</si>
  <si>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</si>
  <si>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</si>
  <si>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</si>
  <si>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</si>
  <si>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</si>
  <si>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</si>
  <si>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</si>
  <si>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</si>
  <si>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</si>
  <si>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</si>
  <si>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</si>
  <si>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</si>
  <si>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</si>
  <si>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</si>
  <si>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</si>
  <si>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</si>
  <si>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</si>
  <si>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</si>
  <si>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</si>
  <si>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</si>
  <si>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</si>
  <si>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</si>
  <si>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</si>
  <si>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</si>
  <si>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</si>
  <si>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</si>
  <si>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</si>
  <si>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</si>
  <si>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</si>
  <si>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</si>
  <si>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</si>
  <si>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</si>
  <si>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</si>
  <si>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</si>
  <si>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</si>
  <si>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</si>
  <si>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</si>
  <si>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</si>
  <si>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</si>
  <si>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</si>
  <si>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</si>
  <si>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</si>
  <si>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</si>
  <si>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</si>
  <si>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</si>
  <si>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</si>
  <si>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</si>
  <si>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</si>
  <si>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</si>
  <si>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</si>
  <si>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</si>
  <si>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</si>
  <si>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</si>
  <si>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</si>
  <si>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</si>
  <si>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</si>
  <si>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</si>
  <si>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</si>
  <si>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</si>
  <si>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</si>
  <si>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</si>
  <si>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</si>
  <si>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</si>
  <si>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</si>
  <si>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</si>
  <si>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</si>
  <si>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</si>
  <si>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</si>
  <si>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</si>
  <si>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</si>
  <si>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</si>
  <si>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</si>
  <si>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</si>
  <si>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</si>
  <si>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</si>
  <si>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</si>
  <si>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</si>
  <si>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</si>
  <si>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</si>
  <si>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</si>
  <si>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</si>
  <si>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</si>
  <si>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</si>
  <si>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</si>
  <si>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</si>
  <si>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</si>
  <si>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</si>
  <si>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</si>
  <si>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</si>
  <si>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</si>
  <si>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</si>
  <si>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</si>
  <si>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</si>
  <si>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</si>
  <si>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</si>
  <si>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</si>
  <si>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</si>
  <si>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</si>
  <si>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</si>
  <si>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</si>
  <si>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</si>
  <si>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</si>
  <si>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</si>
  <si>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</si>
  <si>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</si>
  <si>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</si>
  <si>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</si>
  <si>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</si>
  <si>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</si>
  <si>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</si>
  <si>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</si>
  <si>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</si>
  <si>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</si>
  <si>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</si>
  <si>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</si>
  <si>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</si>
  <si>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</si>
  <si>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</si>
  <si>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</si>
  <si>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</si>
  <si>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</si>
  <si>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</si>
  <si>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</si>
  <si>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</si>
  <si>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</si>
  <si>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</si>
  <si>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</si>
  <si>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</si>
  <si>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</si>
  <si>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</si>
  <si>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</si>
  <si>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</si>
  <si>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</si>
  <si>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</si>
  <si>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</si>
  <si>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</si>
  <si>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</si>
  <si>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</si>
  <si>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</si>
  <si>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</si>
  <si>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</si>
  <si>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</si>
  <si>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</si>
  <si>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</si>
  <si>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</si>
  <si>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</si>
  <si>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</si>
  <si>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</si>
  <si>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</si>
  <si>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</si>
  <si>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</si>
  <si>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</si>
  <si>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</si>
  <si>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</si>
  <si>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</si>
  <si>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</si>
  <si>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</si>
  <si>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</si>
  <si>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</si>
  <si>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</si>
  <si>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</si>
  <si>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</si>
  <si>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</si>
  <si>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</si>
  <si>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</si>
  <si>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</si>
  <si>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</si>
  <si>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</si>
  <si>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</si>
  <si>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</si>
  <si>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</si>
  <si>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</si>
  <si>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</si>
  <si>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</si>
  <si>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</si>
  <si>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</si>
  <si>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</si>
  <si>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</si>
  <si>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</si>
  <si>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</si>
  <si>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</si>
  <si>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</si>
  <si>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</si>
  <si>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</si>
  <si>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</si>
  <si>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</si>
  <si>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</si>
  <si>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</si>
  <si>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</si>
  <si>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</si>
  <si>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</si>
  <si>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</si>
  <si>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</si>
  <si>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</si>
  <si>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</si>
  <si>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</si>
  <si>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</si>
  <si>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</si>
  <si>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</si>
  <si>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</si>
  <si>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</si>
  <si>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</si>
  <si>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</si>
  <si>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</si>
  <si>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</si>
  <si>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</si>
  <si>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</si>
  <si>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</si>
  <si>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</si>
  <si>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</si>
  <si>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</si>
  <si>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</si>
  <si>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</si>
  <si>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</si>
  <si>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</si>
  <si>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</si>
  <si>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</si>
  <si>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</si>
  <si>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</si>
  <si>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</si>
  <si>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</si>
  <si>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</si>
  <si>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</si>
  <si>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</si>
  <si>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</si>
  <si>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</si>
  <si>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</si>
  <si>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</si>
  <si>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</si>
  <si>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</si>
  <si>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</si>
  <si>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</si>
  <si>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</si>
  <si>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</si>
  <si>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</si>
  <si>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</si>
  <si>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</si>
  <si>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</si>
  <si>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</si>
  <si>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</si>
  <si>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</si>
  <si>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</si>
  <si>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</si>
  <si>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</si>
  <si>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</si>
  <si>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</si>
  <si>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</si>
  <si>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</si>
  <si>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</si>
  <si>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</si>
  <si>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</si>
  <si>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</si>
  <si>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</si>
  <si>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</si>
  <si>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</si>
  <si>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</si>
  <si>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</si>
  <si>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</si>
  <si>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</si>
  <si>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</si>
  <si>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</si>
  <si>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</si>
  <si>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</si>
  <si>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</si>
  <si>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</si>
  <si>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</si>
  <si>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</si>
  <si>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</si>
  <si>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</si>
  <si>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</si>
  <si>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</si>
  <si>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</si>
  <si>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</si>
  <si>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</si>
  <si>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</si>
  <si>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</si>
  <si>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</si>
  <si>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</si>
  <si>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</si>
  <si>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</si>
  <si>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</si>
  <si>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</si>
  <si>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</si>
  <si>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</si>
  <si>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</si>
  <si>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</si>
  <si>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</si>
  <si>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</si>
  <si>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</si>
  <si>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</si>
  <si>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</si>
  <si>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</si>
  <si>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</si>
  <si>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</si>
  <si>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</si>
  <si>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</si>
  <si>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</si>
  <si>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</si>
  <si>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</si>
  <si>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</si>
  <si>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</si>
  <si>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</si>
  <si>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</si>
  <si>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</si>
  <si>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</si>
  <si>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</si>
  <si>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</si>
  <si>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</si>
  <si>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</si>
  <si>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</si>
  <si>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</si>
  <si>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</si>
  <si>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</si>
  <si>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</si>
  <si>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</si>
  <si>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</si>
  <si>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</si>
  <si>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</si>
  <si>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</si>
  <si>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</si>
  <si>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</si>
  <si>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</si>
  <si>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</si>
  <si>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</si>
  <si>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</si>
  <si>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</si>
  <si>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</si>
  <si>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</si>
  <si>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</si>
  <si>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</si>
  <si>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</si>
  <si>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</si>
  <si>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</si>
  <si>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</si>
  <si>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</si>
  <si>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</si>
  <si>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</si>
  <si>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</si>
  <si>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</si>
  <si>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</si>
  <si>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</si>
  <si>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</si>
  <si>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</si>
  <si>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</si>
  <si>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</si>
  <si>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</si>
  <si>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</si>
  <si>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</si>
  <si>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</si>
  <si>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</si>
  <si>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</si>
  <si>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</si>
  <si>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</si>
  <si>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</si>
  <si>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</si>
  <si>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</si>
  <si>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</si>
  <si>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</si>
  <si>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</si>
  <si>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</si>
  <si>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</si>
  <si>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</si>
  <si>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</si>
  <si>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</si>
  <si>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</si>
  <si>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</si>
  <si>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</si>
  <si>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</si>
  <si>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</si>
  <si>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</si>
  <si>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</si>
  <si>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</si>
  <si>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</si>
  <si>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</si>
  <si>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</si>
  <si>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</si>
  <si>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</si>
  <si>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</si>
  <si>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</si>
  <si>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</si>
  <si>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</si>
  <si>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</si>
  <si>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</si>
  <si>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</si>
  <si>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</si>
  <si>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</si>
  <si>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</si>
  <si>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</si>
  <si>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</si>
  <si>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</si>
  <si>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</si>
  <si>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</si>
  <si>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</si>
  <si>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</si>
  <si>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</si>
  <si>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</si>
  <si>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</si>
  <si>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</si>
  <si>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</si>
  <si>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</si>
  <si>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</si>
  <si>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</si>
  <si>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</si>
  <si>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</si>
  <si>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</si>
  <si>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</si>
  <si>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</si>
  <si>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</si>
  <si>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</si>
  <si>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</si>
  <si>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</si>
  <si>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</si>
  <si>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</si>
  <si>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</si>
  <si>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</si>
  <si>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</si>
  <si>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</si>
  <si>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</si>
  <si>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</si>
  <si>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</si>
  <si>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</si>
  <si>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</si>
  <si>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</si>
  <si>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</si>
  <si>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</si>
  <si>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</si>
  <si>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</si>
  <si>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</si>
  <si>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</si>
  <si>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</si>
  <si>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</si>
  <si>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</si>
  <si>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</si>
  <si>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</si>
  <si>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</si>
  <si>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</si>
  <si>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</si>
  <si>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</si>
  <si>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</si>
  <si>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</si>
  <si>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</si>
  <si>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</si>
  <si>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</si>
  <si>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</si>
  <si>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</si>
  <si>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</si>
  <si>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</si>
  <si>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</si>
  <si>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</si>
  <si>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</si>
  <si>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</si>
  <si>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</si>
  <si>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</si>
  <si>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</si>
  <si>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</si>
  <si>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</si>
  <si>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</si>
  <si>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</si>
  <si>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</si>
  <si>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</si>
  <si>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</si>
  <si>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</si>
  <si>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</si>
  <si>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</si>
  <si>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</si>
  <si>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</si>
  <si>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</si>
  <si>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</si>
  <si>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</si>
  <si>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</si>
  <si>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</si>
  <si>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</si>
  <si>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</si>
  <si>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</si>
  <si>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</si>
  <si>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</si>
  <si>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</si>
  <si>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</si>
  <si>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</si>
  <si>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</si>
  <si>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</si>
  <si>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</si>
  <si>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</si>
  <si>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</si>
  <si>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</si>
  <si>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</si>
  <si>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</si>
  <si>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</si>
  <si>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</si>
  <si>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</si>
  <si>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</si>
  <si>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</si>
  <si>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</si>
  <si>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</si>
  <si>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</si>
  <si>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</si>
  <si>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</si>
  <si>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</si>
  <si>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</si>
  <si>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</si>
  <si>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</si>
  <si>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</si>
  <si>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</si>
  <si>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</si>
  <si>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</si>
  <si>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</si>
  <si>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</si>
  <si>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</si>
  <si>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</si>
  <si>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</si>
  <si>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</si>
  <si>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</si>
  <si>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</si>
  <si>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</si>
  <si>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</si>
  <si>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</si>
  <si>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</si>
  <si>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</si>
  <si>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</si>
  <si>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</si>
  <si>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</si>
  <si>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</si>
  <si>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</si>
  <si>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</si>
  <si>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</si>
  <si>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</si>
  <si>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</si>
  <si>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</si>
  <si>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</si>
  <si>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</si>
  <si>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</si>
  <si>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</si>
  <si>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</si>
  <si>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</si>
  <si>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</si>
  <si>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</si>
  <si>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</si>
  <si>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</si>
  <si>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</si>
  <si>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</si>
  <si>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</si>
  <si>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</si>
  <si>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</si>
  <si>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</si>
  <si>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</si>
  <si>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</si>
  <si>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</si>
  <si>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</si>
  <si>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</si>
  <si>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</si>
  <si>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</si>
  <si>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</si>
  <si>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</si>
  <si>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</si>
  <si>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</si>
  <si>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</si>
  <si>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</si>
  <si>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</si>
  <si>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</si>
  <si>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</si>
  <si>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</si>
  <si>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</si>
  <si>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</si>
  <si>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</si>
  <si>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</si>
  <si>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</si>
  <si>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</si>
  <si>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</si>
  <si>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</si>
  <si>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</si>
  <si>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</si>
  <si>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</si>
  <si>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</si>
  <si>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</si>
  <si>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</si>
  <si>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</si>
  <si>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</si>
  <si>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</si>
  <si>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</si>
  <si>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</si>
  <si>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</si>
  <si>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</si>
  <si>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</si>
  <si>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</si>
  <si>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</si>
  <si>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</si>
  <si>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</si>
  <si>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</si>
  <si>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</si>
  <si>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</si>
  <si>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</si>
  <si>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</si>
  <si>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</si>
  <si>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</si>
  <si>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</si>
  <si>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</si>
  <si>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</si>
  <si>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</si>
  <si>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</si>
  <si>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</si>
  <si>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</si>
  <si>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</si>
  <si>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</si>
  <si>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</si>
  <si>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</si>
  <si>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</si>
  <si>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</si>
  <si>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</si>
  <si>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</si>
  <si>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</si>
  <si>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</si>
  <si>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</si>
  <si>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</si>
  <si>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</si>
  <si>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</si>
  <si>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</si>
  <si>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</si>
  <si>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</si>
  <si>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</si>
  <si>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</si>
  <si>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</si>
  <si>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</si>
  <si>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</si>
  <si>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</si>
  <si>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</si>
  <si>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</si>
  <si>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</si>
  <si>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</si>
  <si>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</si>
  <si>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</si>
  <si>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</si>
  <si>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</si>
  <si>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</si>
  <si>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</si>
  <si>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</si>
  <si>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</si>
  <si>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</si>
  <si>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</si>
  <si>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</si>
  <si>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</si>
  <si>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</si>
  <si>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</si>
  <si>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</si>
  <si>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</si>
  <si>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</si>
  <si>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</si>
  <si>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</si>
  <si>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</si>
  <si>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</si>
  <si>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</si>
  <si>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</si>
  <si>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</si>
  <si>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</si>
  <si>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</si>
  <si>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</si>
  <si>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</si>
  <si>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</si>
  <si>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</si>
  <si>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</si>
  <si>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</si>
  <si>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</si>
  <si>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</si>
  <si>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</si>
  <si>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</si>
  <si>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</si>
  <si>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</si>
  <si>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</si>
  <si>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</si>
  <si>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</si>
  <si>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</si>
  <si>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</si>
  <si>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</si>
  <si>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</si>
  <si>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</si>
  <si>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</si>
  <si>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</si>
  <si>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</si>
  <si>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</si>
  <si>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</si>
  <si>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</si>
  <si>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</si>
  <si>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</si>
  <si>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</si>
  <si>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</si>
  <si>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</si>
  <si>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</si>
  <si>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</si>
  <si>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</si>
  <si>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</si>
  <si>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</si>
  <si>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</si>
  <si>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</si>
  <si>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</si>
  <si>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</si>
  <si>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</si>
  <si>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</si>
  <si>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</si>
  <si>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</si>
  <si>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</si>
  <si>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</si>
  <si>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</si>
  <si>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</si>
  <si>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</si>
  <si>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</si>
  <si>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</si>
  <si>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</si>
  <si>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</si>
  <si>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</si>
  <si>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</si>
  <si>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</si>
  <si>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</si>
  <si>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</si>
  <si>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</si>
  <si>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</si>
  <si>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</si>
  <si>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</si>
  <si>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</si>
  <si>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</si>
  <si>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</si>
  <si>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</si>
  <si>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</si>
  <si>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</si>
  <si>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</si>
  <si>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</si>
  <si>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</si>
  <si>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</si>
  <si>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</si>
  <si>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</si>
  <si>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</si>
  <si>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</si>
  <si>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</si>
  <si>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</si>
  <si>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</si>
  <si>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</si>
  <si>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</si>
  <si>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</si>
  <si>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</si>
  <si>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</si>
  <si>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</si>
  <si>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</si>
  <si>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</si>
  <si>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</si>
  <si>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</si>
  <si>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</si>
  <si>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</si>
  <si>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</si>
  <si>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</si>
  <si>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</si>
  <si>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</si>
  <si>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</si>
  <si>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</si>
  <si>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</si>
  <si>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</si>
  <si>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</si>
  <si>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</si>
  <si>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</si>
  <si>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</si>
  <si>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</si>
  <si>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</si>
  <si>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</si>
  <si>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</si>
  <si>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</si>
  <si>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</si>
  <si>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</si>
  <si>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</si>
  <si>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</si>
  <si>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</si>
  <si>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</si>
  <si>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</si>
  <si>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</si>
  <si>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</si>
  <si>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</si>
  <si>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</si>
  <si>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</si>
  <si>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</si>
  <si>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</si>
  <si>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</si>
  <si>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</si>
  <si>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</si>
  <si>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</si>
  <si>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</si>
  <si>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</si>
  <si>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</si>
  <si>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</si>
  <si>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</si>
  <si>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</si>
  <si>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</si>
  <si>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</si>
  <si>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</si>
  <si>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</si>
  <si>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</si>
  <si>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</si>
  <si>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</si>
  <si>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</si>
  <si>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</si>
  <si>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</si>
  <si>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</si>
  <si>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</si>
  <si>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</si>
  <si>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</si>
  <si>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</si>
  <si>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</si>
  <si>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</si>
  <si>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</si>
  <si>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</si>
  <si>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</si>
  <si>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</si>
  <si>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</si>
  <si>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</si>
  <si>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</si>
  <si>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</si>
  <si>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</si>
  <si>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</si>
  <si>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</si>
  <si>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</si>
  <si>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</si>
  <si>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</si>
  <si>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</si>
  <si>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</si>
  <si>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</si>
  <si>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</si>
  <si>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</si>
  <si>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</si>
  <si>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</si>
  <si>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</si>
  <si>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</si>
  <si>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</si>
  <si>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</si>
  <si>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1005-1011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</si>
  <si>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</si>
  <si>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</si>
  <si>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</si>
  <si>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</si>
  <si>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</si>
  <si>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</si>
  <si>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</si>
  <si>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</si>
  <si>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</si>
  <si>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</si>
  <si>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</si>
  <si>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</si>
  <si>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</si>
  <si>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2120-2130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</si>
  <si>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</si>
  <si>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</si>
  <si>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</si>
  <si>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</si>
  <si>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</si>
  <si>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</si>
  <si>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</si>
  <si>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</si>
  <si>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</si>
  <si>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</si>
  <si>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Loss of Rs.30/-</t>
  </si>
  <si>
    <t>NIFTY 11300 PE 10-SEP</t>
  </si>
  <si>
    <t>Profit of Rs.17/-</t>
  </si>
  <si>
    <t>155-157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</si>
  <si>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</si>
  <si>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</si>
  <si>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</si>
  <si>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</si>
  <si>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</si>
  <si>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</si>
  <si>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GOYALASS</t>
  </si>
  <si>
    <t>REGENCY</t>
  </si>
  <si>
    <t>Profit of Rs.86/-</t>
  </si>
  <si>
    <t>Loss of Rs. 35/-</t>
  </si>
  <si>
    <t>Loss of Rs.47.5/-</t>
  </si>
  <si>
    <t xml:space="preserve">NIFTY SEPT FUT </t>
  </si>
  <si>
    <t>11400-11420</t>
  </si>
  <si>
    <t>ALPHA LEON ENTERPRISES LLP</t>
  </si>
  <si>
    <t>MAXIND</t>
  </si>
  <si>
    <t>Max India Limited</t>
  </si>
  <si>
    <t>AMBUJACEM SEPT FUT</t>
  </si>
  <si>
    <t>Profit of Rs.2.75/-</t>
  </si>
  <si>
    <t>410-415</t>
  </si>
  <si>
    <t>440-450</t>
  </si>
  <si>
    <t>962-965</t>
  </si>
  <si>
    <t>1000-1020</t>
  </si>
  <si>
    <t>NIFTY 11350 PE 17-SEP</t>
  </si>
  <si>
    <t>Loss of Rs.42/-</t>
  </si>
  <si>
    <t>57-61</t>
  </si>
  <si>
    <t>423-425</t>
  </si>
  <si>
    <t xml:space="preserve">HCLTECH </t>
  </si>
  <si>
    <t>Profit of Rs.6/-</t>
  </si>
  <si>
    <t>Loss of Rs. 14/-</t>
  </si>
  <si>
    <t>CHANDRAP</t>
  </si>
  <si>
    <t>ADITI JAIN</t>
  </si>
  <si>
    <t>BINOY RAJEN SHAH</t>
  </si>
  <si>
    <t>MALAV RAJEN SHAH</t>
  </si>
  <si>
    <t>HAZOOR</t>
  </si>
  <si>
    <t>EAUGU UDYOG LIMITED</t>
  </si>
  <si>
    <t>KEEMTEE FINANCIAL SERVICES LTD</t>
  </si>
  <si>
    <t>HINDEVER</t>
  </si>
  <si>
    <t>SAWARNBHUMI VANIJYA PVT LTD</t>
  </si>
  <si>
    <t>SHIFALI MEHTA</t>
  </si>
  <si>
    <t>RAJIV MEHTA</t>
  </si>
  <si>
    <t>MOHIT KHULLAR</t>
  </si>
  <si>
    <t>HIPPOCABS</t>
  </si>
  <si>
    <t>KAUSHIK G DESAI</t>
  </si>
  <si>
    <t>MAXHEALTH</t>
  </si>
  <si>
    <t>ANALJIT SINGH</t>
  </si>
  <si>
    <t>MAX VENTURES INVESTMENT HOLDINGS PRIVATE LIMITED</t>
  </si>
  <si>
    <t>WF ASIAN RECONNAISSANCE FUND LIMITED</t>
  </si>
  <si>
    <t>SMALLCAP WORLD FUND INC</t>
  </si>
  <si>
    <t>RATNABHUMI</t>
  </si>
  <si>
    <t>AFFLUENCE FINCON SERVICE PRIVATE LIMITED</t>
  </si>
  <si>
    <t>NAVEEN GUPTA</t>
  </si>
  <si>
    <t>ROJL</t>
  </si>
  <si>
    <t>KRUNAL VASANTKUMAR SHAH</t>
  </si>
  <si>
    <t>SISL</t>
  </si>
  <si>
    <t>ARORA AGRO TRADERS</t>
  </si>
  <si>
    <t>Amber Enterprises (I) Ltd</t>
  </si>
  <si>
    <t>TEJAS TRADEFIN LLP</t>
  </si>
  <si>
    <t>VITTORIA FUND - OC L.P</t>
  </si>
  <si>
    <t>OXBOW MASTER FUND LIMITED</t>
  </si>
  <si>
    <t>NEWPORT ASIA PARTNERS FUND LP</t>
  </si>
  <si>
    <t>NEWPORT ASIA INSTITUTIONAL FUND LP</t>
  </si>
  <si>
    <t>YUGA  DOSHI</t>
  </si>
  <si>
    <t>Strides Pharma ScienceLtd</t>
  </si>
  <si>
    <t>KARUNA BUSINESS SOLUTIONS LLP</t>
  </si>
  <si>
    <t>Vinyl Chemicals (India) L</t>
  </si>
  <si>
    <t>YOGESH KUMAR GAWANDE</t>
  </si>
  <si>
    <t>ASCENT INVESTMENT HOLDINGS PTE LIMITED</t>
  </si>
  <si>
    <t>ASCENT INVESTMENT HOLDINGS PTE LTD</t>
  </si>
  <si>
    <t>KARTAR  SINGH</t>
  </si>
  <si>
    <t>Class B shares (Series 1)</t>
  </si>
  <si>
    <t>VIVEK SARAOGI</t>
  </si>
  <si>
    <t>Jiya Eco-Products Ltd</t>
  </si>
  <si>
    <t>YOGESHKUMAR C PATEL</t>
  </si>
  <si>
    <t>SHANKARLAL  DEVENDRA</t>
  </si>
  <si>
    <t>SUULD</t>
  </si>
  <si>
    <t>Suumaya Lifestyle Limited</t>
  </si>
  <si>
    <t>GRETEX SHARE BROKING PRIVATE LIMITED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</si>
</sst>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164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2" sqref="D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22538.95</v>
      </c>
      <c r="E11" s="303">
        <v>22480.316666666666</v>
      </c>
      <c r="F11" s="315">
        <v>22284.633333333331</v>
      </c>
      <c r="G11" s="315">
        <v>22030.316666666666</v>
      </c>
      <c r="H11" s="315">
        <v>21834.633333333331</v>
      </c>
      <c r="I11" s="315">
        <v>22734.633333333331</v>
      </c>
      <c r="J11" s="315">
        <v>22930.316666666666</v>
      </c>
      <c r="K11" s="315">
        <v>23184.633333333331</v>
      </c>
      <c r="L11" s="302">
        <v>22676</v>
      </c>
      <c r="M11" s="302">
        <v>22226</v>
      </c>
      <c r="N11" s="319">
        <v>1685750</v>
      </c>
      <c r="O11" s="320">
        <v>5.9187584430272375E-2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11467.1</v>
      </c>
      <c r="E12" s="316">
        <v>11456.583333333334</v>
      </c>
      <c r="F12" s="317">
        <v>11425.766666666668</v>
      </c>
      <c r="G12" s="317">
        <v>11384.433333333334</v>
      </c>
      <c r="H12" s="317">
        <v>11353.616666666669</v>
      </c>
      <c r="I12" s="317">
        <v>11497.916666666668</v>
      </c>
      <c r="J12" s="317">
        <v>11528.733333333334</v>
      </c>
      <c r="K12" s="317">
        <v>11570.066666666668</v>
      </c>
      <c r="L12" s="304">
        <v>11487.4</v>
      </c>
      <c r="M12" s="304">
        <v>11415.25</v>
      </c>
      <c r="N12" s="319">
        <v>11557050</v>
      </c>
      <c r="O12" s="320">
        <v>7.0357378529503703E-2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1326.65</v>
      </c>
      <c r="E13" s="316">
        <v>1334.55</v>
      </c>
      <c r="F13" s="317">
        <v>1313.1</v>
      </c>
      <c r="G13" s="317">
        <v>1299.55</v>
      </c>
      <c r="H13" s="317">
        <v>1278.0999999999999</v>
      </c>
      <c r="I13" s="317">
        <v>1348.1</v>
      </c>
      <c r="J13" s="317">
        <v>1369.5500000000002</v>
      </c>
      <c r="K13" s="317">
        <v>1383.1</v>
      </c>
      <c r="L13" s="304">
        <v>1356</v>
      </c>
      <c r="M13" s="304">
        <v>1321</v>
      </c>
      <c r="N13" s="319">
        <v>2348000</v>
      </c>
      <c r="O13" s="320">
        <v>8.7540528022232514E-2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297.2</v>
      </c>
      <c r="E14" s="316">
        <v>298.48333333333335</v>
      </c>
      <c r="F14" s="317">
        <v>292.4666666666667</v>
      </c>
      <c r="G14" s="317">
        <v>287.73333333333335</v>
      </c>
      <c r="H14" s="317">
        <v>281.7166666666667</v>
      </c>
      <c r="I14" s="317">
        <v>303.2166666666667</v>
      </c>
      <c r="J14" s="317">
        <v>309.23333333333335</v>
      </c>
      <c r="K14" s="317">
        <v>313.9666666666667</v>
      </c>
      <c r="L14" s="304">
        <v>304.5</v>
      </c>
      <c r="M14" s="304">
        <v>293.75</v>
      </c>
      <c r="N14" s="319">
        <v>19348000</v>
      </c>
      <c r="O14" s="320">
        <v>0.10737179487179487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342.9</v>
      </c>
      <c r="E15" s="316">
        <v>340.59999999999997</v>
      </c>
      <c r="F15" s="317">
        <v>336.79999999999995</v>
      </c>
      <c r="G15" s="317">
        <v>330.7</v>
      </c>
      <c r="H15" s="317">
        <v>326.89999999999998</v>
      </c>
      <c r="I15" s="317">
        <v>346.69999999999993</v>
      </c>
      <c r="J15" s="317">
        <v>350.5</v>
      </c>
      <c r="K15" s="317">
        <v>356.59999999999991</v>
      </c>
      <c r="L15" s="304">
        <v>344.4</v>
      </c>
      <c r="M15" s="304">
        <v>334.5</v>
      </c>
      <c r="N15" s="319">
        <v>29347500</v>
      </c>
      <c r="O15" s="320">
        <v>-3.3958740130741148E-3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748.05</v>
      </c>
      <c r="E16" s="316">
        <v>745.33333333333337</v>
      </c>
      <c r="F16" s="317">
        <v>738.86666666666679</v>
      </c>
      <c r="G16" s="317">
        <v>729.68333333333339</v>
      </c>
      <c r="H16" s="317">
        <v>723.21666666666681</v>
      </c>
      <c r="I16" s="317">
        <v>754.51666666666677</v>
      </c>
      <c r="J16" s="317">
        <v>760.98333333333323</v>
      </c>
      <c r="K16" s="317">
        <v>770.16666666666674</v>
      </c>
      <c r="L16" s="304">
        <v>751.8</v>
      </c>
      <c r="M16" s="304">
        <v>736.15</v>
      </c>
      <c r="N16" s="319">
        <v>1082000</v>
      </c>
      <c r="O16" s="320">
        <v>8.3876980428704562E-3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212.9</v>
      </c>
      <c r="E17" s="316">
        <v>213.1</v>
      </c>
      <c r="F17" s="317">
        <v>211.45</v>
      </c>
      <c r="G17" s="317">
        <v>210</v>
      </c>
      <c r="H17" s="317">
        <v>208.35</v>
      </c>
      <c r="I17" s="317">
        <v>214.54999999999998</v>
      </c>
      <c r="J17" s="317">
        <v>216.20000000000002</v>
      </c>
      <c r="K17" s="317">
        <v>217.64999999999998</v>
      </c>
      <c r="L17" s="304">
        <v>214.75</v>
      </c>
      <c r="M17" s="304">
        <v>211.65</v>
      </c>
      <c r="N17" s="319">
        <v>13893000</v>
      </c>
      <c r="O17" s="320">
        <v>3.7642841138247812E-2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1616.3</v>
      </c>
      <c r="E18" s="316">
        <v>1619.7</v>
      </c>
      <c r="F18" s="317">
        <v>1592.7</v>
      </c>
      <c r="G18" s="317">
        <v>1569.1</v>
      </c>
      <c r="H18" s="317">
        <v>1542.1</v>
      </c>
      <c r="I18" s="317">
        <v>1643.3000000000002</v>
      </c>
      <c r="J18" s="317">
        <v>1670.3000000000002</v>
      </c>
      <c r="K18" s="317">
        <v>1693.9000000000003</v>
      </c>
      <c r="L18" s="304">
        <v>1646.7</v>
      </c>
      <c r="M18" s="304">
        <v>1596.1</v>
      </c>
      <c r="N18" s="319">
        <v>1115500</v>
      </c>
      <c r="O18" s="320">
        <v>2.2925263640531865E-2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116.7</v>
      </c>
      <c r="E19" s="316">
        <v>116.41666666666667</v>
      </c>
      <c r="F19" s="317">
        <v>115.33333333333334</v>
      </c>
      <c r="G19" s="317">
        <v>113.96666666666667</v>
      </c>
      <c r="H19" s="317">
        <v>112.88333333333334</v>
      </c>
      <c r="I19" s="317">
        <v>117.78333333333335</v>
      </c>
      <c r="J19" s="317">
        <v>118.86666666666669</v>
      </c>
      <c r="K19" s="317">
        <v>120.23333333333335</v>
      </c>
      <c r="L19" s="304">
        <v>117.5</v>
      </c>
      <c r="M19" s="304">
        <v>115.05</v>
      </c>
      <c r="N19" s="319">
        <v>12725000</v>
      </c>
      <c r="O19" s="320">
        <v>-8.4861560589715931E-2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68.45</v>
      </c>
      <c r="E20" s="316">
        <v>68.283333333333331</v>
      </c>
      <c r="F20" s="317">
        <v>67.066666666666663</v>
      </c>
      <c r="G20" s="317">
        <v>65.683333333333337</v>
      </c>
      <c r="H20" s="317">
        <v>64.466666666666669</v>
      </c>
      <c r="I20" s="317">
        <v>69.666666666666657</v>
      </c>
      <c r="J20" s="317">
        <v>70.883333333333326</v>
      </c>
      <c r="K20" s="317">
        <v>72.266666666666652</v>
      </c>
      <c r="L20" s="304">
        <v>69.5</v>
      </c>
      <c r="M20" s="304">
        <v>66.900000000000006</v>
      </c>
      <c r="N20" s="319">
        <v>37503000</v>
      </c>
      <c r="O20" s="320">
        <v>1.9823788546255508E-2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2038.8</v>
      </c>
      <c r="E21" s="316">
        <v>2045.3833333333334</v>
      </c>
      <c r="F21" s="317">
        <v>2018.9666666666667</v>
      </c>
      <c r="G21" s="317">
        <v>1999.1333333333332</v>
      </c>
      <c r="H21" s="317">
        <v>1972.7166666666665</v>
      </c>
      <c r="I21" s="317">
        <v>2065.2166666666672</v>
      </c>
      <c r="J21" s="317">
        <v>2091.6333333333332</v>
      </c>
      <c r="K21" s="317">
        <v>2111.4666666666672</v>
      </c>
      <c r="L21" s="304">
        <v>2071.8000000000002</v>
      </c>
      <c r="M21" s="304">
        <v>2025.55</v>
      </c>
      <c r="N21" s="319">
        <v>3743100</v>
      </c>
      <c r="O21" s="320">
        <v>-4.9443851896998327E-2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806.3</v>
      </c>
      <c r="E22" s="316">
        <v>803.26666666666677</v>
      </c>
      <c r="F22" s="317">
        <v>795.53333333333353</v>
      </c>
      <c r="G22" s="317">
        <v>784.76666666666677</v>
      </c>
      <c r="H22" s="317">
        <v>777.03333333333353</v>
      </c>
      <c r="I22" s="317">
        <v>814.03333333333353</v>
      </c>
      <c r="J22" s="317">
        <v>821.76666666666688</v>
      </c>
      <c r="K22" s="317">
        <v>832.53333333333353</v>
      </c>
      <c r="L22" s="304">
        <v>811</v>
      </c>
      <c r="M22" s="304">
        <v>792.5</v>
      </c>
      <c r="N22" s="319">
        <v>14744600</v>
      </c>
      <c r="O22" s="320">
        <v>-1.0568962480183195E-3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448.5</v>
      </c>
      <c r="E23" s="316">
        <v>446.39999999999992</v>
      </c>
      <c r="F23" s="317">
        <v>442.49999999999983</v>
      </c>
      <c r="G23" s="317">
        <v>436.49999999999989</v>
      </c>
      <c r="H23" s="317">
        <v>432.5999999999998</v>
      </c>
      <c r="I23" s="317">
        <v>452.39999999999986</v>
      </c>
      <c r="J23" s="317">
        <v>456.29999999999995</v>
      </c>
      <c r="K23" s="317">
        <v>462.2999999999999</v>
      </c>
      <c r="L23" s="304">
        <v>450.3</v>
      </c>
      <c r="M23" s="304">
        <v>440.4</v>
      </c>
      <c r="N23" s="319">
        <v>53575200</v>
      </c>
      <c r="O23" s="320">
        <v>9.2000271253871013E-3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2924.25</v>
      </c>
      <c r="E24" s="316">
        <v>2928.4333333333329</v>
      </c>
      <c r="F24" s="317">
        <v>2909.766666666666</v>
      </c>
      <c r="G24" s="317">
        <v>2895.2833333333328</v>
      </c>
      <c r="H24" s="317">
        <v>2876.6166666666659</v>
      </c>
      <c r="I24" s="317">
        <v>2942.9166666666661</v>
      </c>
      <c r="J24" s="317">
        <v>2961.583333333333</v>
      </c>
      <c r="K24" s="317">
        <v>2976.0666666666662</v>
      </c>
      <c r="L24" s="304">
        <v>2947.1</v>
      </c>
      <c r="M24" s="304">
        <v>2913.95</v>
      </c>
      <c r="N24" s="319">
        <v>1657500</v>
      </c>
      <c r="O24" s="320">
        <v>-3.0075187969924814E-3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6153.35</v>
      </c>
      <c r="E25" s="316">
        <v>6166.5166666666664</v>
      </c>
      <c r="F25" s="317">
        <v>6082.0333333333328</v>
      </c>
      <c r="G25" s="317">
        <v>6010.7166666666662</v>
      </c>
      <c r="H25" s="317">
        <v>5926.2333333333327</v>
      </c>
      <c r="I25" s="317">
        <v>6237.833333333333</v>
      </c>
      <c r="J25" s="317">
        <v>6322.3166666666666</v>
      </c>
      <c r="K25" s="317">
        <v>6393.6333333333332</v>
      </c>
      <c r="L25" s="304">
        <v>6251</v>
      </c>
      <c r="M25" s="304">
        <v>6095.2</v>
      </c>
      <c r="N25" s="319">
        <v>773250</v>
      </c>
      <c r="O25" s="320">
        <v>4.4050632911392405E-2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3549.1</v>
      </c>
      <c r="E26" s="316">
        <v>3520.65</v>
      </c>
      <c r="F26" s="317">
        <v>3478.4500000000003</v>
      </c>
      <c r="G26" s="317">
        <v>3407.8</v>
      </c>
      <c r="H26" s="317">
        <v>3365.6000000000004</v>
      </c>
      <c r="I26" s="317">
        <v>3591.3</v>
      </c>
      <c r="J26" s="317">
        <v>3633.5</v>
      </c>
      <c r="K26" s="317">
        <v>3704.15</v>
      </c>
      <c r="L26" s="304">
        <v>3562.85</v>
      </c>
      <c r="M26" s="304">
        <v>3450</v>
      </c>
      <c r="N26" s="319">
        <v>5091750</v>
      </c>
      <c r="O26" s="320">
        <v>-4.9692049272116463E-2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1302.5999999999999</v>
      </c>
      <c r="E27" s="316">
        <v>1288.4666666666665</v>
      </c>
      <c r="F27" s="317">
        <v>1267.133333333333</v>
      </c>
      <c r="G27" s="317">
        <v>1231.6666666666665</v>
      </c>
      <c r="H27" s="317">
        <v>1210.333333333333</v>
      </c>
      <c r="I27" s="317">
        <v>1323.9333333333329</v>
      </c>
      <c r="J27" s="317">
        <v>1345.2666666666664</v>
      </c>
      <c r="K27" s="317">
        <v>1380.7333333333329</v>
      </c>
      <c r="L27" s="304">
        <v>1309.8</v>
      </c>
      <c r="M27" s="304">
        <v>1253</v>
      </c>
      <c r="N27" s="319">
        <v>1856000</v>
      </c>
      <c r="O27" s="320">
        <v>-3.8541234977206795E-2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313.3</v>
      </c>
      <c r="E28" s="316">
        <v>310.56666666666666</v>
      </c>
      <c r="F28" s="317">
        <v>305.68333333333334</v>
      </c>
      <c r="G28" s="317">
        <v>298.06666666666666</v>
      </c>
      <c r="H28" s="317">
        <v>293.18333333333334</v>
      </c>
      <c r="I28" s="317">
        <v>318.18333333333334</v>
      </c>
      <c r="J28" s="317">
        <v>323.06666666666666</v>
      </c>
      <c r="K28" s="317">
        <v>330.68333333333334</v>
      </c>
      <c r="L28" s="304">
        <v>315.45</v>
      </c>
      <c r="M28" s="304">
        <v>302.95</v>
      </c>
      <c r="N28" s="319">
        <v>18822600</v>
      </c>
      <c r="O28" s="320">
        <v>8.195140763594292E-3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46.05</v>
      </c>
      <c r="E29" s="316">
        <v>45.25</v>
      </c>
      <c r="F29" s="317">
        <v>44.35</v>
      </c>
      <c r="G29" s="317">
        <v>42.65</v>
      </c>
      <c r="H29" s="317">
        <v>41.75</v>
      </c>
      <c r="I29" s="317">
        <v>46.95</v>
      </c>
      <c r="J29" s="317">
        <v>47.850000000000009</v>
      </c>
      <c r="K29" s="317">
        <v>49.550000000000004</v>
      </c>
      <c r="L29" s="304">
        <v>46.15</v>
      </c>
      <c r="M29" s="304">
        <v>43.55</v>
      </c>
      <c r="N29" s="319">
        <v>53439400</v>
      </c>
      <c r="O29" s="320">
        <v>-1.3323239969719909E-2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1271.4000000000001</v>
      </c>
      <c r="E30" s="316">
        <v>1277.1333333333334</v>
      </c>
      <c r="F30" s="317">
        <v>1260.2666666666669</v>
      </c>
      <c r="G30" s="317">
        <v>1249.1333333333334</v>
      </c>
      <c r="H30" s="317">
        <v>1232.2666666666669</v>
      </c>
      <c r="I30" s="317">
        <v>1288.2666666666669</v>
      </c>
      <c r="J30" s="317">
        <v>1305.1333333333332</v>
      </c>
      <c r="K30" s="317">
        <v>1316.2666666666669</v>
      </c>
      <c r="L30" s="304">
        <v>1294</v>
      </c>
      <c r="M30" s="304">
        <v>1266</v>
      </c>
      <c r="N30" s="319">
        <v>2310000</v>
      </c>
      <c r="O30" s="320">
        <v>4.0118870728083213E-2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101.35</v>
      </c>
      <c r="E31" s="316">
        <v>101.08333333333333</v>
      </c>
      <c r="F31" s="317">
        <v>100.51666666666665</v>
      </c>
      <c r="G31" s="317">
        <v>99.683333333333323</v>
      </c>
      <c r="H31" s="317">
        <v>99.116666666666646</v>
      </c>
      <c r="I31" s="317">
        <v>101.91666666666666</v>
      </c>
      <c r="J31" s="317">
        <v>102.48333333333335</v>
      </c>
      <c r="K31" s="317">
        <v>103.31666666666666</v>
      </c>
      <c r="L31" s="304">
        <v>101.65</v>
      </c>
      <c r="M31" s="304">
        <v>100.25</v>
      </c>
      <c r="N31" s="319">
        <v>38098800</v>
      </c>
      <c r="O31" s="320">
        <v>-1.0266535044422508E-2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573.9</v>
      </c>
      <c r="E32" s="316">
        <v>573.66666666666663</v>
      </c>
      <c r="F32" s="317">
        <v>567.33333333333326</v>
      </c>
      <c r="G32" s="317">
        <v>560.76666666666665</v>
      </c>
      <c r="H32" s="317">
        <v>554.43333333333328</v>
      </c>
      <c r="I32" s="317">
        <v>580.23333333333323</v>
      </c>
      <c r="J32" s="317">
        <v>586.56666666666649</v>
      </c>
      <c r="K32" s="317">
        <v>593.13333333333321</v>
      </c>
      <c r="L32" s="304">
        <v>580</v>
      </c>
      <c r="M32" s="304">
        <v>567.1</v>
      </c>
      <c r="N32" s="319">
        <v>2985400</v>
      </c>
      <c r="O32" s="320">
        <v>-3.1406138472519628E-2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465.4</v>
      </c>
      <c r="E33" s="316">
        <v>463.9666666666667</v>
      </c>
      <c r="F33" s="317">
        <v>459.68333333333339</v>
      </c>
      <c r="G33" s="317">
        <v>453.9666666666667</v>
      </c>
      <c r="H33" s="317">
        <v>449.68333333333339</v>
      </c>
      <c r="I33" s="317">
        <v>469.68333333333339</v>
      </c>
      <c r="J33" s="317">
        <v>473.9666666666667</v>
      </c>
      <c r="K33" s="317">
        <v>479.68333333333339</v>
      </c>
      <c r="L33" s="304">
        <v>468.25</v>
      </c>
      <c r="M33" s="304">
        <v>458.25</v>
      </c>
      <c r="N33" s="319">
        <v>6147000</v>
      </c>
      <c r="O33" s="320">
        <v>3.6418816388467376E-2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494</v>
      </c>
      <c r="E34" s="316">
        <v>496.18333333333334</v>
      </c>
      <c r="F34" s="317">
        <v>488.36666666666667</v>
      </c>
      <c r="G34" s="317">
        <v>482.73333333333335</v>
      </c>
      <c r="H34" s="317">
        <v>474.91666666666669</v>
      </c>
      <c r="I34" s="317">
        <v>501.81666666666666</v>
      </c>
      <c r="J34" s="317">
        <v>509.63333333333338</v>
      </c>
      <c r="K34" s="317">
        <v>515.26666666666665</v>
      </c>
      <c r="L34" s="304">
        <v>504</v>
      </c>
      <c r="M34" s="304">
        <v>490.55</v>
      </c>
      <c r="N34" s="319">
        <v>126391833</v>
      </c>
      <c r="O34" s="320">
        <v>2.3288225509148944E-2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37.049999999999997</v>
      </c>
      <c r="E35" s="316">
        <v>37.300000000000004</v>
      </c>
      <c r="F35" s="317">
        <v>36.750000000000007</v>
      </c>
      <c r="G35" s="317">
        <v>36.450000000000003</v>
      </c>
      <c r="H35" s="317">
        <v>35.900000000000006</v>
      </c>
      <c r="I35" s="317">
        <v>37.600000000000009</v>
      </c>
      <c r="J35" s="317">
        <v>38.150000000000006</v>
      </c>
      <c r="K35" s="317">
        <v>38.45000000000001</v>
      </c>
      <c r="L35" s="304">
        <v>37.85</v>
      </c>
      <c r="M35" s="304">
        <v>37</v>
      </c>
      <c r="N35" s="319">
        <v>60228000</v>
      </c>
      <c r="O35" s="320">
        <v>-1.6798080219403495E-2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433.75</v>
      </c>
      <c r="E36" s="316">
        <v>434.35000000000008</v>
      </c>
      <c r="F36" s="317">
        <v>428.00000000000017</v>
      </c>
      <c r="G36" s="317">
        <v>422.25000000000011</v>
      </c>
      <c r="H36" s="317">
        <v>415.9000000000002</v>
      </c>
      <c r="I36" s="317">
        <v>440.10000000000014</v>
      </c>
      <c r="J36" s="317">
        <v>446.45000000000005</v>
      </c>
      <c r="K36" s="317">
        <v>452.2000000000001</v>
      </c>
      <c r="L36" s="304">
        <v>440.7</v>
      </c>
      <c r="M36" s="304">
        <v>428.6</v>
      </c>
      <c r="N36" s="319">
        <v>13882800</v>
      </c>
      <c r="O36" s="320">
        <v>-1.9493177387914229E-2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12897.3</v>
      </c>
      <c r="E37" s="316">
        <v>12910.116666666667</v>
      </c>
      <c r="F37" s="317">
        <v>12747.183333333334</v>
      </c>
      <c r="G37" s="317">
        <v>12597.066666666668</v>
      </c>
      <c r="H37" s="317">
        <v>12434.133333333335</v>
      </c>
      <c r="I37" s="317">
        <v>13060.233333333334</v>
      </c>
      <c r="J37" s="317">
        <v>13223.166666666664</v>
      </c>
      <c r="K37" s="317">
        <v>13373.283333333333</v>
      </c>
      <c r="L37" s="304">
        <v>13073.05</v>
      </c>
      <c r="M37" s="304">
        <v>12760</v>
      </c>
      <c r="N37" s="319">
        <v>94050</v>
      </c>
      <c r="O37" s="320">
        <v>1.6207455429497569E-2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428.8</v>
      </c>
      <c r="E38" s="316">
        <v>430.01666666666665</v>
      </c>
      <c r="F38" s="317">
        <v>422.33333333333331</v>
      </c>
      <c r="G38" s="317">
        <v>415.86666666666667</v>
      </c>
      <c r="H38" s="317">
        <v>408.18333333333334</v>
      </c>
      <c r="I38" s="317">
        <v>436.48333333333329</v>
      </c>
      <c r="J38" s="317">
        <v>444.16666666666669</v>
      </c>
      <c r="K38" s="317">
        <v>450.63333333333327</v>
      </c>
      <c r="L38" s="304">
        <v>437.7</v>
      </c>
      <c r="M38" s="304">
        <v>423.55</v>
      </c>
      <c r="N38" s="319">
        <v>23781600</v>
      </c>
      <c r="O38" s="320">
        <v>3.2106866651042884E-2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3772.75</v>
      </c>
      <c r="E39" s="316">
        <v>3781.3833333333332</v>
      </c>
      <c r="F39" s="317">
        <v>3733.0166666666664</v>
      </c>
      <c r="G39" s="317">
        <v>3693.2833333333333</v>
      </c>
      <c r="H39" s="317">
        <v>3644.9166666666665</v>
      </c>
      <c r="I39" s="317">
        <v>3821.1166666666663</v>
      </c>
      <c r="J39" s="317">
        <v>3869.4833333333331</v>
      </c>
      <c r="K39" s="317">
        <v>3909.2166666666662</v>
      </c>
      <c r="L39" s="304">
        <v>3829.75</v>
      </c>
      <c r="M39" s="304">
        <v>3741.65</v>
      </c>
      <c r="N39" s="319">
        <v>1050200</v>
      </c>
      <c r="O39" s="320">
        <v>-2.379624465514036E-2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371.3</v>
      </c>
      <c r="E40" s="316">
        <v>368.06666666666666</v>
      </c>
      <c r="F40" s="317">
        <v>362.23333333333335</v>
      </c>
      <c r="G40" s="317">
        <v>353.16666666666669</v>
      </c>
      <c r="H40" s="317">
        <v>347.33333333333337</v>
      </c>
      <c r="I40" s="317">
        <v>377.13333333333333</v>
      </c>
      <c r="J40" s="317">
        <v>382.9666666666667</v>
      </c>
      <c r="K40" s="317">
        <v>392.0333333333333</v>
      </c>
      <c r="L40" s="304">
        <v>373.9</v>
      </c>
      <c r="M40" s="304">
        <v>359</v>
      </c>
      <c r="N40" s="319">
        <v>10681000</v>
      </c>
      <c r="O40" s="320">
        <v>4.9956747404844293E-2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101.2</v>
      </c>
      <c r="E41" s="316">
        <v>100.96666666666665</v>
      </c>
      <c r="F41" s="317">
        <v>98.983333333333306</v>
      </c>
      <c r="G41" s="317">
        <v>96.766666666666652</v>
      </c>
      <c r="H41" s="317">
        <v>94.783333333333303</v>
      </c>
      <c r="I41" s="317">
        <v>103.18333333333331</v>
      </c>
      <c r="J41" s="317">
        <v>105.16666666666666</v>
      </c>
      <c r="K41" s="317">
        <v>107.38333333333331</v>
      </c>
      <c r="L41" s="304">
        <v>102.95</v>
      </c>
      <c r="M41" s="304">
        <v>98.75</v>
      </c>
      <c r="N41" s="319">
        <v>13285000</v>
      </c>
      <c r="O41" s="320">
        <v>0.21936668196420375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225.3</v>
      </c>
      <c r="E42" s="316">
        <v>224.46666666666667</v>
      </c>
      <c r="F42" s="317">
        <v>222.18333333333334</v>
      </c>
      <c r="G42" s="317">
        <v>219.06666666666666</v>
      </c>
      <c r="H42" s="317">
        <v>216.78333333333333</v>
      </c>
      <c r="I42" s="317">
        <v>227.58333333333334</v>
      </c>
      <c r="J42" s="317">
        <v>229.8666666666667</v>
      </c>
      <c r="K42" s="317">
        <v>232.98333333333335</v>
      </c>
      <c r="L42" s="304">
        <v>226.75</v>
      </c>
      <c r="M42" s="304">
        <v>221.35</v>
      </c>
      <c r="N42" s="319">
        <v>5550000</v>
      </c>
      <c r="O42" s="320">
        <v>-2.2457067371202115E-2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728.7</v>
      </c>
      <c r="E43" s="316">
        <v>727.35</v>
      </c>
      <c r="F43" s="317">
        <v>722.35</v>
      </c>
      <c r="G43" s="317">
        <v>716</v>
      </c>
      <c r="H43" s="317">
        <v>711</v>
      </c>
      <c r="I43" s="317">
        <v>733.7</v>
      </c>
      <c r="J43" s="317">
        <v>738.7</v>
      </c>
      <c r="K43" s="317">
        <v>745.05000000000007</v>
      </c>
      <c r="L43" s="304">
        <v>732.35</v>
      </c>
      <c r="M43" s="304">
        <v>721</v>
      </c>
      <c r="N43" s="319">
        <v>14770600</v>
      </c>
      <c r="O43" s="320">
        <v>1.600643834391487E-2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125.6</v>
      </c>
      <c r="E44" s="316">
        <v>125.91666666666667</v>
      </c>
      <c r="F44" s="317">
        <v>124.58333333333334</v>
      </c>
      <c r="G44" s="317">
        <v>123.56666666666668</v>
      </c>
      <c r="H44" s="317">
        <v>122.23333333333335</v>
      </c>
      <c r="I44" s="317">
        <v>126.93333333333334</v>
      </c>
      <c r="J44" s="317">
        <v>128.26666666666668</v>
      </c>
      <c r="K44" s="317">
        <v>129.28333333333333</v>
      </c>
      <c r="L44" s="304">
        <v>127.25</v>
      </c>
      <c r="M44" s="304">
        <v>124.9</v>
      </c>
      <c r="N44" s="319">
        <v>38265400</v>
      </c>
      <c r="O44" s="320">
        <v>7.8302575331039515E-2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2098.5500000000002</v>
      </c>
      <c r="E45" s="316">
        <v>2041.9499999999998</v>
      </c>
      <c r="F45" s="317">
        <v>1972.0499999999997</v>
      </c>
      <c r="G45" s="317">
        <v>1845.55</v>
      </c>
      <c r="H45" s="317">
        <v>1775.6499999999999</v>
      </c>
      <c r="I45" s="317">
        <v>2168.4499999999998</v>
      </c>
      <c r="J45" s="317">
        <v>2238.3499999999995</v>
      </c>
      <c r="K45" s="317">
        <v>2364.8499999999995</v>
      </c>
      <c r="L45" s="304">
        <v>2111.85</v>
      </c>
      <c r="M45" s="304">
        <v>1915.45</v>
      </c>
      <c r="N45" s="319">
        <v>582000</v>
      </c>
      <c r="O45" s="320">
        <v>0.68695652173913047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1420.5</v>
      </c>
      <c r="E46" s="316">
        <v>1411.8500000000001</v>
      </c>
      <c r="F46" s="317">
        <v>1398.7000000000003</v>
      </c>
      <c r="G46" s="317">
        <v>1376.9</v>
      </c>
      <c r="H46" s="317">
        <v>1363.7500000000002</v>
      </c>
      <c r="I46" s="317">
        <v>1433.6500000000003</v>
      </c>
      <c r="J46" s="317">
        <v>1446.8000000000004</v>
      </c>
      <c r="K46" s="317">
        <v>1468.6000000000004</v>
      </c>
      <c r="L46" s="304">
        <v>1425</v>
      </c>
      <c r="M46" s="304">
        <v>1390.05</v>
      </c>
      <c r="N46" s="319">
        <v>2875600</v>
      </c>
      <c r="O46" s="320">
        <v>-7.2057826970860633E-2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382.6</v>
      </c>
      <c r="E47" s="316">
        <v>378.45</v>
      </c>
      <c r="F47" s="317">
        <v>372.9</v>
      </c>
      <c r="G47" s="317">
        <v>363.2</v>
      </c>
      <c r="H47" s="317">
        <v>357.65</v>
      </c>
      <c r="I47" s="317">
        <v>388.15</v>
      </c>
      <c r="J47" s="317">
        <v>393.70000000000005</v>
      </c>
      <c r="K47" s="317">
        <v>403.4</v>
      </c>
      <c r="L47" s="304">
        <v>384</v>
      </c>
      <c r="M47" s="304">
        <v>368.75</v>
      </c>
      <c r="N47" s="319">
        <v>7160103</v>
      </c>
      <c r="O47" s="320">
        <v>2.3687150837988828E-2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452.25</v>
      </c>
      <c r="E48" s="316">
        <v>456.86666666666662</v>
      </c>
      <c r="F48" s="317">
        <v>445.73333333333323</v>
      </c>
      <c r="G48" s="317">
        <v>439.21666666666664</v>
      </c>
      <c r="H48" s="317">
        <v>428.08333333333326</v>
      </c>
      <c r="I48" s="317">
        <v>463.38333333333321</v>
      </c>
      <c r="J48" s="317">
        <v>474.51666666666654</v>
      </c>
      <c r="K48" s="317">
        <v>481.03333333333319</v>
      </c>
      <c r="L48" s="304">
        <v>468</v>
      </c>
      <c r="M48" s="304">
        <v>450.35</v>
      </c>
      <c r="N48" s="319">
        <v>2013600</v>
      </c>
      <c r="O48" s="320">
        <v>0.13762711864406779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508.55</v>
      </c>
      <c r="E49" s="316">
        <v>504.66666666666669</v>
      </c>
      <c r="F49" s="317">
        <v>497.58333333333337</v>
      </c>
      <c r="G49" s="317">
        <v>486.61666666666667</v>
      </c>
      <c r="H49" s="317">
        <v>479.53333333333336</v>
      </c>
      <c r="I49" s="317">
        <v>515.63333333333344</v>
      </c>
      <c r="J49" s="317">
        <v>522.7166666666667</v>
      </c>
      <c r="K49" s="317">
        <v>533.68333333333339</v>
      </c>
      <c r="L49" s="304">
        <v>511.75</v>
      </c>
      <c r="M49" s="304">
        <v>493.7</v>
      </c>
      <c r="N49" s="319">
        <v>10218750</v>
      </c>
      <c r="O49" s="320">
        <v>2.447081854888046E-4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3159.2</v>
      </c>
      <c r="E50" s="316">
        <v>3168.1666666666665</v>
      </c>
      <c r="F50" s="317">
        <v>3120.9333333333329</v>
      </c>
      <c r="G50" s="317">
        <v>3082.6666666666665</v>
      </c>
      <c r="H50" s="317">
        <v>3035.4333333333329</v>
      </c>
      <c r="I50" s="317">
        <v>3206.4333333333329</v>
      </c>
      <c r="J50" s="317">
        <v>3253.6666666666665</v>
      </c>
      <c r="K50" s="317">
        <v>3291.9333333333329</v>
      </c>
      <c r="L50" s="304">
        <v>3215.4</v>
      </c>
      <c r="M50" s="304">
        <v>3129.9</v>
      </c>
      <c r="N50" s="319">
        <v>3148400</v>
      </c>
      <c r="O50" s="320">
        <v>3.4568874868559411E-2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153.85</v>
      </c>
      <c r="E51" s="316">
        <v>153.24999999999997</v>
      </c>
      <c r="F51" s="317">
        <v>150.04999999999995</v>
      </c>
      <c r="G51" s="317">
        <v>146.24999999999997</v>
      </c>
      <c r="H51" s="317">
        <v>143.04999999999995</v>
      </c>
      <c r="I51" s="317">
        <v>157.04999999999995</v>
      </c>
      <c r="J51" s="317">
        <v>160.24999999999994</v>
      </c>
      <c r="K51" s="317">
        <v>164.04999999999995</v>
      </c>
      <c r="L51" s="304">
        <v>156.44999999999999</v>
      </c>
      <c r="M51" s="304">
        <v>149.44999999999999</v>
      </c>
      <c r="N51" s="319">
        <v>30254400</v>
      </c>
      <c r="O51" s="320">
        <v>-1.30718954248366E-3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4413.95</v>
      </c>
      <c r="E52" s="316">
        <v>4419.666666666667</v>
      </c>
      <c r="F52" s="317">
        <v>4384.3333333333339</v>
      </c>
      <c r="G52" s="317">
        <v>4354.7166666666672</v>
      </c>
      <c r="H52" s="317">
        <v>4319.3833333333341</v>
      </c>
      <c r="I52" s="317">
        <v>4449.2833333333338</v>
      </c>
      <c r="J52" s="317">
        <v>4484.6166666666677</v>
      </c>
      <c r="K52" s="317">
        <v>4514.2333333333336</v>
      </c>
      <c r="L52" s="304">
        <v>4455</v>
      </c>
      <c r="M52" s="304">
        <v>4390.05</v>
      </c>
      <c r="N52" s="319">
        <v>2837250</v>
      </c>
      <c r="O52" s="320">
        <v>4.6029919447640967E-3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2169.25</v>
      </c>
      <c r="E53" s="316">
        <v>2166.6166666666668</v>
      </c>
      <c r="F53" s="317">
        <v>2148.6333333333337</v>
      </c>
      <c r="G53" s="317">
        <v>2128.0166666666669</v>
      </c>
      <c r="H53" s="317">
        <v>2110.0333333333338</v>
      </c>
      <c r="I53" s="317">
        <v>2187.2333333333336</v>
      </c>
      <c r="J53" s="317">
        <v>2205.2166666666672</v>
      </c>
      <c r="K53" s="317">
        <v>2225.8333333333335</v>
      </c>
      <c r="L53" s="304">
        <v>2184.6</v>
      </c>
      <c r="M53" s="304">
        <v>2146</v>
      </c>
      <c r="N53" s="319">
        <v>2306150</v>
      </c>
      <c r="O53" s="320">
        <v>1.9768856447688566E-3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1202.5999999999999</v>
      </c>
      <c r="E54" s="316">
        <v>1200.7</v>
      </c>
      <c r="F54" s="317">
        <v>1186.95</v>
      </c>
      <c r="G54" s="317">
        <v>1171.3</v>
      </c>
      <c r="H54" s="317">
        <v>1157.55</v>
      </c>
      <c r="I54" s="317">
        <v>1216.3500000000001</v>
      </c>
      <c r="J54" s="317">
        <v>1230.1000000000001</v>
      </c>
      <c r="K54" s="317">
        <v>1245.7500000000002</v>
      </c>
      <c r="L54" s="304">
        <v>1214.45</v>
      </c>
      <c r="M54" s="304">
        <v>1185.05</v>
      </c>
      <c r="N54" s="319">
        <v>2574000</v>
      </c>
      <c r="O54" s="320">
        <v>-9.4777562862669251E-2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156.05000000000001</v>
      </c>
      <c r="E55" s="316">
        <v>156.21666666666667</v>
      </c>
      <c r="F55" s="317">
        <v>154.23333333333335</v>
      </c>
      <c r="G55" s="317">
        <v>152.41666666666669</v>
      </c>
      <c r="H55" s="317">
        <v>150.43333333333337</v>
      </c>
      <c r="I55" s="317">
        <v>158.03333333333333</v>
      </c>
      <c r="J55" s="317">
        <v>160.01666666666662</v>
      </c>
      <c r="K55" s="317">
        <v>161.83333333333331</v>
      </c>
      <c r="L55" s="304">
        <v>158.19999999999999</v>
      </c>
      <c r="M55" s="304">
        <v>154.4</v>
      </c>
      <c r="N55" s="319">
        <v>9838800</v>
      </c>
      <c r="O55" s="320">
        <v>4.0746382330540745E-2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</v>
      </c>
      <c r="E56" s="316">
        <v>51.733333333333327</v>
      </c>
      <c r="F56" s="317">
        <v>51.216666666666654</v>
      </c>
      <c r="G56" s="317">
        <v>50.43333333333333</v>
      </c>
      <c r="H56" s="317">
        <v>49.916666666666657</v>
      </c>
      <c r="I56" s="317">
        <v>52.516666666666652</v>
      </c>
      <c r="J56" s="317">
        <v>53.033333333333317</v>
      </c>
      <c r="K56" s="317">
        <v>53.816666666666649</v>
      </c>
      <c r="L56" s="304">
        <v>52.25</v>
      </c>
      <c r="M56" s="304">
        <v>50.95</v>
      </c>
      <c r="N56" s="319">
        <v>91655500</v>
      </c>
      <c r="O56" s="320">
        <v>-1.2041496850685438E-3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91.15</v>
      </c>
      <c r="E57" s="316">
        <v>91.05</v>
      </c>
      <c r="F57" s="317">
        <v>90.3</v>
      </c>
      <c r="G57" s="317">
        <v>89.45</v>
      </c>
      <c r="H57" s="317">
        <v>88.7</v>
      </c>
      <c r="I57" s="317">
        <v>91.899999999999991</v>
      </c>
      <c r="J57" s="317">
        <v>92.649999999999991</v>
      </c>
      <c r="K57" s="317">
        <v>93.499999999999986</v>
      </c>
      <c r="L57" s="304">
        <v>91.8</v>
      </c>
      <c r="M57" s="304">
        <v>90.2</v>
      </c>
      <c r="N57" s="319">
        <v>26833900</v>
      </c>
      <c r="O57" s="320">
        <v>3.9215686274509803E-2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484.2</v>
      </c>
      <c r="E58" s="316">
        <v>479.11666666666662</v>
      </c>
      <c r="F58" s="317">
        <v>471.48333333333323</v>
      </c>
      <c r="G58" s="317">
        <v>458.76666666666659</v>
      </c>
      <c r="H58" s="317">
        <v>451.13333333333321</v>
      </c>
      <c r="I58" s="317">
        <v>491.83333333333326</v>
      </c>
      <c r="J58" s="317">
        <v>499.46666666666658</v>
      </c>
      <c r="K58" s="317">
        <v>512.18333333333328</v>
      </c>
      <c r="L58" s="304">
        <v>486.75</v>
      </c>
      <c r="M58" s="304">
        <v>466.4</v>
      </c>
      <c r="N58" s="319">
        <v>7102400</v>
      </c>
      <c r="O58" s="320">
        <v>4.0431266846361183E-2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23.5</v>
      </c>
      <c r="E59" s="316">
        <v>23.383333333333336</v>
      </c>
      <c r="F59" s="317">
        <v>23.116666666666674</v>
      </c>
      <c r="G59" s="317">
        <v>22.733333333333338</v>
      </c>
      <c r="H59" s="317">
        <v>22.466666666666676</v>
      </c>
      <c r="I59" s="317">
        <v>23.766666666666673</v>
      </c>
      <c r="J59" s="317">
        <v>24.033333333333331</v>
      </c>
      <c r="K59" s="317">
        <v>24.416666666666671</v>
      </c>
      <c r="L59" s="304">
        <v>23.65</v>
      </c>
      <c r="M59" s="304">
        <v>23</v>
      </c>
      <c r="N59" s="319">
        <v>81270000</v>
      </c>
      <c r="O59" s="320">
        <v>2.2197558268590455E-3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686.5</v>
      </c>
      <c r="E60" s="316">
        <v>681.9666666666667</v>
      </c>
      <c r="F60" s="317">
        <v>675.53333333333342</v>
      </c>
      <c r="G60" s="317">
        <v>664.56666666666672</v>
      </c>
      <c r="H60" s="317">
        <v>658.13333333333344</v>
      </c>
      <c r="I60" s="317">
        <v>692.93333333333339</v>
      </c>
      <c r="J60" s="317">
        <v>699.36666666666679</v>
      </c>
      <c r="K60" s="317">
        <v>710.33333333333337</v>
      </c>
      <c r="L60" s="304">
        <v>688.4</v>
      </c>
      <c r="M60" s="304">
        <v>671</v>
      </c>
      <c r="N60" s="319">
        <v>4419000</v>
      </c>
      <c r="O60" s="320">
        <v>-1.3395847287340924E-2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879.95</v>
      </c>
      <c r="E61" s="316">
        <v>887.16666666666663</v>
      </c>
      <c r="F61" s="317">
        <v>867.7833333333333</v>
      </c>
      <c r="G61" s="317">
        <v>855.61666666666667</v>
      </c>
      <c r="H61" s="317">
        <v>836.23333333333335</v>
      </c>
      <c r="I61" s="317">
        <v>899.33333333333326</v>
      </c>
      <c r="J61" s="317">
        <v>918.7166666666667</v>
      </c>
      <c r="K61" s="317">
        <v>930.88333333333321</v>
      </c>
      <c r="L61" s="304">
        <v>906.55</v>
      </c>
      <c r="M61" s="304">
        <v>875</v>
      </c>
      <c r="N61" s="319">
        <v>820950</v>
      </c>
      <c r="O61" s="320">
        <v>1.6090104585679808E-2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721.2</v>
      </c>
      <c r="E62" s="316">
        <v>718.33333333333337</v>
      </c>
      <c r="F62" s="317">
        <v>709.66666666666674</v>
      </c>
      <c r="G62" s="317">
        <v>698.13333333333333</v>
      </c>
      <c r="H62" s="317">
        <v>689.4666666666667</v>
      </c>
      <c r="I62" s="317">
        <v>729.86666666666679</v>
      </c>
      <c r="J62" s="317">
        <v>738.53333333333353</v>
      </c>
      <c r="K62" s="317">
        <v>750.06666666666683</v>
      </c>
      <c r="L62" s="304">
        <v>727</v>
      </c>
      <c r="M62" s="304">
        <v>706.8</v>
      </c>
      <c r="N62" s="319">
        <v>18872700</v>
      </c>
      <c r="O62" s="320">
        <v>-5.5798479087452474E-2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654.9</v>
      </c>
      <c r="E63" s="316">
        <v>653.88333333333333</v>
      </c>
      <c r="F63" s="317">
        <v>648.86666666666667</v>
      </c>
      <c r="G63" s="317">
        <v>642.83333333333337</v>
      </c>
      <c r="H63" s="317">
        <v>637.81666666666672</v>
      </c>
      <c r="I63" s="317">
        <v>659.91666666666663</v>
      </c>
      <c r="J63" s="317">
        <v>664.93333333333328</v>
      </c>
      <c r="K63" s="317">
        <v>670.96666666666658</v>
      </c>
      <c r="L63" s="304">
        <v>658.9</v>
      </c>
      <c r="M63" s="304">
        <v>647.85</v>
      </c>
      <c r="N63" s="319">
        <v>5251000</v>
      </c>
      <c r="O63" s="320">
        <v>4.783773440489858E-3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722.5</v>
      </c>
      <c r="E64" s="316">
        <v>722.58333333333337</v>
      </c>
      <c r="F64" s="317">
        <v>711.01666666666677</v>
      </c>
      <c r="G64" s="317">
        <v>699.53333333333342</v>
      </c>
      <c r="H64" s="317">
        <v>687.96666666666681</v>
      </c>
      <c r="I64" s="317">
        <v>734.06666666666672</v>
      </c>
      <c r="J64" s="317">
        <v>745.63333333333333</v>
      </c>
      <c r="K64" s="317">
        <v>757.11666666666667</v>
      </c>
      <c r="L64" s="304">
        <v>734.15</v>
      </c>
      <c r="M64" s="304">
        <v>711.1</v>
      </c>
      <c r="N64" s="319">
        <v>14758800</v>
      </c>
      <c r="O64" s="320">
        <v>7.7803905531131784E-2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1770.75</v>
      </c>
      <c r="E65" s="316">
        <v>1773.5666666666666</v>
      </c>
      <c r="F65" s="317">
        <v>1758.7333333333331</v>
      </c>
      <c r="G65" s="317">
        <v>1746.7166666666665</v>
      </c>
      <c r="H65" s="317">
        <v>1731.883333333333</v>
      </c>
      <c r="I65" s="317">
        <v>1785.5833333333333</v>
      </c>
      <c r="J65" s="317">
        <v>1800.4166666666667</v>
      </c>
      <c r="K65" s="317">
        <v>1812.4333333333334</v>
      </c>
      <c r="L65" s="304">
        <v>1788.4</v>
      </c>
      <c r="M65" s="304">
        <v>1761.55</v>
      </c>
      <c r="N65" s="319">
        <v>27034500</v>
      </c>
      <c r="O65" s="320">
        <v>1.1880031889688626E-2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1081.0999999999999</v>
      </c>
      <c r="E66" s="316">
        <v>1085.7833333333335</v>
      </c>
      <c r="F66" s="317">
        <v>1067.866666666667</v>
      </c>
      <c r="G66" s="317">
        <v>1054.6333333333334</v>
      </c>
      <c r="H66" s="317">
        <v>1036.7166666666669</v>
      </c>
      <c r="I66" s="317">
        <v>1099.0166666666671</v>
      </c>
      <c r="J66" s="317">
        <v>1116.9333333333336</v>
      </c>
      <c r="K66" s="317">
        <v>1130.1666666666672</v>
      </c>
      <c r="L66" s="304">
        <v>1103.7</v>
      </c>
      <c r="M66" s="304">
        <v>1072.55</v>
      </c>
      <c r="N66" s="319">
        <v>43272350</v>
      </c>
      <c r="O66" s="320">
        <v>3.0059831633521425E-2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605.95000000000005</v>
      </c>
      <c r="E67" s="316">
        <v>607.43333333333339</v>
      </c>
      <c r="F67" s="317">
        <v>601.36666666666679</v>
      </c>
      <c r="G67" s="317">
        <v>596.78333333333342</v>
      </c>
      <c r="H67" s="317">
        <v>590.71666666666681</v>
      </c>
      <c r="I67" s="317">
        <v>612.01666666666677</v>
      </c>
      <c r="J67" s="317">
        <v>618.08333333333337</v>
      </c>
      <c r="K67" s="317">
        <v>622.66666666666674</v>
      </c>
      <c r="L67" s="304">
        <v>613.5</v>
      </c>
      <c r="M67" s="304">
        <v>602.85</v>
      </c>
      <c r="N67" s="319">
        <v>10380700</v>
      </c>
      <c r="O67" s="320">
        <v>-5.1655070630402698E-3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2991.8</v>
      </c>
      <c r="E68" s="316">
        <v>2983.9</v>
      </c>
      <c r="F68" s="317">
        <v>2959.8</v>
      </c>
      <c r="G68" s="317">
        <v>2927.8</v>
      </c>
      <c r="H68" s="317">
        <v>2903.7000000000003</v>
      </c>
      <c r="I68" s="317">
        <v>3015.9</v>
      </c>
      <c r="J68" s="317">
        <v>3039.9999999999995</v>
      </c>
      <c r="K68" s="317">
        <v>3072</v>
      </c>
      <c r="L68" s="304">
        <v>3008</v>
      </c>
      <c r="M68" s="304">
        <v>2951.9</v>
      </c>
      <c r="N68" s="319">
        <v>1838400</v>
      </c>
      <c r="O68" s="320">
        <v>-5.2712938630391094E-2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179.4</v>
      </c>
      <c r="E69" s="316">
        <v>178.54999999999998</v>
      </c>
      <c r="F69" s="317">
        <v>176.24999999999997</v>
      </c>
      <c r="G69" s="317">
        <v>173.1</v>
      </c>
      <c r="H69" s="317">
        <v>170.79999999999998</v>
      </c>
      <c r="I69" s="317">
        <v>181.69999999999996</v>
      </c>
      <c r="J69" s="317">
        <v>183.99999999999997</v>
      </c>
      <c r="K69" s="317">
        <v>187.14999999999995</v>
      </c>
      <c r="L69" s="304">
        <v>180.85</v>
      </c>
      <c r="M69" s="304">
        <v>175.4</v>
      </c>
      <c r="N69" s="319">
        <v>27545800</v>
      </c>
      <c r="O69" s="320">
        <v>4.3492425476461961E-2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199.7</v>
      </c>
      <c r="E70" s="316">
        <v>200.66666666666666</v>
      </c>
      <c r="F70" s="317">
        <v>196.63333333333333</v>
      </c>
      <c r="G70" s="317">
        <v>193.56666666666666</v>
      </c>
      <c r="H70" s="317">
        <v>189.53333333333333</v>
      </c>
      <c r="I70" s="317">
        <v>203.73333333333332</v>
      </c>
      <c r="J70" s="317">
        <v>207.76666666666668</v>
      </c>
      <c r="K70" s="317">
        <v>210.83333333333331</v>
      </c>
      <c r="L70" s="304">
        <v>204.7</v>
      </c>
      <c r="M70" s="304">
        <v>197.6</v>
      </c>
      <c r="N70" s="319">
        <v>33658200</v>
      </c>
      <c r="O70" s="320">
        <v>8.3313111704278898E-3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2166</v>
      </c>
      <c r="E71" s="316">
        <v>2159.9</v>
      </c>
      <c r="F71" s="317">
        <v>2143.8000000000002</v>
      </c>
      <c r="G71" s="317">
        <v>2121.6</v>
      </c>
      <c r="H71" s="317">
        <v>2105.5</v>
      </c>
      <c r="I71" s="317">
        <v>2182.1000000000004</v>
      </c>
      <c r="J71" s="317">
        <v>2198.1999999999998</v>
      </c>
      <c r="K71" s="317">
        <v>2220.4000000000005</v>
      </c>
      <c r="L71" s="304">
        <v>2176</v>
      </c>
      <c r="M71" s="304">
        <v>2137.6999999999998</v>
      </c>
      <c r="N71" s="319">
        <v>14403000</v>
      </c>
      <c r="O71" s="320">
        <v>1.7117918732257108E-2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198.8</v>
      </c>
      <c r="E72" s="316">
        <v>197.86666666666667</v>
      </c>
      <c r="F72" s="317">
        <v>195.78333333333336</v>
      </c>
      <c r="G72" s="317">
        <v>192.76666666666668</v>
      </c>
      <c r="H72" s="317">
        <v>190.68333333333337</v>
      </c>
      <c r="I72" s="317">
        <v>200.88333333333335</v>
      </c>
      <c r="J72" s="317">
        <v>202.96666666666667</v>
      </c>
      <c r="K72" s="317">
        <v>205.98333333333335</v>
      </c>
      <c r="L72" s="304">
        <v>199.95</v>
      </c>
      <c r="M72" s="304">
        <v>194.85</v>
      </c>
      <c r="N72" s="319">
        <v>16166500</v>
      </c>
      <c r="O72" s="320">
        <v>-5.4225607544432355E-2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371.9</v>
      </c>
      <c r="E73" s="316">
        <v>370.64999999999992</v>
      </c>
      <c r="F73" s="317">
        <v>367.09999999999985</v>
      </c>
      <c r="G73" s="317">
        <v>362.29999999999995</v>
      </c>
      <c r="H73" s="317">
        <v>358.74999999999989</v>
      </c>
      <c r="I73" s="317">
        <v>375.44999999999982</v>
      </c>
      <c r="J73" s="317">
        <v>378.99999999999989</v>
      </c>
      <c r="K73" s="317">
        <v>383.79999999999978</v>
      </c>
      <c r="L73" s="304">
        <v>374.2</v>
      </c>
      <c r="M73" s="304">
        <v>365.85</v>
      </c>
      <c r="N73" s="319">
        <v>118472750</v>
      </c>
      <c r="O73" s="320">
        <v>2.1566697888384334E-2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441</v>
      </c>
      <c r="E74" s="316">
        <v>443.58333333333331</v>
      </c>
      <c r="F74" s="317">
        <v>434.56666666666661</v>
      </c>
      <c r="G74" s="317">
        <v>428.13333333333327</v>
      </c>
      <c r="H74" s="317">
        <v>419.11666666666656</v>
      </c>
      <c r="I74" s="317">
        <v>450.01666666666665</v>
      </c>
      <c r="J74" s="317">
        <v>459.03333333333342</v>
      </c>
      <c r="K74" s="317">
        <v>465.4666666666667</v>
      </c>
      <c r="L74" s="304">
        <v>452.6</v>
      </c>
      <c r="M74" s="304">
        <v>437.15</v>
      </c>
      <c r="N74" s="319">
        <v>7893000</v>
      </c>
      <c r="O74" s="320">
        <v>7.0813397129186606E-3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11.15</v>
      </c>
      <c r="E75" s="316">
        <v>11.216666666666667</v>
      </c>
      <c r="F75" s="317">
        <v>11.083333333333334</v>
      </c>
      <c r="G75" s="317">
        <v>11.016666666666667</v>
      </c>
      <c r="H75" s="317">
        <v>10.883333333333335</v>
      </c>
      <c r="I75" s="317">
        <v>11.283333333333333</v>
      </c>
      <c r="J75" s="317">
        <v>11.416666666666666</v>
      </c>
      <c r="K75" s="317">
        <v>11.483333333333333</v>
      </c>
      <c r="L75" s="304">
        <v>11.35</v>
      </c>
      <c r="M75" s="304">
        <v>11.15</v>
      </c>
      <c r="N75" s="319">
        <v>343560000</v>
      </c>
      <c r="O75" s="320">
        <v>-4.8661800486618006E-3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</v>
      </c>
      <c r="E76" s="316">
        <v>30.8</v>
      </c>
      <c r="F76" s="317">
        <v>30.450000000000003</v>
      </c>
      <c r="G76" s="317">
        <v>29.900000000000002</v>
      </c>
      <c r="H76" s="317">
        <v>29.550000000000004</v>
      </c>
      <c r="I76" s="317">
        <v>31.35</v>
      </c>
      <c r="J76" s="317">
        <v>31.700000000000003</v>
      </c>
      <c r="K76" s="317">
        <v>32.25</v>
      </c>
      <c r="L76" s="304">
        <v>31.15</v>
      </c>
      <c r="M76" s="304">
        <v>30.25</v>
      </c>
      <c r="N76" s="319">
        <v>171912000</v>
      </c>
      <c r="O76" s="320">
        <v>-2.5355528607650755E-3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401</v>
      </c>
      <c r="E77" s="316">
        <v>397.33333333333331</v>
      </c>
      <c r="F77" s="317">
        <v>391.86666666666662</v>
      </c>
      <c r="G77" s="317">
        <v>382.73333333333329</v>
      </c>
      <c r="H77" s="317">
        <v>377.26666666666659</v>
      </c>
      <c r="I77" s="317">
        <v>406.46666666666664</v>
      </c>
      <c r="J77" s="317">
        <v>411.93333333333334</v>
      </c>
      <c r="K77" s="317">
        <v>421.06666666666666</v>
      </c>
      <c r="L77" s="304">
        <v>402.8</v>
      </c>
      <c r="M77" s="304">
        <v>388.2</v>
      </c>
      <c r="N77" s="319">
        <v>7654625</v>
      </c>
      <c r="O77" s="320">
        <v>-2.1616871704745168E-2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1285.05</v>
      </c>
      <c r="E78" s="316">
        <v>1269.4833333333333</v>
      </c>
      <c r="F78" s="317">
        <v>1249.5666666666666</v>
      </c>
      <c r="G78" s="317">
        <v>1214.0833333333333</v>
      </c>
      <c r="H78" s="317">
        <v>1194.1666666666665</v>
      </c>
      <c r="I78" s="317">
        <v>1304.9666666666667</v>
      </c>
      <c r="J78" s="317">
        <v>1324.8833333333332</v>
      </c>
      <c r="K78" s="317">
        <v>1360.3666666666668</v>
      </c>
      <c r="L78" s="304">
        <v>1289.4000000000001</v>
      </c>
      <c r="M78" s="304">
        <v>1234</v>
      </c>
      <c r="N78" s="319">
        <v>2747500</v>
      </c>
      <c r="O78" s="320">
        <v>2.8255988023952096E-2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612.9</v>
      </c>
      <c r="E79" s="316">
        <v>613.11666666666667</v>
      </c>
      <c r="F79" s="317">
        <v>603.33333333333337</v>
      </c>
      <c r="G79" s="317">
        <v>593.76666666666665</v>
      </c>
      <c r="H79" s="317">
        <v>583.98333333333335</v>
      </c>
      <c r="I79" s="317">
        <v>622.68333333333339</v>
      </c>
      <c r="J79" s="317">
        <v>632.4666666666667</v>
      </c>
      <c r="K79" s="317">
        <v>642.03333333333342</v>
      </c>
      <c r="L79" s="304">
        <v>622.9</v>
      </c>
      <c r="M79" s="304">
        <v>603.54999999999995</v>
      </c>
      <c r="N79" s="319">
        <v>29260800</v>
      </c>
      <c r="O79" s="320">
        <v>2.779104729255065E-2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202.5</v>
      </c>
      <c r="E80" s="316">
        <v>204.23333333333335</v>
      </c>
      <c r="F80" s="317">
        <v>199.56666666666669</v>
      </c>
      <c r="G80" s="317">
        <v>196.63333333333335</v>
      </c>
      <c r="H80" s="317">
        <v>191.9666666666667</v>
      </c>
      <c r="I80" s="317">
        <v>207.16666666666669</v>
      </c>
      <c r="J80" s="317">
        <v>211.83333333333331</v>
      </c>
      <c r="K80" s="317">
        <v>214.76666666666668</v>
      </c>
      <c r="L80" s="304">
        <v>208.9</v>
      </c>
      <c r="M80" s="304">
        <v>201.3</v>
      </c>
      <c r="N80" s="319">
        <v>16984800</v>
      </c>
      <c r="O80" s="320">
        <v>-2.8196090996475489E-2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946.2</v>
      </c>
      <c r="E81" s="316">
        <v>944.33333333333337</v>
      </c>
      <c r="F81" s="317">
        <v>934.16666666666674</v>
      </c>
      <c r="G81" s="317">
        <v>922.13333333333333</v>
      </c>
      <c r="H81" s="317">
        <v>911.9666666666667</v>
      </c>
      <c r="I81" s="317">
        <v>956.36666666666679</v>
      </c>
      <c r="J81" s="317">
        <v>966.53333333333353</v>
      </c>
      <c r="K81" s="317">
        <v>978.56666666666683</v>
      </c>
      <c r="L81" s="304">
        <v>954.5</v>
      </c>
      <c r="M81" s="304">
        <v>932.3</v>
      </c>
      <c r="N81" s="319">
        <v>42847200</v>
      </c>
      <c r="O81" s="320">
        <v>3.041671476393859E-2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83.3</v>
      </c>
      <c r="E82" s="316">
        <v>83.25</v>
      </c>
      <c r="F82" s="317">
        <v>82.2</v>
      </c>
      <c r="G82" s="317">
        <v>81.100000000000009</v>
      </c>
      <c r="H82" s="317">
        <v>80.050000000000011</v>
      </c>
      <c r="I82" s="317">
        <v>84.35</v>
      </c>
      <c r="J82" s="317">
        <v>85.4</v>
      </c>
      <c r="K82" s="317">
        <v>86.499999999999986</v>
      </c>
      <c r="L82" s="304">
        <v>84.3</v>
      </c>
      <c r="M82" s="304">
        <v>82.15</v>
      </c>
      <c r="N82" s="319">
        <v>64193400</v>
      </c>
      <c r="O82" s="320">
        <v>1.4137775776677172E-2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184.65</v>
      </c>
      <c r="E83" s="316">
        <v>184.85</v>
      </c>
      <c r="F83" s="317">
        <v>182.85</v>
      </c>
      <c r="G83" s="317">
        <v>181.05</v>
      </c>
      <c r="H83" s="317">
        <v>179.05</v>
      </c>
      <c r="I83" s="317">
        <v>186.64999999999998</v>
      </c>
      <c r="J83" s="317">
        <v>188.64999999999998</v>
      </c>
      <c r="K83" s="317">
        <v>190.44999999999996</v>
      </c>
      <c r="L83" s="304">
        <v>186.85</v>
      </c>
      <c r="M83" s="304">
        <v>183.05</v>
      </c>
      <c r="N83" s="319">
        <v>101478400</v>
      </c>
      <c r="O83" s="320">
        <v>4.1684459481654237E-2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201.9</v>
      </c>
      <c r="E84" s="316">
        <v>200.58333333333334</v>
      </c>
      <c r="F84" s="317">
        <v>198.31666666666669</v>
      </c>
      <c r="G84" s="317">
        <v>194.73333333333335</v>
      </c>
      <c r="H84" s="317">
        <v>192.4666666666667</v>
      </c>
      <c r="I84" s="317">
        <v>204.16666666666669</v>
      </c>
      <c r="J84" s="317">
        <v>206.43333333333334</v>
      </c>
      <c r="K84" s="317">
        <v>210.01666666666668</v>
      </c>
      <c r="L84" s="304">
        <v>202.85</v>
      </c>
      <c r="M84" s="304">
        <v>197</v>
      </c>
      <c r="N84" s="319">
        <v>23000000</v>
      </c>
      <c r="O84" s="320">
        <v>-5.835314458612492E-3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288.05</v>
      </c>
      <c r="E85" s="316">
        <v>286.90000000000003</v>
      </c>
      <c r="F85" s="317">
        <v>284.60000000000008</v>
      </c>
      <c r="G85" s="317">
        <v>281.15000000000003</v>
      </c>
      <c r="H85" s="317">
        <v>278.85000000000008</v>
      </c>
      <c r="I85" s="317">
        <v>290.35000000000008</v>
      </c>
      <c r="J85" s="317">
        <v>292.65000000000003</v>
      </c>
      <c r="K85" s="317">
        <v>296.10000000000008</v>
      </c>
      <c r="L85" s="304">
        <v>289.2</v>
      </c>
      <c r="M85" s="304">
        <v>283.45</v>
      </c>
      <c r="N85" s="319">
        <v>43316100</v>
      </c>
      <c r="O85" s="320">
        <v>-2.8590962769594131E-3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2326.9499999999998</v>
      </c>
      <c r="E86" s="316">
        <v>2325.2833333333333</v>
      </c>
      <c r="F86" s="317">
        <v>2276.5666666666666</v>
      </c>
      <c r="G86" s="317">
        <v>2226.1833333333334</v>
      </c>
      <c r="H86" s="317">
        <v>2177.4666666666667</v>
      </c>
      <c r="I86" s="317">
        <v>2375.6666666666665</v>
      </c>
      <c r="J86" s="317">
        <v>2424.3833333333328</v>
      </c>
      <c r="K86" s="317">
        <v>2474.7666666666664</v>
      </c>
      <c r="L86" s="304">
        <v>2374</v>
      </c>
      <c r="M86" s="304">
        <v>2274.9</v>
      </c>
      <c r="N86" s="319">
        <v>2374000</v>
      </c>
      <c r="O86" s="320">
        <v>6.3586265366680798E-3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1329.8</v>
      </c>
      <c r="E87" s="316">
        <v>1326</v>
      </c>
      <c r="F87" s="317">
        <v>1315.85</v>
      </c>
      <c r="G87" s="317">
        <v>1301.8999999999999</v>
      </c>
      <c r="H87" s="317">
        <v>1291.7499999999998</v>
      </c>
      <c r="I87" s="317">
        <v>1339.95</v>
      </c>
      <c r="J87" s="317">
        <v>1350.1000000000001</v>
      </c>
      <c r="K87" s="317">
        <v>1364.0500000000002</v>
      </c>
      <c r="L87" s="304">
        <v>1336.15</v>
      </c>
      <c r="M87" s="304">
        <v>1312.05</v>
      </c>
      <c r="N87" s="319">
        <v>12706800</v>
      </c>
      <c r="O87" s="320">
        <v>3.8408734309623431E-2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63.35</v>
      </c>
      <c r="E88" s="316">
        <v>63.050000000000004</v>
      </c>
      <c r="F88" s="317">
        <v>62.45000000000001</v>
      </c>
      <c r="G88" s="317">
        <v>61.550000000000004</v>
      </c>
      <c r="H88" s="317">
        <v>60.95000000000001</v>
      </c>
      <c r="I88" s="317">
        <v>63.95000000000001</v>
      </c>
      <c r="J88" s="317">
        <v>64.550000000000011</v>
      </c>
      <c r="K88" s="317">
        <v>65.450000000000017</v>
      </c>
      <c r="L88" s="304">
        <v>63.65</v>
      </c>
      <c r="M88" s="304">
        <v>62.15</v>
      </c>
      <c r="N88" s="319">
        <v>29892800</v>
      </c>
      <c r="O88" s="320">
        <v>-1.2578616352201259E-2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289.10000000000002</v>
      </c>
      <c r="E89" s="316">
        <v>288.28333333333336</v>
      </c>
      <c r="F89" s="317">
        <v>285.41666666666674</v>
      </c>
      <c r="G89" s="317">
        <v>281.73333333333341</v>
      </c>
      <c r="H89" s="317">
        <v>278.86666666666679</v>
      </c>
      <c r="I89" s="317">
        <v>291.9666666666667</v>
      </c>
      <c r="J89" s="317">
        <v>294.83333333333337</v>
      </c>
      <c r="K89" s="317">
        <v>298.51666666666665</v>
      </c>
      <c r="L89" s="304">
        <v>291.14999999999998</v>
      </c>
      <c r="M89" s="304">
        <v>284.60000000000002</v>
      </c>
      <c r="N89" s="319">
        <v>10228000</v>
      </c>
      <c r="O89" s="320">
        <v>-3.0888762554481714E-2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917.9</v>
      </c>
      <c r="E90" s="316">
        <v>917.98333333333323</v>
      </c>
      <c r="F90" s="317">
        <v>912.11666666666645</v>
      </c>
      <c r="G90" s="317">
        <v>906.33333333333326</v>
      </c>
      <c r="H90" s="317">
        <v>900.46666666666647</v>
      </c>
      <c r="I90" s="317">
        <v>923.76666666666642</v>
      </c>
      <c r="J90" s="317">
        <v>929.63333333333321</v>
      </c>
      <c r="K90" s="317">
        <v>935.4166666666664</v>
      </c>
      <c r="L90" s="304">
        <v>923.85</v>
      </c>
      <c r="M90" s="304">
        <v>912.2</v>
      </c>
      <c r="N90" s="319">
        <v>13885300</v>
      </c>
      <c r="O90" s="320">
        <v>4.3136930832162634E-2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967.4</v>
      </c>
      <c r="E91" s="316">
        <v>965.68333333333339</v>
      </c>
      <c r="F91" s="317">
        <v>956.96666666666681</v>
      </c>
      <c r="G91" s="317">
        <v>946.53333333333342</v>
      </c>
      <c r="H91" s="317">
        <v>937.81666666666683</v>
      </c>
      <c r="I91" s="317">
        <v>976.11666666666679</v>
      </c>
      <c r="J91" s="317">
        <v>984.83333333333348</v>
      </c>
      <c r="K91" s="317">
        <v>995.26666666666677</v>
      </c>
      <c r="L91" s="304">
        <v>974.4</v>
      </c>
      <c r="M91" s="304">
        <v>955.25</v>
      </c>
      <c r="N91" s="319">
        <v>6851850</v>
      </c>
      <c r="O91" s="320">
        <v>-2.1367002549471895E-2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616.04999999999995</v>
      </c>
      <c r="E92" s="316">
        <v>617.55000000000007</v>
      </c>
      <c r="F92" s="317">
        <v>611.60000000000014</v>
      </c>
      <c r="G92" s="317">
        <v>607.15000000000009</v>
      </c>
      <c r="H92" s="317">
        <v>601.20000000000016</v>
      </c>
      <c r="I92" s="317">
        <v>622.00000000000011</v>
      </c>
      <c r="J92" s="317">
        <v>627.95000000000016</v>
      </c>
      <c r="K92" s="317">
        <v>632.40000000000009</v>
      </c>
      <c r="L92" s="304">
        <v>623.5</v>
      </c>
      <c r="M92" s="304">
        <v>613.1</v>
      </c>
      <c r="N92" s="319">
        <v>14245000</v>
      </c>
      <c r="O92" s="320">
        <v>1.8416574917425682E-2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131.4</v>
      </c>
      <c r="E93" s="316">
        <v>131.01666666666668</v>
      </c>
      <c r="F93" s="317">
        <v>129.93333333333337</v>
      </c>
      <c r="G93" s="317">
        <v>128.4666666666667</v>
      </c>
      <c r="H93" s="317">
        <v>127.38333333333338</v>
      </c>
      <c r="I93" s="317">
        <v>132.48333333333335</v>
      </c>
      <c r="J93" s="317">
        <v>133.56666666666666</v>
      </c>
      <c r="K93" s="317">
        <v>135.03333333333333</v>
      </c>
      <c r="L93" s="304">
        <v>132.1</v>
      </c>
      <c r="M93" s="304">
        <v>129.55000000000001</v>
      </c>
      <c r="N93" s="319">
        <v>15900948</v>
      </c>
      <c r="O93" s="320">
        <v>3.1962449709432274E-2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157.9</v>
      </c>
      <c r="E94" s="316">
        <v>154.43333333333337</v>
      </c>
      <c r="F94" s="317">
        <v>150.31666666666672</v>
      </c>
      <c r="G94" s="317">
        <v>142.73333333333335</v>
      </c>
      <c r="H94" s="317">
        <v>138.6166666666667</v>
      </c>
      <c r="I94" s="317">
        <v>162.01666666666674</v>
      </c>
      <c r="J94" s="317">
        <v>166.13333333333335</v>
      </c>
      <c r="K94" s="317">
        <v>173.71666666666675</v>
      </c>
      <c r="L94" s="304">
        <v>158.55000000000001</v>
      </c>
      <c r="M94" s="304">
        <v>146.85</v>
      </c>
      <c r="N94" s="319">
        <v>16680000</v>
      </c>
      <c r="O94" s="320">
        <v>-8.2508250825082508E-2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367.95</v>
      </c>
      <c r="E95" s="316">
        <v>366.7833333333333</v>
      </c>
      <c r="F95" s="317">
        <v>364.66666666666663</v>
      </c>
      <c r="G95" s="317">
        <v>361.38333333333333</v>
      </c>
      <c r="H95" s="317">
        <v>359.26666666666665</v>
      </c>
      <c r="I95" s="317">
        <v>370.06666666666661</v>
      </c>
      <c r="J95" s="317">
        <v>372.18333333333328</v>
      </c>
      <c r="K95" s="317">
        <v>375.46666666666658</v>
      </c>
      <c r="L95" s="304">
        <v>368.9</v>
      </c>
      <c r="M95" s="304">
        <v>363.5</v>
      </c>
      <c r="N95" s="319">
        <v>8912000</v>
      </c>
      <c r="O95" s="320">
        <v>-3.0882992605480643E-2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7221.75</v>
      </c>
      <c r="E96" s="316">
        <v>7267.8666666666659</v>
      </c>
      <c r="F96" s="317">
        <v>7159.4333333333316</v>
      </c>
      <c r="G96" s="317">
        <v>7097.1166666666659</v>
      </c>
      <c r="H96" s="317">
        <v>6988.6833333333316</v>
      </c>
      <c r="I96" s="317">
        <v>7330.1833333333316</v>
      </c>
      <c r="J96" s="317">
        <v>7438.6166666666659</v>
      </c>
      <c r="K96" s="317">
        <v>7500.9333333333316</v>
      </c>
      <c r="L96" s="304">
        <v>7376.3</v>
      </c>
      <c r="M96" s="304">
        <v>7205.55</v>
      </c>
      <c r="N96" s="319">
        <v>2014900</v>
      </c>
      <c r="O96" s="320">
        <v>4.7626475328861849E-2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549</v>
      </c>
      <c r="E97" s="316">
        <v>550.11666666666667</v>
      </c>
      <c r="F97" s="317">
        <v>543.18333333333339</v>
      </c>
      <c r="G97" s="317">
        <v>537.36666666666667</v>
      </c>
      <c r="H97" s="317">
        <v>530.43333333333339</v>
      </c>
      <c r="I97" s="317">
        <v>555.93333333333339</v>
      </c>
      <c r="J97" s="317">
        <v>562.86666666666656</v>
      </c>
      <c r="K97" s="317">
        <v>568.68333333333339</v>
      </c>
      <c r="L97" s="304">
        <v>557.04999999999995</v>
      </c>
      <c r="M97" s="304">
        <v>544.29999999999995</v>
      </c>
      <c r="N97" s="319">
        <v>15881250</v>
      </c>
      <c r="O97" s="320">
        <v>1.3804660070220236E-2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598.95000000000005</v>
      </c>
      <c r="E98" s="316">
        <v>594.41666666666674</v>
      </c>
      <c r="F98" s="317">
        <v>587.48333333333346</v>
      </c>
      <c r="G98" s="317">
        <v>576.01666666666677</v>
      </c>
      <c r="H98" s="317">
        <v>569.08333333333348</v>
      </c>
      <c r="I98" s="317">
        <v>605.88333333333344</v>
      </c>
      <c r="J98" s="317">
        <v>612.81666666666683</v>
      </c>
      <c r="K98" s="317">
        <v>624.28333333333342</v>
      </c>
      <c r="L98" s="304">
        <v>601.35</v>
      </c>
      <c r="M98" s="304">
        <v>582.95000000000005</v>
      </c>
      <c r="N98" s="319">
        <v>1909700</v>
      </c>
      <c r="O98" s="320">
        <v>-2.7796161482461945E-2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882.45</v>
      </c>
      <c r="E99" s="316">
        <v>879.19999999999993</v>
      </c>
      <c r="F99" s="317">
        <v>873.24999999999989</v>
      </c>
      <c r="G99" s="317">
        <v>864.05</v>
      </c>
      <c r="H99" s="317">
        <v>858.09999999999991</v>
      </c>
      <c r="I99" s="317">
        <v>888.39999999999986</v>
      </c>
      <c r="J99" s="317">
        <v>894.34999999999991</v>
      </c>
      <c r="K99" s="317">
        <v>903.54999999999984</v>
      </c>
      <c r="L99" s="304">
        <v>885.15</v>
      </c>
      <c r="M99" s="304">
        <v>870</v>
      </c>
      <c r="N99" s="319">
        <v>2040600</v>
      </c>
      <c r="O99" s="320">
        <v>-6.4271107215892491E-3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1188.25</v>
      </c>
      <c r="E100" s="316">
        <v>1193.0166666666667</v>
      </c>
      <c r="F100" s="317">
        <v>1168.0833333333333</v>
      </c>
      <c r="G100" s="317">
        <v>1147.9166666666665</v>
      </c>
      <c r="H100" s="317">
        <v>1122.9833333333331</v>
      </c>
      <c r="I100" s="317">
        <v>1213.1833333333334</v>
      </c>
      <c r="J100" s="317">
        <v>1238.1166666666668</v>
      </c>
      <c r="K100" s="317">
        <v>1258.2833333333335</v>
      </c>
      <c r="L100" s="304">
        <v>1217.95</v>
      </c>
      <c r="M100" s="304">
        <v>1172.8499999999999</v>
      </c>
      <c r="N100" s="319">
        <v>1861600</v>
      </c>
      <c r="O100" s="320">
        <v>1.5270506108202443E-2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112.65</v>
      </c>
      <c r="E101" s="316">
        <v>112.48333333333335</v>
      </c>
      <c r="F101" s="317">
        <v>111.31666666666669</v>
      </c>
      <c r="G101" s="317">
        <v>109.98333333333335</v>
      </c>
      <c r="H101" s="317">
        <v>108.81666666666669</v>
      </c>
      <c r="I101" s="317">
        <v>113.81666666666669</v>
      </c>
      <c r="J101" s="317">
        <v>114.98333333333335</v>
      </c>
      <c r="K101" s="317">
        <v>116.31666666666669</v>
      </c>
      <c r="L101" s="304">
        <v>113.65</v>
      </c>
      <c r="M101" s="304">
        <v>111.15</v>
      </c>
      <c r="N101" s="319">
        <v>24101000</v>
      </c>
      <c r="O101" s="320">
        <v>-8.3525345622119818E-3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59255.1</v>
      </c>
      <c r="E102" s="316">
        <v>59028.416666666664</v>
      </c>
      <c r="F102" s="317">
        <v>58606.833333333328</v>
      </c>
      <c r="G102" s="317">
        <v>57958.566666666666</v>
      </c>
      <c r="H102" s="317">
        <v>57536.98333333333</v>
      </c>
      <c r="I102" s="317">
        <v>59676.683333333327</v>
      </c>
      <c r="J102" s="317">
        <v>60098.266666666656</v>
      </c>
      <c r="K102" s="317">
        <v>60746.533333333326</v>
      </c>
      <c r="L102" s="304">
        <v>59450</v>
      </c>
      <c r="M102" s="304">
        <v>58380.15</v>
      </c>
      <c r="N102" s="319">
        <v>43000</v>
      </c>
      <c r="O102" s="320">
        <v>-2.3393141040199864E-2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1132.8</v>
      </c>
      <c r="E103" s="316">
        <v>1120.6000000000001</v>
      </c>
      <c r="F103" s="317">
        <v>1103.4000000000003</v>
      </c>
      <c r="G103" s="317">
        <v>1074.0000000000002</v>
      </c>
      <c r="H103" s="317">
        <v>1056.8000000000004</v>
      </c>
      <c r="I103" s="317">
        <v>1150.0000000000002</v>
      </c>
      <c r="J103" s="317">
        <v>1167.2</v>
      </c>
      <c r="K103" s="317">
        <v>1196.6000000000001</v>
      </c>
      <c r="L103" s="304">
        <v>1137.8</v>
      </c>
      <c r="M103" s="304">
        <v>1091.2</v>
      </c>
      <c r="N103" s="319">
        <v>4174500</v>
      </c>
      <c r="O103" s="320">
        <v>4.7619047619047616E-2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35</v>
      </c>
      <c r="E104" s="316">
        <v>34.816666666666663</v>
      </c>
      <c r="F104" s="317">
        <v>34.533333333333324</v>
      </c>
      <c r="G104" s="317">
        <v>34.066666666666663</v>
      </c>
      <c r="H104" s="317">
        <v>33.783333333333324</v>
      </c>
      <c r="I104" s="317">
        <v>35.283333333333324</v>
      </c>
      <c r="J104" s="317">
        <v>35.566666666666656</v>
      </c>
      <c r="K104" s="317">
        <v>36.033333333333324</v>
      </c>
      <c r="L104" s="304">
        <v>35.1</v>
      </c>
      <c r="M104" s="304">
        <v>34.35</v>
      </c>
      <c r="N104" s="319">
        <v>40137000</v>
      </c>
      <c r="O104" s="320">
        <v>1.7233950883239983E-2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3393.8</v>
      </c>
      <c r="E105" s="316">
        <v>3396.7166666666667</v>
      </c>
      <c r="F105" s="317">
        <v>3349.3333333333335</v>
      </c>
      <c r="G105" s="317">
        <v>3304.8666666666668</v>
      </c>
      <c r="H105" s="317">
        <v>3257.4833333333336</v>
      </c>
      <c r="I105" s="317">
        <v>3441.1833333333334</v>
      </c>
      <c r="J105" s="317">
        <v>3488.5666666666666</v>
      </c>
      <c r="K105" s="317">
        <v>3533.0333333333333</v>
      </c>
      <c r="L105" s="304">
        <v>3444.1</v>
      </c>
      <c r="M105" s="304">
        <v>3352.25</v>
      </c>
      <c r="N105" s="319">
        <v>635000</v>
      </c>
      <c r="O105" s="320">
        <v>2.7092600080873434E-2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16386</v>
      </c>
      <c r="E106" s="316">
        <v>16350.366666666669</v>
      </c>
      <c r="F106" s="317">
        <v>16266.333333333336</v>
      </c>
      <c r="G106" s="317">
        <v>16146.666666666668</v>
      </c>
      <c r="H106" s="317">
        <v>16062.633333333335</v>
      </c>
      <c r="I106" s="317">
        <v>16470.033333333336</v>
      </c>
      <c r="J106" s="317">
        <v>16554.066666666669</v>
      </c>
      <c r="K106" s="317">
        <v>16673.733333333337</v>
      </c>
      <c r="L106" s="304">
        <v>16434.400000000001</v>
      </c>
      <c r="M106" s="304">
        <v>16230.7</v>
      </c>
      <c r="N106" s="319">
        <v>436700</v>
      </c>
      <c r="O106" s="320">
        <v>2.7287697012467655E-2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90.2</v>
      </c>
      <c r="E107" s="316">
        <v>90.050000000000011</v>
      </c>
      <c r="F107" s="317">
        <v>89.200000000000017</v>
      </c>
      <c r="G107" s="317">
        <v>88.2</v>
      </c>
      <c r="H107" s="317">
        <v>87.350000000000009</v>
      </c>
      <c r="I107" s="317">
        <v>91.050000000000026</v>
      </c>
      <c r="J107" s="317">
        <v>91.90000000000002</v>
      </c>
      <c r="K107" s="317">
        <v>92.900000000000034</v>
      </c>
      <c r="L107" s="304">
        <v>90.9</v>
      </c>
      <c r="M107" s="304">
        <v>89.05</v>
      </c>
      <c r="N107" s="319">
        <v>33305700</v>
      </c>
      <c r="O107" s="320">
        <v>1.2629863515991036E-2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90.35</v>
      </c>
      <c r="E108" s="316">
        <v>90.333333333333329</v>
      </c>
      <c r="F108" s="317">
        <v>89.566666666666663</v>
      </c>
      <c r="G108" s="317">
        <v>88.783333333333331</v>
      </c>
      <c r="H108" s="317">
        <v>88.016666666666666</v>
      </c>
      <c r="I108" s="317">
        <v>91.11666666666666</v>
      </c>
      <c r="J108" s="317">
        <v>91.88333333333334</v>
      </c>
      <c r="K108" s="317">
        <v>92.666666666666657</v>
      </c>
      <c r="L108" s="304">
        <v>91.1</v>
      </c>
      <c r="M108" s="304">
        <v>89.55</v>
      </c>
      <c r="N108" s="319">
        <v>50262600</v>
      </c>
      <c r="O108" s="320">
        <v>-1.0991475998205474E-2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73.55</v>
      </c>
      <c r="E109" s="316">
        <v>73.399999999999991</v>
      </c>
      <c r="F109" s="317">
        <v>72.899999999999977</v>
      </c>
      <c r="G109" s="317">
        <v>72.249999999999986</v>
      </c>
      <c r="H109" s="317">
        <v>71.749999999999972</v>
      </c>
      <c r="I109" s="317">
        <v>74.049999999999983</v>
      </c>
      <c r="J109" s="317">
        <v>74.550000000000011</v>
      </c>
      <c r="K109" s="317">
        <v>75.199999999999989</v>
      </c>
      <c r="L109" s="304">
        <v>73.900000000000006</v>
      </c>
      <c r="M109" s="304">
        <v>72.75</v>
      </c>
      <c r="N109" s="319">
        <v>61730900</v>
      </c>
      <c r="O109" s="320">
        <v>5.1404212637913742E-3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18502</v>
      </c>
      <c r="E110" s="316">
        <v>18555.183333333334</v>
      </c>
      <c r="F110" s="317">
        <v>18333.466666666667</v>
      </c>
      <c r="G110" s="317">
        <v>18164.933333333334</v>
      </c>
      <c r="H110" s="317">
        <v>17943.216666666667</v>
      </c>
      <c r="I110" s="317">
        <v>18723.716666666667</v>
      </c>
      <c r="J110" s="317">
        <v>18945.433333333334</v>
      </c>
      <c r="K110" s="317">
        <v>19113.966666666667</v>
      </c>
      <c r="L110" s="304">
        <v>18776.900000000001</v>
      </c>
      <c r="M110" s="304">
        <v>18386.650000000001</v>
      </c>
      <c r="N110" s="319">
        <v>142020</v>
      </c>
      <c r="O110" s="320">
        <v>-1.4764817549040286E-3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1339.25</v>
      </c>
      <c r="E111" s="316">
        <v>1336.7166666666667</v>
      </c>
      <c r="F111" s="317">
        <v>1314.7833333333333</v>
      </c>
      <c r="G111" s="317">
        <v>1290.3166666666666</v>
      </c>
      <c r="H111" s="317">
        <v>1268.3833333333332</v>
      </c>
      <c r="I111" s="317">
        <v>1361.1833333333334</v>
      </c>
      <c r="J111" s="317">
        <v>1383.1166666666668</v>
      </c>
      <c r="K111" s="317">
        <v>1407.5833333333335</v>
      </c>
      <c r="L111" s="304">
        <v>1358.65</v>
      </c>
      <c r="M111" s="304">
        <v>1312.25</v>
      </c>
      <c r="N111" s="319">
        <v>3339600</v>
      </c>
      <c r="O111" s="320">
        <v>2.1362489486963836E-2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236.85</v>
      </c>
      <c r="E112" s="316">
        <v>236.56666666666669</v>
      </c>
      <c r="F112" s="317">
        <v>234.28333333333339</v>
      </c>
      <c r="G112" s="317">
        <v>231.7166666666667</v>
      </c>
      <c r="H112" s="317">
        <v>229.43333333333339</v>
      </c>
      <c r="I112" s="317">
        <v>239.13333333333338</v>
      </c>
      <c r="J112" s="317">
        <v>241.41666666666669</v>
      </c>
      <c r="K112" s="317">
        <v>243.98333333333338</v>
      </c>
      <c r="L112" s="304">
        <v>238.85</v>
      </c>
      <c r="M112" s="304">
        <v>234</v>
      </c>
      <c r="N112" s="319">
        <v>10377000</v>
      </c>
      <c r="O112" s="320">
        <v>1.2587822014051522E-2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92.4</v>
      </c>
      <c r="E113" s="316">
        <v>92.066666666666663</v>
      </c>
      <c r="F113" s="317">
        <v>91.333333333333329</v>
      </c>
      <c r="G113" s="317">
        <v>90.266666666666666</v>
      </c>
      <c r="H113" s="317">
        <v>89.533333333333331</v>
      </c>
      <c r="I113" s="317">
        <v>93.133333333333326</v>
      </c>
      <c r="J113" s="317">
        <v>93.866666666666674</v>
      </c>
      <c r="K113" s="317">
        <v>94.933333333333323</v>
      </c>
      <c r="L113" s="304">
        <v>92.8</v>
      </c>
      <c r="M113" s="304">
        <v>91</v>
      </c>
      <c r="N113" s="319">
        <v>47380400</v>
      </c>
      <c r="O113" s="320">
        <v>-1.5713549716640907E-2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1490.55</v>
      </c>
      <c r="E114" s="316">
        <v>1491.1333333333332</v>
      </c>
      <c r="F114" s="317">
        <v>1481.3666666666663</v>
      </c>
      <c r="G114" s="317">
        <v>1472.1833333333332</v>
      </c>
      <c r="H114" s="317">
        <v>1462.4166666666663</v>
      </c>
      <c r="I114" s="317">
        <v>1500.3166666666664</v>
      </c>
      <c r="J114" s="317">
        <v>1510.0833333333333</v>
      </c>
      <c r="K114" s="317">
        <v>1519.2666666666664</v>
      </c>
      <c r="L114" s="304">
        <v>1500.9</v>
      </c>
      <c r="M114" s="304">
        <v>1481.95</v>
      </c>
      <c r="N114" s="319">
        <v>3085000</v>
      </c>
      <c r="O114" s="320">
        <v>-1.2009607686148919E-2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33.799999999999997</v>
      </c>
      <c r="E115" s="316">
        <v>33.68333333333333</v>
      </c>
      <c r="F115" s="317">
        <v>33.416666666666657</v>
      </c>
      <c r="G115" s="317">
        <v>33.033333333333324</v>
      </c>
      <c r="H115" s="317">
        <v>32.766666666666652</v>
      </c>
      <c r="I115" s="317">
        <v>34.066666666666663</v>
      </c>
      <c r="J115" s="317">
        <v>34.333333333333329</v>
      </c>
      <c r="K115" s="317">
        <v>34.716666666666669</v>
      </c>
      <c r="L115" s="304">
        <v>33.950000000000003</v>
      </c>
      <c r="M115" s="304">
        <v>33.299999999999997</v>
      </c>
      <c r="N115" s="319">
        <v>50876000</v>
      </c>
      <c r="O115" s="320">
        <v>-8.1877729257641921E-3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175.55</v>
      </c>
      <c r="E116" s="316">
        <v>176.15</v>
      </c>
      <c r="F116" s="317">
        <v>173.65</v>
      </c>
      <c r="G116" s="317">
        <v>171.75</v>
      </c>
      <c r="H116" s="317">
        <v>169.25</v>
      </c>
      <c r="I116" s="317">
        <v>178.05</v>
      </c>
      <c r="J116" s="317">
        <v>180.55</v>
      </c>
      <c r="K116" s="317">
        <v>182.45000000000002</v>
      </c>
      <c r="L116" s="304">
        <v>178.65</v>
      </c>
      <c r="M116" s="304">
        <v>174.25</v>
      </c>
      <c r="N116" s="319">
        <v>12708000</v>
      </c>
      <c r="O116" s="320">
        <v>6.6823371390194758E-2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1250</v>
      </c>
      <c r="E117" s="316">
        <v>1257.1166666666666</v>
      </c>
      <c r="F117" s="317">
        <v>1227.8833333333332</v>
      </c>
      <c r="G117" s="317">
        <v>1205.7666666666667</v>
      </c>
      <c r="H117" s="317">
        <v>1176.5333333333333</v>
      </c>
      <c r="I117" s="317">
        <v>1279.2333333333331</v>
      </c>
      <c r="J117" s="317">
        <v>1308.4666666666662</v>
      </c>
      <c r="K117" s="317">
        <v>1330.583333333333</v>
      </c>
      <c r="L117" s="304">
        <v>1286.3499999999999</v>
      </c>
      <c r="M117" s="304">
        <v>1235</v>
      </c>
      <c r="N117" s="319">
        <v>1761496</v>
      </c>
      <c r="O117" s="320">
        <v>8.2000000000000003E-2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705.1</v>
      </c>
      <c r="E118" s="316">
        <v>703.21666666666658</v>
      </c>
      <c r="F118" s="317">
        <v>694.93333333333317</v>
      </c>
      <c r="G118" s="317">
        <v>684.76666666666654</v>
      </c>
      <c r="H118" s="317">
        <v>676.48333333333312</v>
      </c>
      <c r="I118" s="317">
        <v>713.38333333333321</v>
      </c>
      <c r="J118" s="317">
        <v>721.66666666666674</v>
      </c>
      <c r="K118" s="317">
        <v>731.83333333333326</v>
      </c>
      <c r="L118" s="304">
        <v>711.5</v>
      </c>
      <c r="M118" s="304">
        <v>693.05</v>
      </c>
      <c r="N118" s="319">
        <v>1258000</v>
      </c>
      <c r="O118" s="320">
        <v>-2.695595003287311E-2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183.3</v>
      </c>
      <c r="E119" s="316">
        <v>182.11666666666667</v>
      </c>
      <c r="F119" s="317">
        <v>179.58333333333334</v>
      </c>
      <c r="G119" s="317">
        <v>175.86666666666667</v>
      </c>
      <c r="H119" s="317">
        <v>173.33333333333334</v>
      </c>
      <c r="I119" s="317">
        <v>185.83333333333334</v>
      </c>
      <c r="J119" s="317">
        <v>188.36666666666665</v>
      </c>
      <c r="K119" s="317">
        <v>192.08333333333334</v>
      </c>
      <c r="L119" s="304">
        <v>184.65</v>
      </c>
      <c r="M119" s="304">
        <v>178.4</v>
      </c>
      <c r="N119" s="319">
        <v>21351200</v>
      </c>
      <c r="O119" s="320">
        <v>1.9237929750527492E-2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107.65</v>
      </c>
      <c r="E120" s="316">
        <v>107.26666666666667</v>
      </c>
      <c r="F120" s="317">
        <v>106.33333333333333</v>
      </c>
      <c r="G120" s="317">
        <v>105.01666666666667</v>
      </c>
      <c r="H120" s="317">
        <v>104.08333333333333</v>
      </c>
      <c r="I120" s="317">
        <v>108.58333333333333</v>
      </c>
      <c r="J120" s="317">
        <v>109.51666666666667</v>
      </c>
      <c r="K120" s="317">
        <v>110.83333333333333</v>
      </c>
      <c r="L120" s="304">
        <v>108.2</v>
      </c>
      <c r="M120" s="304">
        <v>105.95</v>
      </c>
      <c r="N120" s="319">
        <v>17070000</v>
      </c>
      <c r="O120" s="320">
        <v>1.2455516014234875E-2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2320.1</v>
      </c>
      <c r="E121" s="316">
        <v>2316.7833333333333</v>
      </c>
      <c r="F121" s="317">
        <v>2294.0666666666666</v>
      </c>
      <c r="G121" s="317">
        <v>2268.0333333333333</v>
      </c>
      <c r="H121" s="317">
        <v>2245.3166666666666</v>
      </c>
      <c r="I121" s="317">
        <v>2342.8166666666666</v>
      </c>
      <c r="J121" s="317">
        <v>2365.5333333333328</v>
      </c>
      <c r="K121" s="317">
        <v>2391.5666666666666</v>
      </c>
      <c r="L121" s="304">
        <v>2339.5</v>
      </c>
      <c r="M121" s="304">
        <v>2290.75</v>
      </c>
      <c r="N121" s="319">
        <v>34471805</v>
      </c>
      <c r="O121" s="320">
        <v>-3.9132332033614395E-2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39.1</v>
      </c>
      <c r="E122" s="316">
        <v>38.85</v>
      </c>
      <c r="F122" s="317">
        <v>38.300000000000004</v>
      </c>
      <c r="G122" s="317">
        <v>37.5</v>
      </c>
      <c r="H122" s="317">
        <v>36.950000000000003</v>
      </c>
      <c r="I122" s="317">
        <v>39.650000000000006</v>
      </c>
      <c r="J122" s="317">
        <v>40.200000000000003</v>
      </c>
      <c r="K122" s="317">
        <v>41.000000000000007</v>
      </c>
      <c r="L122" s="304">
        <v>39.4</v>
      </c>
      <c r="M122" s="304">
        <v>38.049999999999997</v>
      </c>
      <c r="N122" s="319">
        <v>45353000</v>
      </c>
      <c r="O122" s="320">
        <v>2.51994960100798E-3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867.2</v>
      </c>
      <c r="E123" s="316">
        <v>861.68333333333339</v>
      </c>
      <c r="F123" s="317">
        <v>853.41666666666674</v>
      </c>
      <c r="G123" s="317">
        <v>839.63333333333333</v>
      </c>
      <c r="H123" s="317">
        <v>831.36666666666667</v>
      </c>
      <c r="I123" s="317">
        <v>875.46666666666681</v>
      </c>
      <c r="J123" s="317">
        <v>883.73333333333346</v>
      </c>
      <c r="K123" s="317">
        <v>897.51666666666688</v>
      </c>
      <c r="L123" s="304">
        <v>869.95</v>
      </c>
      <c r="M123" s="304">
        <v>847.9</v>
      </c>
      <c r="N123" s="319">
        <v>6557250</v>
      </c>
      <c r="O123" s="320">
        <v>5.5204140310523286E-3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203.5</v>
      </c>
      <c r="E124" s="316">
        <v>201.76666666666665</v>
      </c>
      <c r="F124" s="317">
        <v>198.93333333333331</v>
      </c>
      <c r="G124" s="317">
        <v>194.36666666666665</v>
      </c>
      <c r="H124" s="317">
        <v>191.5333333333333</v>
      </c>
      <c r="I124" s="317">
        <v>206.33333333333331</v>
      </c>
      <c r="J124" s="317">
        <v>209.16666666666669</v>
      </c>
      <c r="K124" s="317">
        <v>213.73333333333332</v>
      </c>
      <c r="L124" s="304">
        <v>204.6</v>
      </c>
      <c r="M124" s="304">
        <v>197.2</v>
      </c>
      <c r="N124" s="319">
        <v>114882000</v>
      </c>
      <c r="O124" s="320">
        <v>2.4862839555733977E-2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19544.099999999999</v>
      </c>
      <c r="E125" s="316">
        <v>19575.016666666666</v>
      </c>
      <c r="F125" s="317">
        <v>19394.383333333331</v>
      </c>
      <c r="G125" s="317">
        <v>19244.666666666664</v>
      </c>
      <c r="H125" s="317">
        <v>19064.033333333329</v>
      </c>
      <c r="I125" s="317">
        <v>19724.733333333334</v>
      </c>
      <c r="J125" s="317">
        <v>19905.366666666672</v>
      </c>
      <c r="K125" s="317">
        <v>20055.083333333336</v>
      </c>
      <c r="L125" s="304">
        <v>19755.650000000001</v>
      </c>
      <c r="M125" s="304">
        <v>19425.3</v>
      </c>
      <c r="N125" s="319">
        <v>194600</v>
      </c>
      <c r="O125" s="320">
        <v>2.0597322348094747E-3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1225</v>
      </c>
      <c r="E126" s="316">
        <v>1223.5</v>
      </c>
      <c r="F126" s="317">
        <v>1213.0999999999999</v>
      </c>
      <c r="G126" s="317">
        <v>1201.1999999999998</v>
      </c>
      <c r="H126" s="317">
        <v>1190.7999999999997</v>
      </c>
      <c r="I126" s="317">
        <v>1235.4000000000001</v>
      </c>
      <c r="J126" s="317">
        <v>1245.8000000000002</v>
      </c>
      <c r="K126" s="317">
        <v>1257.7000000000003</v>
      </c>
      <c r="L126" s="304">
        <v>1233.9000000000001</v>
      </c>
      <c r="M126" s="304">
        <v>1211.5999999999999</v>
      </c>
      <c r="N126" s="319">
        <v>1661550</v>
      </c>
      <c r="O126" s="320">
        <v>2.3224950232249501E-3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4224.25</v>
      </c>
      <c r="E127" s="316">
        <v>4195.4333333333334</v>
      </c>
      <c r="F127" s="317">
        <v>4154.8666666666668</v>
      </c>
      <c r="G127" s="317">
        <v>4085.4833333333336</v>
      </c>
      <c r="H127" s="317">
        <v>4044.916666666667</v>
      </c>
      <c r="I127" s="317">
        <v>4264.8166666666666</v>
      </c>
      <c r="J127" s="317">
        <v>4305.3833333333341</v>
      </c>
      <c r="K127" s="317">
        <v>4374.7666666666664</v>
      </c>
      <c r="L127" s="304">
        <v>4236</v>
      </c>
      <c r="M127" s="304">
        <v>4126.05</v>
      </c>
      <c r="N127" s="319">
        <v>638750</v>
      </c>
      <c r="O127" s="320">
        <v>6.6981875492513792E-3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646.29999999999995</v>
      </c>
      <c r="E128" s="316">
        <v>641.56666666666661</v>
      </c>
      <c r="F128" s="317">
        <v>633.13333333333321</v>
      </c>
      <c r="G128" s="317">
        <v>619.96666666666658</v>
      </c>
      <c r="H128" s="317">
        <v>611.53333333333319</v>
      </c>
      <c r="I128" s="317">
        <v>654.73333333333323</v>
      </c>
      <c r="J128" s="317">
        <v>663.16666666666663</v>
      </c>
      <c r="K128" s="317">
        <v>676.33333333333326</v>
      </c>
      <c r="L128" s="304">
        <v>650</v>
      </c>
      <c r="M128" s="304">
        <v>628.4</v>
      </c>
      <c r="N128" s="319">
        <v>5257294</v>
      </c>
      <c r="O128" s="320">
        <v>9.8654708520179366E-3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507.35</v>
      </c>
      <c r="E129" s="316">
        <v>508.3</v>
      </c>
      <c r="F129" s="317">
        <v>503.20000000000005</v>
      </c>
      <c r="G129" s="317">
        <v>499.05</v>
      </c>
      <c r="H129" s="317">
        <v>493.95000000000005</v>
      </c>
      <c r="I129" s="317">
        <v>512.45000000000005</v>
      </c>
      <c r="J129" s="317">
        <v>517.55000000000007</v>
      </c>
      <c r="K129" s="317">
        <v>521.70000000000005</v>
      </c>
      <c r="L129" s="304">
        <v>513.4</v>
      </c>
      <c r="M129" s="304">
        <v>504.15</v>
      </c>
      <c r="N129" s="319">
        <v>36044400</v>
      </c>
      <c r="O129" s="320">
        <v>-4.4083526682134567E-3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487.4</v>
      </c>
      <c r="E130" s="316">
        <v>486.2166666666667</v>
      </c>
      <c r="F130" s="317">
        <v>479.53333333333342</v>
      </c>
      <c r="G130" s="317">
        <v>471.66666666666674</v>
      </c>
      <c r="H130" s="317">
        <v>464.98333333333346</v>
      </c>
      <c r="I130" s="317">
        <v>494.08333333333337</v>
      </c>
      <c r="J130" s="317">
        <v>500.76666666666665</v>
      </c>
      <c r="K130" s="317">
        <v>508.63333333333333</v>
      </c>
      <c r="L130" s="304">
        <v>492.9</v>
      </c>
      <c r="M130" s="304">
        <v>478.35</v>
      </c>
      <c r="N130" s="319">
        <v>4978500</v>
      </c>
      <c r="O130" s="320">
        <v>-1.6009487103468723E-2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293.64999999999998</v>
      </c>
      <c r="E131" s="316">
        <v>292.16666666666669</v>
      </c>
      <c r="F131" s="317">
        <v>289.43333333333339</v>
      </c>
      <c r="G131" s="317">
        <v>285.2166666666667</v>
      </c>
      <c r="H131" s="317">
        <v>282.48333333333341</v>
      </c>
      <c r="I131" s="317">
        <v>296.38333333333338</v>
      </c>
      <c r="J131" s="317">
        <v>299.11666666666662</v>
      </c>
      <c r="K131" s="317">
        <v>303.33333333333337</v>
      </c>
      <c r="L131" s="304">
        <v>294.89999999999998</v>
      </c>
      <c r="M131" s="304">
        <v>287.95</v>
      </c>
      <c r="N131" s="319">
        <v>7896000</v>
      </c>
      <c r="O131" s="320">
        <v>1.5432098765432098E-2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550.4</v>
      </c>
      <c r="E132" s="316">
        <v>549.05000000000007</v>
      </c>
      <c r="F132" s="317">
        <v>544.35000000000014</v>
      </c>
      <c r="G132" s="317">
        <v>538.30000000000007</v>
      </c>
      <c r="H132" s="317">
        <v>533.60000000000014</v>
      </c>
      <c r="I132" s="317">
        <v>555.10000000000014</v>
      </c>
      <c r="J132" s="317">
        <v>559.80000000000018</v>
      </c>
      <c r="K132" s="317">
        <v>565.85000000000014</v>
      </c>
      <c r="L132" s="304">
        <v>553.75</v>
      </c>
      <c r="M132" s="304">
        <v>543</v>
      </c>
      <c r="N132" s="319">
        <v>13813200</v>
      </c>
      <c r="O132" s="320">
        <v>2.8755278503921174E-2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144.75</v>
      </c>
      <c r="E133" s="316">
        <v>144.73333333333332</v>
      </c>
      <c r="F133" s="317">
        <v>142.06666666666663</v>
      </c>
      <c r="G133" s="317">
        <v>139.38333333333333</v>
      </c>
      <c r="H133" s="317">
        <v>136.71666666666664</v>
      </c>
      <c r="I133" s="317">
        <v>147.41666666666663</v>
      </c>
      <c r="J133" s="317">
        <v>150.08333333333331</v>
      </c>
      <c r="K133" s="317">
        <v>152.76666666666662</v>
      </c>
      <c r="L133" s="304">
        <v>147.4</v>
      </c>
      <c r="M133" s="304">
        <v>142.05000000000001</v>
      </c>
      <c r="N133" s="319">
        <v>77451600</v>
      </c>
      <c r="O133" s="320">
        <v>5.2598961964520879E-2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56.75</v>
      </c>
      <c r="E134" s="316">
        <v>56.25</v>
      </c>
      <c r="F134" s="317">
        <v>55.45</v>
      </c>
      <c r="G134" s="317">
        <v>54.150000000000006</v>
      </c>
      <c r="H134" s="317">
        <v>53.350000000000009</v>
      </c>
      <c r="I134" s="317">
        <v>57.55</v>
      </c>
      <c r="J134" s="317">
        <v>58.349999999999994</v>
      </c>
      <c r="K134" s="317">
        <v>59.649999999999991</v>
      </c>
      <c r="L134" s="304">
        <v>57.05</v>
      </c>
      <c r="M134" s="304">
        <v>54.95</v>
      </c>
      <c r="N134" s="319">
        <v>76977000</v>
      </c>
      <c r="O134" s="320">
        <v>-3.2082838227805124E-2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408.8</v>
      </c>
      <c r="E135" s="316">
        <v>408.34999999999997</v>
      </c>
      <c r="F135" s="317">
        <v>403.74999999999994</v>
      </c>
      <c r="G135" s="317">
        <v>398.7</v>
      </c>
      <c r="H135" s="317">
        <v>394.09999999999997</v>
      </c>
      <c r="I135" s="317">
        <v>413.39999999999992</v>
      </c>
      <c r="J135" s="317">
        <v>417.99999999999994</v>
      </c>
      <c r="K135" s="317">
        <v>423.0499999999999</v>
      </c>
      <c r="L135" s="304">
        <v>412.95</v>
      </c>
      <c r="M135" s="304">
        <v>403.3</v>
      </c>
      <c r="N135" s="319">
        <v>23597700</v>
      </c>
      <c r="O135" s="320">
        <v>-4.3752689714531634E-3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2375.5</v>
      </c>
      <c r="E136" s="316">
        <v>2364.9166666666665</v>
      </c>
      <c r="F136" s="317">
        <v>2343.1333333333332</v>
      </c>
      <c r="G136" s="317">
        <v>2310.7666666666669</v>
      </c>
      <c r="H136" s="317">
        <v>2288.9833333333336</v>
      </c>
      <c r="I136" s="317">
        <v>2397.2833333333328</v>
      </c>
      <c r="J136" s="317">
        <v>2419.0666666666666</v>
      </c>
      <c r="K136" s="317">
        <v>2451.4333333333325</v>
      </c>
      <c r="L136" s="304">
        <v>2386.6999999999998</v>
      </c>
      <c r="M136" s="304">
        <v>2332.5500000000002</v>
      </c>
      <c r="N136" s="319">
        <v>10451700</v>
      </c>
      <c r="O136" s="320">
        <v>9.8846309931010495E-3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767.7</v>
      </c>
      <c r="E137" s="316">
        <v>763.38333333333333</v>
      </c>
      <c r="F137" s="317">
        <v>753.9666666666667</v>
      </c>
      <c r="G137" s="317">
        <v>740.23333333333335</v>
      </c>
      <c r="H137" s="317">
        <v>730.81666666666672</v>
      </c>
      <c r="I137" s="317">
        <v>777.11666666666667</v>
      </c>
      <c r="J137" s="317">
        <v>786.53333333333342</v>
      </c>
      <c r="K137" s="317">
        <v>800.26666666666665</v>
      </c>
      <c r="L137" s="304">
        <v>772.8</v>
      </c>
      <c r="M137" s="304">
        <v>749.65</v>
      </c>
      <c r="N137" s="319">
        <v>9822000</v>
      </c>
      <c r="O137" s="320">
        <v>2.6332288401253918E-2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1168.4000000000001</v>
      </c>
      <c r="E138" s="316">
        <v>1173.2666666666667</v>
      </c>
      <c r="F138" s="317">
        <v>1152.5333333333333</v>
      </c>
      <c r="G138" s="317">
        <v>1136.6666666666667</v>
      </c>
      <c r="H138" s="317">
        <v>1115.9333333333334</v>
      </c>
      <c r="I138" s="317">
        <v>1189.1333333333332</v>
      </c>
      <c r="J138" s="317">
        <v>1209.8666666666663</v>
      </c>
      <c r="K138" s="317">
        <v>1225.7333333333331</v>
      </c>
      <c r="L138" s="304">
        <v>1194</v>
      </c>
      <c r="M138" s="304">
        <v>1157.4000000000001</v>
      </c>
      <c r="N138" s="319">
        <v>5802750</v>
      </c>
      <c r="O138" s="320">
        <v>0.10088218554354013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2843.4</v>
      </c>
      <c r="E139" s="316">
        <v>2836.3666666666663</v>
      </c>
      <c r="F139" s="317">
        <v>2822.7333333333327</v>
      </c>
      <c r="G139" s="317">
        <v>2802.0666666666662</v>
      </c>
      <c r="H139" s="317">
        <v>2788.4333333333325</v>
      </c>
      <c r="I139" s="317">
        <v>2857.0333333333328</v>
      </c>
      <c r="J139" s="317">
        <v>2870.666666666667</v>
      </c>
      <c r="K139" s="317">
        <v>2891.333333333333</v>
      </c>
      <c r="L139" s="304">
        <v>2850</v>
      </c>
      <c r="M139" s="304">
        <v>2815.7</v>
      </c>
      <c r="N139" s="319">
        <v>930000</v>
      </c>
      <c r="O139" s="320">
        <v>1.3071895424836602E-2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325.8</v>
      </c>
      <c r="E140" s="316">
        <v>325.26666666666665</v>
      </c>
      <c r="F140" s="317">
        <v>323.83333333333331</v>
      </c>
      <c r="G140" s="317">
        <v>321.86666666666667</v>
      </c>
      <c r="H140" s="317">
        <v>320.43333333333334</v>
      </c>
      <c r="I140" s="317">
        <v>327.23333333333329</v>
      </c>
      <c r="J140" s="317">
        <v>328.66666666666669</v>
      </c>
      <c r="K140" s="317">
        <v>330.63333333333327</v>
      </c>
      <c r="L140" s="304">
        <v>326.7</v>
      </c>
      <c r="M140" s="304">
        <v>323.3</v>
      </c>
      <c r="N140" s="319">
        <v>2232000</v>
      </c>
      <c r="O140" s="320">
        <v>1.3623978201634877E-2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444.35</v>
      </c>
      <c r="E141" s="316">
        <v>442.31666666666666</v>
      </c>
      <c r="F141" s="317">
        <v>438.13333333333333</v>
      </c>
      <c r="G141" s="317">
        <v>431.91666666666669</v>
      </c>
      <c r="H141" s="317">
        <v>427.73333333333335</v>
      </c>
      <c r="I141" s="317">
        <v>448.5333333333333</v>
      </c>
      <c r="J141" s="317">
        <v>452.71666666666658</v>
      </c>
      <c r="K141" s="317">
        <v>458.93333333333328</v>
      </c>
      <c r="L141" s="304">
        <v>446.5</v>
      </c>
      <c r="M141" s="304">
        <v>436.1</v>
      </c>
      <c r="N141" s="319">
        <v>5712000</v>
      </c>
      <c r="O141" s="320">
        <v>4.2944785276073622E-2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1063.8499999999999</v>
      </c>
      <c r="E142" s="316">
        <v>1063.7</v>
      </c>
      <c r="F142" s="317">
        <v>1051.6500000000001</v>
      </c>
      <c r="G142" s="317">
        <v>1039.45</v>
      </c>
      <c r="H142" s="317">
        <v>1027.4000000000001</v>
      </c>
      <c r="I142" s="317">
        <v>1075.9000000000001</v>
      </c>
      <c r="J142" s="317">
        <v>1087.9499999999998</v>
      </c>
      <c r="K142" s="317">
        <v>1100.1500000000001</v>
      </c>
      <c r="L142" s="304">
        <v>1075.75</v>
      </c>
      <c r="M142" s="304">
        <v>1051.5</v>
      </c>
      <c r="N142" s="319">
        <v>1136100</v>
      </c>
      <c r="O142" s="320">
        <v>-7.3394495412844041E-3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3906.4</v>
      </c>
      <c r="E143" s="316">
        <v>3916.3000000000006</v>
      </c>
      <c r="F143" s="317">
        <v>3880.1500000000015</v>
      </c>
      <c r="G143" s="317">
        <v>3853.900000000001</v>
      </c>
      <c r="H143" s="317">
        <v>3817.7500000000018</v>
      </c>
      <c r="I143" s="317">
        <v>3942.5500000000011</v>
      </c>
      <c r="J143" s="317">
        <v>3978.7</v>
      </c>
      <c r="K143" s="317">
        <v>4004.9500000000007</v>
      </c>
      <c r="L143" s="304">
        <v>3952.45</v>
      </c>
      <c r="M143" s="304">
        <v>3890.05</v>
      </c>
      <c r="N143" s="319">
        <v>1960400</v>
      </c>
      <c r="O143" s="320">
        <v>-5.8823529411764705E-3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501</v>
      </c>
      <c r="E144" s="316">
        <v>497.84999999999997</v>
      </c>
      <c r="F144" s="317">
        <v>492.69999999999993</v>
      </c>
      <c r="G144" s="317">
        <v>484.4</v>
      </c>
      <c r="H144" s="317">
        <v>479.24999999999994</v>
      </c>
      <c r="I144" s="317">
        <v>506.14999999999992</v>
      </c>
      <c r="J144" s="317">
        <v>511.2999999999999</v>
      </c>
      <c r="K144" s="317">
        <v>519.59999999999991</v>
      </c>
      <c r="L144" s="304">
        <v>503</v>
      </c>
      <c r="M144" s="304">
        <v>489.55</v>
      </c>
      <c r="N144" s="319">
        <v>10077600</v>
      </c>
      <c r="O144" s="320">
        <v>3.0303030303030304E-2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132.30000000000001</v>
      </c>
      <c r="E145" s="316">
        <v>130.98333333333332</v>
      </c>
      <c r="F145" s="317">
        <v>129.01666666666665</v>
      </c>
      <c r="G145" s="317">
        <v>125.73333333333333</v>
      </c>
      <c r="H145" s="317">
        <v>123.76666666666667</v>
      </c>
      <c r="I145" s="317">
        <v>134.26666666666665</v>
      </c>
      <c r="J145" s="317">
        <v>136.23333333333329</v>
      </c>
      <c r="K145" s="317">
        <v>139.51666666666662</v>
      </c>
      <c r="L145" s="304">
        <v>132.94999999999999</v>
      </c>
      <c r="M145" s="304">
        <v>127.7</v>
      </c>
      <c r="N145" s="319">
        <v>131322200</v>
      </c>
      <c r="O145" s="320">
        <v>8.2375185241964327E-2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658.55</v>
      </c>
      <c r="E146" s="316">
        <v>656.30000000000007</v>
      </c>
      <c r="F146" s="317">
        <v>650.00000000000011</v>
      </c>
      <c r="G146" s="317">
        <v>641.45000000000005</v>
      </c>
      <c r="H146" s="317">
        <v>635.15000000000009</v>
      </c>
      <c r="I146" s="317">
        <v>664.85000000000014</v>
      </c>
      <c r="J146" s="317">
        <v>671.15000000000009</v>
      </c>
      <c r="K146" s="317">
        <v>679.70000000000016</v>
      </c>
      <c r="L146" s="304">
        <v>662.6</v>
      </c>
      <c r="M146" s="304">
        <v>647.75</v>
      </c>
      <c r="N146" s="319">
        <v>2097000</v>
      </c>
      <c r="O146" s="320">
        <v>2.3900573613766731E-3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294.25</v>
      </c>
      <c r="E147" s="316">
        <v>292.5</v>
      </c>
      <c r="F147" s="317">
        <v>285.7</v>
      </c>
      <c r="G147" s="317">
        <v>277.14999999999998</v>
      </c>
      <c r="H147" s="317">
        <v>270.34999999999997</v>
      </c>
      <c r="I147" s="317">
        <v>301.05</v>
      </c>
      <c r="J147" s="317">
        <v>307.84999999999997</v>
      </c>
      <c r="K147" s="317">
        <v>316.40000000000003</v>
      </c>
      <c r="L147" s="304">
        <v>299.3</v>
      </c>
      <c r="M147" s="304">
        <v>283.95</v>
      </c>
      <c r="N147" s="319">
        <v>28339200</v>
      </c>
      <c r="O147" s="320">
        <v>0.11088810837932765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218.85</v>
      </c>
      <c r="E148" s="316">
        <v>220.13333333333333</v>
      </c>
      <c r="F148" s="317">
        <v>215.46666666666664</v>
      </c>
      <c r="G148" s="317">
        <v>212.08333333333331</v>
      </c>
      <c r="H148" s="317">
        <v>207.41666666666663</v>
      </c>
      <c r="I148" s="317">
        <v>223.51666666666665</v>
      </c>
      <c r="J148" s="317">
        <v>228.18333333333334</v>
      </c>
      <c r="K148" s="317">
        <v>231.56666666666666</v>
      </c>
      <c r="L148" s="304">
        <v>224.8</v>
      </c>
      <c r="M148" s="304">
        <v>216.75</v>
      </c>
      <c r="N148" s="319">
        <v>28020000</v>
      </c>
      <c r="O148" s="320">
        <v>1.0718113612004287E-3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14" sqref="G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44088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11464.45</v>
      </c>
      <c r="D10" s="303">
        <v>11459.283333333333</v>
      </c>
      <c r="E10" s="303">
        <v>11425.066666666666</v>
      </c>
      <c r="F10" s="303">
        <v>11385.683333333332</v>
      </c>
      <c r="G10" s="303">
        <v>11351.466666666665</v>
      </c>
      <c r="H10" s="303">
        <v>11498.666666666666</v>
      </c>
      <c r="I10" s="303">
        <v>11532.883333333333</v>
      </c>
      <c r="J10" s="303">
        <v>11572.266666666666</v>
      </c>
      <c r="K10" s="302">
        <v>11493.5</v>
      </c>
      <c r="L10" s="302">
        <v>11419.9</v>
      </c>
      <c r="M10" s="307"/>
    </row>
    <row r="11" spans="1:15">
      <c r="A11" s="301">
        <v>2</v>
      </c>
      <c r="B11" s="277" t="s">
        <v>220</v>
      </c>
      <c r="C11" s="304">
        <v>22479.95</v>
      </c>
      <c r="D11" s="279">
        <v>22451.55</v>
      </c>
      <c r="E11" s="279">
        <v>22234.35</v>
      </c>
      <c r="F11" s="279">
        <v>21988.75</v>
      </c>
      <c r="G11" s="279">
        <v>21771.55</v>
      </c>
      <c r="H11" s="279">
        <v>22697.149999999998</v>
      </c>
      <c r="I11" s="279">
        <v>22914.350000000002</v>
      </c>
      <c r="J11" s="279">
        <v>23159.949999999997</v>
      </c>
      <c r="K11" s="304">
        <v>22668.75</v>
      </c>
      <c r="L11" s="304">
        <v>22205.95</v>
      </c>
      <c r="M11" s="307"/>
    </row>
    <row r="12" spans="1:15">
      <c r="A12" s="301">
        <v>3</v>
      </c>
      <c r="B12" s="285" t="s">
        <v>221</v>
      </c>
      <c r="C12" s="304">
        <v>1410.55</v>
      </c>
      <c r="D12" s="279">
        <v>1412.4166666666667</v>
      </c>
      <c r="E12" s="279">
        <v>1402.9833333333336</v>
      </c>
      <c r="F12" s="279">
        <v>1395.4166666666667</v>
      </c>
      <c r="G12" s="279">
        <v>1385.9833333333336</v>
      </c>
      <c r="H12" s="279">
        <v>1419.9833333333336</v>
      </c>
      <c r="I12" s="279">
        <v>1429.4166666666665</v>
      </c>
      <c r="J12" s="279">
        <v>1436.9833333333336</v>
      </c>
      <c r="K12" s="304">
        <v>1421.85</v>
      </c>
      <c r="L12" s="304">
        <v>1404.85</v>
      </c>
      <c r="M12" s="307"/>
    </row>
    <row r="13" spans="1:15">
      <c r="A13" s="301">
        <v>4</v>
      </c>
      <c r="B13" s="277" t="s">
        <v>222</v>
      </c>
      <c r="C13" s="304">
        <v>3201.75</v>
      </c>
      <c r="D13" s="279">
        <v>3201.5499999999997</v>
      </c>
      <c r="E13" s="279">
        <v>3186.5999999999995</v>
      </c>
      <c r="F13" s="279">
        <v>3171.45</v>
      </c>
      <c r="G13" s="279">
        <v>3156.4999999999995</v>
      </c>
      <c r="H13" s="279">
        <v>3216.6999999999994</v>
      </c>
      <c r="I13" s="279">
        <v>3231.6499999999992</v>
      </c>
      <c r="J13" s="279">
        <v>3246.7999999999993</v>
      </c>
      <c r="K13" s="304">
        <v>3216.5</v>
      </c>
      <c r="L13" s="304">
        <v>3186.4</v>
      </c>
      <c r="M13" s="307"/>
    </row>
    <row r="14" spans="1:15">
      <c r="A14" s="301">
        <v>5</v>
      </c>
      <c r="B14" s="277" t="s">
        <v>223</v>
      </c>
      <c r="C14" s="304">
        <v>18633.25</v>
      </c>
      <c r="D14" s="279">
        <v>18570.733333333334</v>
      </c>
      <c r="E14" s="279">
        <v>18400.616666666669</v>
      </c>
      <c r="F14" s="279">
        <v>18167.983333333334</v>
      </c>
      <c r="G14" s="279">
        <v>17997.866666666669</v>
      </c>
      <c r="H14" s="279">
        <v>18803.366666666669</v>
      </c>
      <c r="I14" s="279">
        <v>18973.48333333333</v>
      </c>
      <c r="J14" s="279">
        <v>19206.116666666669</v>
      </c>
      <c r="K14" s="304">
        <v>18740.849999999999</v>
      </c>
      <c r="L14" s="304">
        <v>18338.099999999999</v>
      </c>
      <c r="M14" s="307"/>
    </row>
    <row r="15" spans="1:15">
      <c r="A15" s="301">
        <v>6</v>
      </c>
      <c r="B15" s="277" t="s">
        <v>224</v>
      </c>
      <c r="C15" s="304">
        <v>2465.5</v>
      </c>
      <c r="D15" s="279">
        <v>2467.1166666666668</v>
      </c>
      <c r="E15" s="279">
        <v>2448.7333333333336</v>
      </c>
      <c r="F15" s="279">
        <v>2431.9666666666667</v>
      </c>
      <c r="G15" s="279">
        <v>2413.5833333333335</v>
      </c>
      <c r="H15" s="279">
        <v>2483.8833333333337</v>
      </c>
      <c r="I15" s="279">
        <v>2502.2666666666669</v>
      </c>
      <c r="J15" s="279">
        <v>2519.0333333333338</v>
      </c>
      <c r="K15" s="304">
        <v>2485.5</v>
      </c>
      <c r="L15" s="304">
        <v>2450.35</v>
      </c>
      <c r="M15" s="307"/>
    </row>
    <row r="16" spans="1:15">
      <c r="A16" s="301">
        <v>7</v>
      </c>
      <c r="B16" s="277" t="s">
        <v>225</v>
      </c>
      <c r="C16" s="304">
        <v>4644.8500000000004</v>
      </c>
      <c r="D16" s="279">
        <v>4632.6333333333341</v>
      </c>
      <c r="E16" s="279">
        <v>4614.4166666666679</v>
      </c>
      <c r="F16" s="279">
        <v>4583.9833333333336</v>
      </c>
      <c r="G16" s="279">
        <v>4565.7666666666673</v>
      </c>
      <c r="H16" s="279">
        <v>4663.0666666666684</v>
      </c>
      <c r="I16" s="279">
        <v>4681.2833333333338</v>
      </c>
      <c r="J16" s="279">
        <v>4711.716666666669</v>
      </c>
      <c r="K16" s="304">
        <v>4650.8500000000004</v>
      </c>
      <c r="L16" s="304">
        <v>4602.2</v>
      </c>
      <c r="M16" s="307"/>
    </row>
    <row r="17" spans="1:13">
      <c r="A17" s="301">
        <v>8</v>
      </c>
      <c r="B17" s="277" t="s">
        <v>802</v>
      </c>
      <c r="C17" s="277">
        <v>1022.3</v>
      </c>
      <c r="D17" s="279">
        <v>1028.2833333333333</v>
      </c>
      <c r="E17" s="279">
        <v>1009.1166666666666</v>
      </c>
      <c r="F17" s="279">
        <v>995.93333333333328</v>
      </c>
      <c r="G17" s="279">
        <v>976.76666666666654</v>
      </c>
      <c r="H17" s="279">
        <v>1041.4666666666667</v>
      </c>
      <c r="I17" s="279">
        <v>1060.6333333333337</v>
      </c>
      <c r="J17" s="279">
        <v>1073.8166666666666</v>
      </c>
      <c r="K17" s="277">
        <v>1047.45</v>
      </c>
      <c r="L17" s="277">
        <v>1015.1</v>
      </c>
      <c r="M17" s="277">
        <v>1.41368</v>
      </c>
    </row>
    <row r="18" spans="1:13">
      <c r="A18" s="301">
        <v>9</v>
      </c>
      <c r="B18" s="277" t="s">
        <v>295</v>
      </c>
      <c r="C18" s="277">
        <v>16819.25</v>
      </c>
      <c r="D18" s="279">
        <v>16722.45</v>
      </c>
      <c r="E18" s="279">
        <v>16546.900000000001</v>
      </c>
      <c r="F18" s="279">
        <v>16274.55</v>
      </c>
      <c r="G18" s="279">
        <v>16099</v>
      </c>
      <c r="H18" s="279">
        <v>16994.800000000003</v>
      </c>
      <c r="I18" s="279">
        <v>17170.349999999999</v>
      </c>
      <c r="J18" s="279">
        <v>17442.700000000004</v>
      </c>
      <c r="K18" s="277">
        <v>16898</v>
      </c>
      <c r="L18" s="277">
        <v>16450.099999999999</v>
      </c>
      <c r="M18" s="277">
        <v>0.11022999999999999</v>
      </c>
    </row>
    <row r="19" spans="1:13">
      <c r="A19" s="301">
        <v>10</v>
      </c>
      <c r="B19" s="277" t="s">
        <v>227</v>
      </c>
      <c r="C19" s="277">
        <v>69.650000000000006</v>
      </c>
      <c r="D19" s="279">
        <v>70.149999999999991</v>
      </c>
      <c r="E19" s="279">
        <v>68.699999999999989</v>
      </c>
      <c r="F19" s="279">
        <v>67.75</v>
      </c>
      <c r="G19" s="279">
        <v>66.3</v>
      </c>
      <c r="H19" s="279">
        <v>71.09999999999998</v>
      </c>
      <c r="I19" s="279">
        <v>72.55</v>
      </c>
      <c r="J19" s="279">
        <v>73.499999999999972</v>
      </c>
      <c r="K19" s="277">
        <v>71.599999999999994</v>
      </c>
      <c r="L19" s="277">
        <v>69.2</v>
      </c>
      <c r="M19" s="277">
        <v>20.29034</v>
      </c>
    </row>
    <row r="20" spans="1:13">
      <c r="A20" s="301">
        <v>11</v>
      </c>
      <c r="B20" s="277" t="s">
        <v>228</v>
      </c>
      <c r="C20" s="277">
        <v>131.55000000000001</v>
      </c>
      <c r="D20" s="279">
        <v>132.03333333333333</v>
      </c>
      <c r="E20" s="279">
        <v>129.86666666666667</v>
      </c>
      <c r="F20" s="279">
        <v>128.18333333333334</v>
      </c>
      <c r="G20" s="279">
        <v>126.01666666666668</v>
      </c>
      <c r="H20" s="279">
        <v>133.71666666666667</v>
      </c>
      <c r="I20" s="279">
        <v>135.88333333333335</v>
      </c>
      <c r="J20" s="279">
        <v>137.56666666666666</v>
      </c>
      <c r="K20" s="277">
        <v>134.19999999999999</v>
      </c>
      <c r="L20" s="277">
        <v>130.35</v>
      </c>
      <c r="M20" s="277">
        <v>11.14995</v>
      </c>
    </row>
    <row r="21" spans="1:13">
      <c r="A21" s="301">
        <v>12</v>
      </c>
      <c r="B21" s="277" t="s">
        <v>38</v>
      </c>
      <c r="C21" s="277">
        <v>1321.55</v>
      </c>
      <c r="D21" s="279">
        <v>1330.4</v>
      </c>
      <c r="E21" s="279">
        <v>1306.8000000000002</v>
      </c>
      <c r="F21" s="279">
        <v>1292.0500000000002</v>
      </c>
      <c r="G21" s="279">
        <v>1268.4500000000003</v>
      </c>
      <c r="H21" s="279">
        <v>1345.15</v>
      </c>
      <c r="I21" s="279">
        <v>1368.75</v>
      </c>
      <c r="J21" s="279">
        <v>1383.5</v>
      </c>
      <c r="K21" s="277">
        <v>1354</v>
      </c>
      <c r="L21" s="277">
        <v>1315.65</v>
      </c>
      <c r="M21" s="277">
        <v>11.48199</v>
      </c>
    </row>
    <row r="22" spans="1:13">
      <c r="A22" s="301">
        <v>13</v>
      </c>
      <c r="B22" s="277" t="s">
        <v>296</v>
      </c>
      <c r="C22" s="277">
        <v>207.35</v>
      </c>
      <c r="D22" s="279">
        <v>206.61666666666667</v>
      </c>
      <c r="E22" s="279">
        <v>202.83333333333334</v>
      </c>
      <c r="F22" s="279">
        <v>198.31666666666666</v>
      </c>
      <c r="G22" s="279">
        <v>194.53333333333333</v>
      </c>
      <c r="H22" s="279">
        <v>211.13333333333335</v>
      </c>
      <c r="I22" s="279">
        <v>214.91666666666666</v>
      </c>
      <c r="J22" s="279">
        <v>219.43333333333337</v>
      </c>
      <c r="K22" s="277">
        <v>210.4</v>
      </c>
      <c r="L22" s="277">
        <v>202.1</v>
      </c>
      <c r="M22" s="277">
        <v>35.61459</v>
      </c>
    </row>
    <row r="23" spans="1:13">
      <c r="A23" s="301">
        <v>14</v>
      </c>
      <c r="B23" s="277" t="s">
        <v>41</v>
      </c>
      <c r="C23" s="277">
        <v>342.5</v>
      </c>
      <c r="D23" s="279">
        <v>339.95</v>
      </c>
      <c r="E23" s="279">
        <v>336</v>
      </c>
      <c r="F23" s="279">
        <v>329.5</v>
      </c>
      <c r="G23" s="279">
        <v>325.55</v>
      </c>
      <c r="H23" s="279">
        <v>346.45</v>
      </c>
      <c r="I23" s="279">
        <v>350.39999999999992</v>
      </c>
      <c r="J23" s="279">
        <v>356.9</v>
      </c>
      <c r="K23" s="277">
        <v>343.9</v>
      </c>
      <c r="L23" s="277">
        <v>333.45</v>
      </c>
      <c r="M23" s="277">
        <v>46.563429999999997</v>
      </c>
    </row>
    <row r="24" spans="1:13">
      <c r="A24" s="301">
        <v>15</v>
      </c>
      <c r="B24" s="277" t="s">
        <v>43</v>
      </c>
      <c r="C24" s="277">
        <v>37.4</v>
      </c>
      <c r="D24" s="279">
        <v>37.5</v>
      </c>
      <c r="E24" s="279">
        <v>37.1</v>
      </c>
      <c r="F24" s="279">
        <v>36.800000000000004</v>
      </c>
      <c r="G24" s="279">
        <v>36.400000000000006</v>
      </c>
      <c r="H24" s="279">
        <v>37.799999999999997</v>
      </c>
      <c r="I24" s="279">
        <v>38.200000000000003</v>
      </c>
      <c r="J24" s="279">
        <v>38.499999999999993</v>
      </c>
      <c r="K24" s="277">
        <v>37.9</v>
      </c>
      <c r="L24" s="277">
        <v>37.200000000000003</v>
      </c>
      <c r="M24" s="277">
        <v>16.208580000000001</v>
      </c>
    </row>
    <row r="25" spans="1:13">
      <c r="A25" s="301">
        <v>16</v>
      </c>
      <c r="B25" s="277" t="s">
        <v>298</v>
      </c>
      <c r="C25" s="277">
        <v>271.8</v>
      </c>
      <c r="D25" s="279">
        <v>271.35000000000002</v>
      </c>
      <c r="E25" s="279">
        <v>267.80000000000007</v>
      </c>
      <c r="F25" s="279">
        <v>263.80000000000007</v>
      </c>
      <c r="G25" s="279">
        <v>260.25000000000011</v>
      </c>
      <c r="H25" s="279">
        <v>275.35000000000002</v>
      </c>
      <c r="I25" s="279">
        <v>278.89999999999998</v>
      </c>
      <c r="J25" s="279">
        <v>282.89999999999998</v>
      </c>
      <c r="K25" s="277">
        <v>274.89999999999998</v>
      </c>
      <c r="L25" s="277">
        <v>267.35000000000002</v>
      </c>
      <c r="M25" s="277">
        <v>3.39682</v>
      </c>
    </row>
    <row r="26" spans="1:13">
      <c r="A26" s="301">
        <v>17</v>
      </c>
      <c r="B26" s="277" t="s">
        <v>229</v>
      </c>
      <c r="C26" s="277">
        <v>1504.6</v>
      </c>
      <c r="D26" s="279">
        <v>1507.6499999999999</v>
      </c>
      <c r="E26" s="279">
        <v>1490.9499999999998</v>
      </c>
      <c r="F26" s="279">
        <v>1477.3</v>
      </c>
      <c r="G26" s="279">
        <v>1460.6</v>
      </c>
      <c r="H26" s="279">
        <v>1521.2999999999997</v>
      </c>
      <c r="I26" s="279">
        <v>1538</v>
      </c>
      <c r="J26" s="279">
        <v>1551.6499999999996</v>
      </c>
      <c r="K26" s="277">
        <v>1524.35</v>
      </c>
      <c r="L26" s="277">
        <v>1494</v>
      </c>
      <c r="M26" s="277">
        <v>0.70726999999999995</v>
      </c>
    </row>
    <row r="27" spans="1:13">
      <c r="A27" s="301">
        <v>18</v>
      </c>
      <c r="B27" s="277" t="s">
        <v>230</v>
      </c>
      <c r="C27" s="277">
        <v>2900.9</v>
      </c>
      <c r="D27" s="279">
        <v>2908.2999999999997</v>
      </c>
      <c r="E27" s="279">
        <v>2849.5999999999995</v>
      </c>
      <c r="F27" s="279">
        <v>2798.2999999999997</v>
      </c>
      <c r="G27" s="279">
        <v>2739.5999999999995</v>
      </c>
      <c r="H27" s="279">
        <v>2959.5999999999995</v>
      </c>
      <c r="I27" s="279">
        <v>3018.2999999999993</v>
      </c>
      <c r="J27" s="279">
        <v>3069.5999999999995</v>
      </c>
      <c r="K27" s="277">
        <v>2967</v>
      </c>
      <c r="L27" s="277">
        <v>2857</v>
      </c>
      <c r="M27" s="277">
        <v>2.3856899999999999</v>
      </c>
    </row>
    <row r="28" spans="1:13">
      <c r="A28" s="301">
        <v>19</v>
      </c>
      <c r="B28" s="277" t="s">
        <v>45</v>
      </c>
      <c r="C28" s="277">
        <v>746.9</v>
      </c>
      <c r="D28" s="279">
        <v>745.7166666666667</v>
      </c>
      <c r="E28" s="279">
        <v>739.33333333333337</v>
      </c>
      <c r="F28" s="279">
        <v>731.76666666666665</v>
      </c>
      <c r="G28" s="279">
        <v>725.38333333333333</v>
      </c>
      <c r="H28" s="279">
        <v>753.28333333333342</v>
      </c>
      <c r="I28" s="279">
        <v>759.66666666666663</v>
      </c>
      <c r="J28" s="279">
        <v>767.23333333333346</v>
      </c>
      <c r="K28" s="277">
        <v>752.1</v>
      </c>
      <c r="L28" s="277">
        <v>738.15</v>
      </c>
      <c r="M28" s="277">
        <v>5.5494300000000001</v>
      </c>
    </row>
    <row r="29" spans="1:13">
      <c r="A29" s="301">
        <v>20</v>
      </c>
      <c r="B29" s="277" t="s">
        <v>46</v>
      </c>
      <c r="C29" s="277">
        <v>212.45</v>
      </c>
      <c r="D29" s="279">
        <v>212.68333333333331</v>
      </c>
      <c r="E29" s="279">
        <v>210.86666666666662</v>
      </c>
      <c r="F29" s="279">
        <v>209.2833333333333</v>
      </c>
      <c r="G29" s="279">
        <v>207.46666666666661</v>
      </c>
      <c r="H29" s="279">
        <v>214.26666666666662</v>
      </c>
      <c r="I29" s="279">
        <v>216.08333333333329</v>
      </c>
      <c r="J29" s="279">
        <v>217.66666666666663</v>
      </c>
      <c r="K29" s="277">
        <v>214.5</v>
      </c>
      <c r="L29" s="277">
        <v>211.1</v>
      </c>
      <c r="M29" s="277">
        <v>18.414909999999999</v>
      </c>
    </row>
    <row r="30" spans="1:13">
      <c r="A30" s="301">
        <v>21</v>
      </c>
      <c r="B30" s="277" t="s">
        <v>47</v>
      </c>
      <c r="C30" s="277">
        <v>1611.8</v>
      </c>
      <c r="D30" s="279">
        <v>1618.5</v>
      </c>
      <c r="E30" s="279">
        <v>1588.35</v>
      </c>
      <c r="F30" s="279">
        <v>1564.8999999999999</v>
      </c>
      <c r="G30" s="279">
        <v>1534.7499999999998</v>
      </c>
      <c r="H30" s="279">
        <v>1641.95</v>
      </c>
      <c r="I30" s="279">
        <v>1672.1000000000001</v>
      </c>
      <c r="J30" s="279">
        <v>1695.5500000000002</v>
      </c>
      <c r="K30" s="277">
        <v>1648.65</v>
      </c>
      <c r="L30" s="277">
        <v>1595.05</v>
      </c>
      <c r="M30" s="277">
        <v>8.6757799999999996</v>
      </c>
    </row>
    <row r="31" spans="1:13">
      <c r="A31" s="301">
        <v>22</v>
      </c>
      <c r="B31" s="277" t="s">
        <v>48</v>
      </c>
      <c r="C31" s="277">
        <v>116.2</v>
      </c>
      <c r="D31" s="279">
        <v>116.25</v>
      </c>
      <c r="E31" s="279">
        <v>114.95</v>
      </c>
      <c r="F31" s="279">
        <v>113.7</v>
      </c>
      <c r="G31" s="279">
        <v>112.4</v>
      </c>
      <c r="H31" s="279">
        <v>117.5</v>
      </c>
      <c r="I31" s="279">
        <v>118.80000000000001</v>
      </c>
      <c r="J31" s="279">
        <v>120.05</v>
      </c>
      <c r="K31" s="277">
        <v>117.55</v>
      </c>
      <c r="L31" s="277">
        <v>115</v>
      </c>
      <c r="M31" s="277">
        <v>35.699390000000001</v>
      </c>
    </row>
    <row r="32" spans="1:13">
      <c r="A32" s="301">
        <v>23</v>
      </c>
      <c r="B32" s="277" t="s">
        <v>49</v>
      </c>
      <c r="C32" s="277">
        <v>68.150000000000006</v>
      </c>
      <c r="D32" s="279">
        <v>68.050000000000011</v>
      </c>
      <c r="E32" s="279">
        <v>66.90000000000002</v>
      </c>
      <c r="F32" s="279">
        <v>65.650000000000006</v>
      </c>
      <c r="G32" s="279">
        <v>64.500000000000014</v>
      </c>
      <c r="H32" s="279">
        <v>69.300000000000026</v>
      </c>
      <c r="I32" s="279">
        <v>70.45</v>
      </c>
      <c r="J32" s="279">
        <v>71.700000000000031</v>
      </c>
      <c r="K32" s="277">
        <v>69.2</v>
      </c>
      <c r="L32" s="277">
        <v>66.8</v>
      </c>
      <c r="M32" s="277">
        <v>285.63979</v>
      </c>
    </row>
    <row r="33" spans="1:13">
      <c r="A33" s="301">
        <v>24</v>
      </c>
      <c r="B33" s="277" t="s">
        <v>51</v>
      </c>
      <c r="C33" s="277">
        <v>2035.95</v>
      </c>
      <c r="D33" s="279">
        <v>2042.6333333333332</v>
      </c>
      <c r="E33" s="279">
        <v>2015.3166666666666</v>
      </c>
      <c r="F33" s="279">
        <v>1994.6833333333334</v>
      </c>
      <c r="G33" s="279">
        <v>1967.3666666666668</v>
      </c>
      <c r="H33" s="279">
        <v>2063.2666666666664</v>
      </c>
      <c r="I33" s="279">
        <v>2090.583333333333</v>
      </c>
      <c r="J33" s="279">
        <v>2111.2166666666662</v>
      </c>
      <c r="K33" s="277">
        <v>2069.9499999999998</v>
      </c>
      <c r="L33" s="277">
        <v>2022</v>
      </c>
      <c r="M33" s="277">
        <v>25.995249999999999</v>
      </c>
    </row>
    <row r="34" spans="1:13">
      <c r="A34" s="301">
        <v>25</v>
      </c>
      <c r="B34" s="277" t="s">
        <v>226</v>
      </c>
      <c r="C34" s="277">
        <v>673.15</v>
      </c>
      <c r="D34" s="279">
        <v>668.5333333333333</v>
      </c>
      <c r="E34" s="279">
        <v>655.61666666666656</v>
      </c>
      <c r="F34" s="279">
        <v>638.08333333333326</v>
      </c>
      <c r="G34" s="279">
        <v>625.16666666666652</v>
      </c>
      <c r="H34" s="279">
        <v>686.06666666666661</v>
      </c>
      <c r="I34" s="279">
        <v>698.98333333333335</v>
      </c>
      <c r="J34" s="279">
        <v>716.51666666666665</v>
      </c>
      <c r="K34" s="277">
        <v>681.45</v>
      </c>
      <c r="L34" s="277">
        <v>651</v>
      </c>
      <c r="M34" s="277">
        <v>2.57559</v>
      </c>
    </row>
    <row r="35" spans="1:13">
      <c r="A35" s="301">
        <v>26</v>
      </c>
      <c r="B35" s="277" t="s">
        <v>53</v>
      </c>
      <c r="C35" s="277">
        <v>802.95</v>
      </c>
      <c r="D35" s="279">
        <v>800.83333333333337</v>
      </c>
      <c r="E35" s="279">
        <v>792.4666666666667</v>
      </c>
      <c r="F35" s="279">
        <v>781.98333333333335</v>
      </c>
      <c r="G35" s="279">
        <v>773.61666666666667</v>
      </c>
      <c r="H35" s="279">
        <v>811.31666666666672</v>
      </c>
      <c r="I35" s="279">
        <v>819.68333333333328</v>
      </c>
      <c r="J35" s="279">
        <v>830.16666666666674</v>
      </c>
      <c r="K35" s="277">
        <v>809.2</v>
      </c>
      <c r="L35" s="277">
        <v>790.35</v>
      </c>
      <c r="M35" s="277">
        <v>22.39995</v>
      </c>
    </row>
    <row r="36" spans="1:13">
      <c r="A36" s="301">
        <v>27</v>
      </c>
      <c r="B36" s="277" t="s">
        <v>55</v>
      </c>
      <c r="C36" s="277">
        <v>447.2</v>
      </c>
      <c r="D36" s="279">
        <v>445.43333333333334</v>
      </c>
      <c r="E36" s="279">
        <v>441.01666666666665</v>
      </c>
      <c r="F36" s="279">
        <v>434.83333333333331</v>
      </c>
      <c r="G36" s="279">
        <v>430.41666666666663</v>
      </c>
      <c r="H36" s="279">
        <v>451.61666666666667</v>
      </c>
      <c r="I36" s="279">
        <v>456.0333333333333</v>
      </c>
      <c r="J36" s="279">
        <v>462.2166666666667</v>
      </c>
      <c r="K36" s="277">
        <v>449.85</v>
      </c>
      <c r="L36" s="277">
        <v>439.25</v>
      </c>
      <c r="M36" s="277">
        <v>186.20876000000001</v>
      </c>
    </row>
    <row r="37" spans="1:13">
      <c r="A37" s="301">
        <v>28</v>
      </c>
      <c r="B37" s="277" t="s">
        <v>56</v>
      </c>
      <c r="C37" s="277">
        <v>2916.35</v>
      </c>
      <c r="D37" s="279">
        <v>2920.7333333333331</v>
      </c>
      <c r="E37" s="279">
        <v>2899.5166666666664</v>
      </c>
      <c r="F37" s="279">
        <v>2882.6833333333334</v>
      </c>
      <c r="G37" s="279">
        <v>2861.4666666666667</v>
      </c>
      <c r="H37" s="279">
        <v>2937.5666666666662</v>
      </c>
      <c r="I37" s="279">
        <v>2958.7833333333324</v>
      </c>
      <c r="J37" s="279">
        <v>2975.6166666666659</v>
      </c>
      <c r="K37" s="277">
        <v>2941.95</v>
      </c>
      <c r="L37" s="277">
        <v>2903.9</v>
      </c>
      <c r="M37" s="277">
        <v>6.8399200000000002</v>
      </c>
    </row>
    <row r="38" spans="1:13">
      <c r="A38" s="301">
        <v>29</v>
      </c>
      <c r="B38" s="277" t="s">
        <v>58</v>
      </c>
      <c r="C38" s="277">
        <v>6128.4</v>
      </c>
      <c r="D38" s="279">
        <v>6127.666666666667</v>
      </c>
      <c r="E38" s="279">
        <v>6080.7333333333336</v>
      </c>
      <c r="F38" s="279">
        <v>6033.0666666666666</v>
      </c>
      <c r="G38" s="279">
        <v>5986.1333333333332</v>
      </c>
      <c r="H38" s="279">
        <v>6175.3333333333339</v>
      </c>
      <c r="I38" s="279">
        <v>6222.2666666666664</v>
      </c>
      <c r="J38" s="279">
        <v>6269.9333333333343</v>
      </c>
      <c r="K38" s="277">
        <v>6174.6</v>
      </c>
      <c r="L38" s="277">
        <v>6080</v>
      </c>
      <c r="M38" s="277">
        <v>4.6548499999999997</v>
      </c>
    </row>
    <row r="39" spans="1:13">
      <c r="A39" s="301">
        <v>30</v>
      </c>
      <c r="B39" s="277" t="s">
        <v>232</v>
      </c>
      <c r="C39" s="277">
        <v>2461.15</v>
      </c>
      <c r="D39" s="279">
        <v>2469.35</v>
      </c>
      <c r="E39" s="279">
        <v>2445.1</v>
      </c>
      <c r="F39" s="279">
        <v>2429.0500000000002</v>
      </c>
      <c r="G39" s="279">
        <v>2404.8000000000002</v>
      </c>
      <c r="H39" s="279">
        <v>2485.3999999999996</v>
      </c>
      <c r="I39" s="279">
        <v>2509.6499999999996</v>
      </c>
      <c r="J39" s="279">
        <v>2525.6999999999994</v>
      </c>
      <c r="K39" s="277">
        <v>2493.6</v>
      </c>
      <c r="L39" s="277">
        <v>2453.3000000000002</v>
      </c>
      <c r="M39" s="277">
        <v>0.10273</v>
      </c>
    </row>
    <row r="40" spans="1:13">
      <c r="A40" s="301">
        <v>31</v>
      </c>
      <c r="B40" s="277" t="s">
        <v>59</v>
      </c>
      <c r="C40" s="277">
        <v>3544.4</v>
      </c>
      <c r="D40" s="279">
        <v>3519.6</v>
      </c>
      <c r="E40" s="279">
        <v>3481.5</v>
      </c>
      <c r="F40" s="279">
        <v>3418.6</v>
      </c>
      <c r="G40" s="279">
        <v>3380.5</v>
      </c>
      <c r="H40" s="279">
        <v>3582.5</v>
      </c>
      <c r="I40" s="279">
        <v>3620.5999999999995</v>
      </c>
      <c r="J40" s="279">
        <v>3683.5</v>
      </c>
      <c r="K40" s="277">
        <v>3557.7</v>
      </c>
      <c r="L40" s="277">
        <v>3456.7</v>
      </c>
      <c r="M40" s="277">
        <v>46.083840000000002</v>
      </c>
    </row>
    <row r="41" spans="1:13">
      <c r="A41" s="301">
        <v>32</v>
      </c>
      <c r="B41" s="277" t="s">
        <v>60</v>
      </c>
      <c r="C41" s="277">
        <v>1302.3</v>
      </c>
      <c r="D41" s="279">
        <v>1287.1166666666668</v>
      </c>
      <c r="E41" s="279">
        <v>1265.2333333333336</v>
      </c>
      <c r="F41" s="279">
        <v>1228.1666666666667</v>
      </c>
      <c r="G41" s="279">
        <v>1206.2833333333335</v>
      </c>
      <c r="H41" s="279">
        <v>1324.1833333333336</v>
      </c>
      <c r="I41" s="279">
        <v>1346.0666666666668</v>
      </c>
      <c r="J41" s="279">
        <v>1383.1333333333337</v>
      </c>
      <c r="K41" s="277">
        <v>1309</v>
      </c>
      <c r="L41" s="277">
        <v>1250.05</v>
      </c>
      <c r="M41" s="277">
        <v>7.9810999999999996</v>
      </c>
    </row>
    <row r="42" spans="1:13">
      <c r="A42" s="301">
        <v>33</v>
      </c>
      <c r="B42" s="277" t="s">
        <v>233</v>
      </c>
      <c r="C42" s="277">
        <v>311.8</v>
      </c>
      <c r="D42" s="279">
        <v>309.76666666666665</v>
      </c>
      <c r="E42" s="279">
        <v>305.0333333333333</v>
      </c>
      <c r="F42" s="279">
        <v>298.26666666666665</v>
      </c>
      <c r="G42" s="279">
        <v>293.5333333333333</v>
      </c>
      <c r="H42" s="279">
        <v>316.5333333333333</v>
      </c>
      <c r="I42" s="279">
        <v>321.26666666666665</v>
      </c>
      <c r="J42" s="279">
        <v>328.0333333333333</v>
      </c>
      <c r="K42" s="277">
        <v>314.5</v>
      </c>
      <c r="L42" s="277">
        <v>303</v>
      </c>
      <c r="M42" s="277">
        <v>78.394369999999995</v>
      </c>
    </row>
    <row r="43" spans="1:13">
      <c r="A43" s="301">
        <v>34</v>
      </c>
      <c r="B43" s="277" t="s">
        <v>61</v>
      </c>
      <c r="C43" s="277">
        <v>45.95</v>
      </c>
      <c r="D43" s="279">
        <v>45.783333333333339</v>
      </c>
      <c r="E43" s="279">
        <v>45.466666666666676</v>
      </c>
      <c r="F43" s="279">
        <v>44.983333333333334</v>
      </c>
      <c r="G43" s="279">
        <v>44.666666666666671</v>
      </c>
      <c r="H43" s="279">
        <v>46.26666666666668</v>
      </c>
      <c r="I43" s="279">
        <v>46.583333333333343</v>
      </c>
      <c r="J43" s="279">
        <v>47.066666666666684</v>
      </c>
      <c r="K43" s="277">
        <v>46.1</v>
      </c>
      <c r="L43" s="277">
        <v>45.3</v>
      </c>
      <c r="M43" s="277">
        <v>131.34359000000001</v>
      </c>
    </row>
    <row r="44" spans="1:13">
      <c r="A44" s="301">
        <v>35</v>
      </c>
      <c r="B44" s="277" t="s">
        <v>62</v>
      </c>
      <c r="C44" s="277">
        <v>47.65</v>
      </c>
      <c r="D44" s="279">
        <v>47.9</v>
      </c>
      <c r="E44" s="279">
        <v>46.8</v>
      </c>
      <c r="F44" s="279">
        <v>45.949999999999996</v>
      </c>
      <c r="G44" s="279">
        <v>44.849999999999994</v>
      </c>
      <c r="H44" s="279">
        <v>48.75</v>
      </c>
      <c r="I44" s="279">
        <v>49.850000000000009</v>
      </c>
      <c r="J44" s="279">
        <v>50.7</v>
      </c>
      <c r="K44" s="277">
        <v>49</v>
      </c>
      <c r="L44" s="277">
        <v>47.05</v>
      </c>
      <c r="M44" s="277">
        <v>25.886310000000002</v>
      </c>
    </row>
    <row r="45" spans="1:13">
      <c r="A45" s="301">
        <v>36</v>
      </c>
      <c r="B45" s="277" t="s">
        <v>63</v>
      </c>
      <c r="C45" s="277">
        <v>1264.5999999999999</v>
      </c>
      <c r="D45" s="279">
        <v>1271.8833333333332</v>
      </c>
      <c r="E45" s="279">
        <v>1252.7666666666664</v>
      </c>
      <c r="F45" s="279">
        <v>1240.9333333333332</v>
      </c>
      <c r="G45" s="279">
        <v>1221.8166666666664</v>
      </c>
      <c r="H45" s="279">
        <v>1283.7166666666665</v>
      </c>
      <c r="I45" s="279">
        <v>1302.8333333333333</v>
      </c>
      <c r="J45" s="279">
        <v>1314.6666666666665</v>
      </c>
      <c r="K45" s="277">
        <v>1291</v>
      </c>
      <c r="L45" s="277">
        <v>1260.05</v>
      </c>
      <c r="M45" s="277">
        <v>7.4781599999999999</v>
      </c>
    </row>
    <row r="46" spans="1:13">
      <c r="A46" s="301">
        <v>37</v>
      </c>
      <c r="B46" s="277" t="s">
        <v>234</v>
      </c>
      <c r="C46" s="277">
        <v>1365.3</v>
      </c>
      <c r="D46" s="279">
        <v>1363.2833333333335</v>
      </c>
      <c r="E46" s="279">
        <v>1334.5666666666671</v>
      </c>
      <c r="F46" s="279">
        <v>1303.8333333333335</v>
      </c>
      <c r="G46" s="279">
        <v>1275.116666666667</v>
      </c>
      <c r="H46" s="279">
        <v>1394.0166666666671</v>
      </c>
      <c r="I46" s="279">
        <v>1422.7333333333338</v>
      </c>
      <c r="J46" s="279">
        <v>1453.4666666666672</v>
      </c>
      <c r="K46" s="277">
        <v>1392</v>
      </c>
      <c r="L46" s="277">
        <v>1332.55</v>
      </c>
      <c r="M46" s="277">
        <v>1.53217</v>
      </c>
    </row>
    <row r="47" spans="1:13">
      <c r="A47" s="301">
        <v>38</v>
      </c>
      <c r="B47" s="277" t="s">
        <v>65</v>
      </c>
      <c r="C47" s="277">
        <v>102.25</v>
      </c>
      <c r="D47" s="279">
        <v>102.10000000000001</v>
      </c>
      <c r="E47" s="279">
        <v>101.45000000000002</v>
      </c>
      <c r="F47" s="279">
        <v>100.65</v>
      </c>
      <c r="G47" s="279">
        <v>100.00000000000001</v>
      </c>
      <c r="H47" s="279">
        <v>102.90000000000002</v>
      </c>
      <c r="I47" s="279">
        <v>103.55000000000003</v>
      </c>
      <c r="J47" s="279">
        <v>104.35000000000002</v>
      </c>
      <c r="K47" s="277">
        <v>102.75</v>
      </c>
      <c r="L47" s="277">
        <v>101.3</v>
      </c>
      <c r="M47" s="277">
        <v>46.963720000000002</v>
      </c>
    </row>
    <row r="48" spans="1:13">
      <c r="A48" s="301">
        <v>39</v>
      </c>
      <c r="B48" s="277" t="s">
        <v>66</v>
      </c>
      <c r="C48" s="277">
        <v>572.65</v>
      </c>
      <c r="D48" s="279">
        <v>571.91666666666663</v>
      </c>
      <c r="E48" s="279">
        <v>565.33333333333326</v>
      </c>
      <c r="F48" s="279">
        <v>558.01666666666665</v>
      </c>
      <c r="G48" s="279">
        <v>551.43333333333328</v>
      </c>
      <c r="H48" s="279">
        <v>579.23333333333323</v>
      </c>
      <c r="I48" s="279">
        <v>585.81666666666649</v>
      </c>
      <c r="J48" s="279">
        <v>593.13333333333321</v>
      </c>
      <c r="K48" s="277">
        <v>578.5</v>
      </c>
      <c r="L48" s="277">
        <v>564.6</v>
      </c>
      <c r="M48" s="277">
        <v>14.96945</v>
      </c>
    </row>
    <row r="49" spans="1:13">
      <c r="A49" s="301">
        <v>40</v>
      </c>
      <c r="B49" s="277" t="s">
        <v>67</v>
      </c>
      <c r="C49" s="277">
        <v>463.4</v>
      </c>
      <c r="D49" s="279">
        <v>462.06666666666666</v>
      </c>
      <c r="E49" s="279">
        <v>457.63333333333333</v>
      </c>
      <c r="F49" s="279">
        <v>451.86666666666667</v>
      </c>
      <c r="G49" s="279">
        <v>447.43333333333334</v>
      </c>
      <c r="H49" s="279">
        <v>467.83333333333331</v>
      </c>
      <c r="I49" s="279">
        <v>472.26666666666659</v>
      </c>
      <c r="J49" s="279">
        <v>478.0333333333333</v>
      </c>
      <c r="K49" s="277">
        <v>466.5</v>
      </c>
      <c r="L49" s="277">
        <v>456.3</v>
      </c>
      <c r="M49" s="277">
        <v>17.267099999999999</v>
      </c>
    </row>
    <row r="50" spans="1:13">
      <c r="A50" s="301">
        <v>41</v>
      </c>
      <c r="B50" s="277" t="s">
        <v>69</v>
      </c>
      <c r="C50" s="277">
        <v>491.65</v>
      </c>
      <c r="D50" s="279">
        <v>494.21666666666664</v>
      </c>
      <c r="E50" s="279">
        <v>485.98333333333329</v>
      </c>
      <c r="F50" s="279">
        <v>480.31666666666666</v>
      </c>
      <c r="G50" s="279">
        <v>472.08333333333331</v>
      </c>
      <c r="H50" s="279">
        <v>499.88333333333327</v>
      </c>
      <c r="I50" s="279">
        <v>508.11666666666662</v>
      </c>
      <c r="J50" s="279">
        <v>513.7833333333333</v>
      </c>
      <c r="K50" s="277">
        <v>502.45</v>
      </c>
      <c r="L50" s="277">
        <v>488.55</v>
      </c>
      <c r="M50" s="277">
        <v>155.977</v>
      </c>
    </row>
    <row r="51" spans="1:13">
      <c r="A51" s="301">
        <v>42</v>
      </c>
      <c r="B51" s="277" t="s">
        <v>70</v>
      </c>
      <c r="C51" s="277">
        <v>37.1</v>
      </c>
      <c r="D51" s="279">
        <v>37.31666666666667</v>
      </c>
      <c r="E51" s="279">
        <v>36.783333333333339</v>
      </c>
      <c r="F51" s="279">
        <v>36.466666666666669</v>
      </c>
      <c r="G51" s="279">
        <v>35.933333333333337</v>
      </c>
      <c r="H51" s="279">
        <v>37.63333333333334</v>
      </c>
      <c r="I51" s="279">
        <v>38.166666666666671</v>
      </c>
      <c r="J51" s="279">
        <v>38.483333333333341</v>
      </c>
      <c r="K51" s="277">
        <v>37.85</v>
      </c>
      <c r="L51" s="277">
        <v>37</v>
      </c>
      <c r="M51" s="277">
        <v>188.22256999999999</v>
      </c>
    </row>
    <row r="52" spans="1:13">
      <c r="A52" s="301">
        <v>43</v>
      </c>
      <c r="B52" s="277" t="s">
        <v>71</v>
      </c>
      <c r="C52" s="277">
        <v>433.1</v>
      </c>
      <c r="D52" s="279">
        <v>433.36666666666662</v>
      </c>
      <c r="E52" s="279">
        <v>427.08333333333326</v>
      </c>
      <c r="F52" s="279">
        <v>421.06666666666666</v>
      </c>
      <c r="G52" s="279">
        <v>414.7833333333333</v>
      </c>
      <c r="H52" s="279">
        <v>439.38333333333321</v>
      </c>
      <c r="I52" s="279">
        <v>445.66666666666663</v>
      </c>
      <c r="J52" s="279">
        <v>451.68333333333317</v>
      </c>
      <c r="K52" s="277">
        <v>439.65</v>
      </c>
      <c r="L52" s="277">
        <v>427.35</v>
      </c>
      <c r="M52" s="277">
        <v>57.707000000000001</v>
      </c>
    </row>
    <row r="53" spans="1:13">
      <c r="A53" s="301">
        <v>44</v>
      </c>
      <c r="B53" s="277" t="s">
        <v>72</v>
      </c>
      <c r="C53" s="277">
        <v>12872.15</v>
      </c>
      <c r="D53" s="279">
        <v>12893.050000000001</v>
      </c>
      <c r="E53" s="279">
        <v>12746.100000000002</v>
      </c>
      <c r="F53" s="279">
        <v>12620.050000000001</v>
      </c>
      <c r="G53" s="279">
        <v>12473.100000000002</v>
      </c>
      <c r="H53" s="279">
        <v>13019.100000000002</v>
      </c>
      <c r="I53" s="279">
        <v>13166.050000000003</v>
      </c>
      <c r="J53" s="279">
        <v>13292.100000000002</v>
      </c>
      <c r="K53" s="277">
        <v>13040</v>
      </c>
      <c r="L53" s="277">
        <v>12767</v>
      </c>
      <c r="M53" s="277">
        <v>0.34007999999999999</v>
      </c>
    </row>
    <row r="54" spans="1:13">
      <c r="A54" s="301">
        <v>45</v>
      </c>
      <c r="B54" s="277" t="s">
        <v>74</v>
      </c>
      <c r="C54" s="277">
        <v>428.75</v>
      </c>
      <c r="D54" s="279">
        <v>429.0333333333333</v>
      </c>
      <c r="E54" s="279">
        <v>422.06666666666661</v>
      </c>
      <c r="F54" s="279">
        <v>415.38333333333333</v>
      </c>
      <c r="G54" s="279">
        <v>408.41666666666663</v>
      </c>
      <c r="H54" s="279">
        <v>435.71666666666658</v>
      </c>
      <c r="I54" s="279">
        <v>442.68333333333328</v>
      </c>
      <c r="J54" s="279">
        <v>449.36666666666656</v>
      </c>
      <c r="K54" s="277">
        <v>436</v>
      </c>
      <c r="L54" s="277">
        <v>422.35</v>
      </c>
      <c r="M54" s="277">
        <v>125.84430999999999</v>
      </c>
    </row>
    <row r="55" spans="1:13">
      <c r="A55" s="301">
        <v>46</v>
      </c>
      <c r="B55" s="277" t="s">
        <v>75</v>
      </c>
      <c r="C55" s="277">
        <v>3772.25</v>
      </c>
      <c r="D55" s="279">
        <v>3773.4166666666665</v>
      </c>
      <c r="E55" s="279">
        <v>3718.833333333333</v>
      </c>
      <c r="F55" s="279">
        <v>3665.4166666666665</v>
      </c>
      <c r="G55" s="279">
        <v>3610.833333333333</v>
      </c>
      <c r="H55" s="279">
        <v>3826.833333333333</v>
      </c>
      <c r="I55" s="279">
        <v>3881.4166666666661</v>
      </c>
      <c r="J55" s="279">
        <v>3934.833333333333</v>
      </c>
      <c r="K55" s="277">
        <v>3828</v>
      </c>
      <c r="L55" s="277">
        <v>3720</v>
      </c>
      <c r="M55" s="277">
        <v>8.2971500000000002</v>
      </c>
    </row>
    <row r="56" spans="1:13">
      <c r="A56" s="301">
        <v>47</v>
      </c>
      <c r="B56" s="277" t="s">
        <v>76</v>
      </c>
      <c r="C56" s="277">
        <v>370</v>
      </c>
      <c r="D56" s="279">
        <v>366.88333333333338</v>
      </c>
      <c r="E56" s="279">
        <v>361.11666666666679</v>
      </c>
      <c r="F56" s="279">
        <v>352.23333333333341</v>
      </c>
      <c r="G56" s="279">
        <v>346.46666666666681</v>
      </c>
      <c r="H56" s="279">
        <v>375.76666666666677</v>
      </c>
      <c r="I56" s="279">
        <v>381.5333333333333</v>
      </c>
      <c r="J56" s="279">
        <v>390.41666666666674</v>
      </c>
      <c r="K56" s="277">
        <v>372.65</v>
      </c>
      <c r="L56" s="277">
        <v>358</v>
      </c>
      <c r="M56" s="277">
        <v>44.080640000000002</v>
      </c>
    </row>
    <row r="57" spans="1:13">
      <c r="A57" s="301">
        <v>48</v>
      </c>
      <c r="B57" s="277" t="s">
        <v>77</v>
      </c>
      <c r="C57" s="277">
        <v>100.85</v>
      </c>
      <c r="D57" s="279">
        <v>100.63333333333333</v>
      </c>
      <c r="E57" s="279">
        <v>98.516666666666652</v>
      </c>
      <c r="F57" s="279">
        <v>96.183333333333323</v>
      </c>
      <c r="G57" s="279">
        <v>94.066666666666649</v>
      </c>
      <c r="H57" s="279">
        <v>102.96666666666665</v>
      </c>
      <c r="I57" s="279">
        <v>105.08333333333333</v>
      </c>
      <c r="J57" s="279">
        <v>107.41666666666666</v>
      </c>
      <c r="K57" s="277">
        <v>102.75</v>
      </c>
      <c r="L57" s="277">
        <v>98.3</v>
      </c>
      <c r="M57" s="277">
        <v>123.01964</v>
      </c>
    </row>
    <row r="58" spans="1:13">
      <c r="A58" s="301">
        <v>49</v>
      </c>
      <c r="B58" s="277" t="s">
        <v>78</v>
      </c>
      <c r="C58" s="277">
        <v>119.85</v>
      </c>
      <c r="D58" s="279">
        <v>119.73333333333333</v>
      </c>
      <c r="E58" s="279">
        <v>118.61666666666667</v>
      </c>
      <c r="F58" s="279">
        <v>117.38333333333334</v>
      </c>
      <c r="G58" s="279">
        <v>116.26666666666668</v>
      </c>
      <c r="H58" s="279">
        <v>120.96666666666667</v>
      </c>
      <c r="I58" s="279">
        <v>122.08333333333331</v>
      </c>
      <c r="J58" s="279">
        <v>123.31666666666666</v>
      </c>
      <c r="K58" s="277">
        <v>120.85</v>
      </c>
      <c r="L58" s="277">
        <v>118.5</v>
      </c>
      <c r="M58" s="277">
        <v>6.3586</v>
      </c>
    </row>
    <row r="59" spans="1:13">
      <c r="A59" s="301">
        <v>50</v>
      </c>
      <c r="B59" s="277" t="s">
        <v>81</v>
      </c>
      <c r="C59" s="277">
        <v>626.45000000000005</v>
      </c>
      <c r="D59" s="279">
        <v>628.05000000000007</v>
      </c>
      <c r="E59" s="279">
        <v>611.75000000000011</v>
      </c>
      <c r="F59" s="279">
        <v>597.05000000000007</v>
      </c>
      <c r="G59" s="279">
        <v>580.75000000000011</v>
      </c>
      <c r="H59" s="279">
        <v>642.75000000000011</v>
      </c>
      <c r="I59" s="279">
        <v>659.05000000000007</v>
      </c>
      <c r="J59" s="279">
        <v>673.75000000000011</v>
      </c>
      <c r="K59" s="277">
        <v>644.35</v>
      </c>
      <c r="L59" s="277">
        <v>613.35</v>
      </c>
      <c r="M59" s="277">
        <v>3.9484300000000001</v>
      </c>
    </row>
    <row r="60" spans="1:13">
      <c r="A60" s="301">
        <v>51</v>
      </c>
      <c r="B60" s="277" t="s">
        <v>82</v>
      </c>
      <c r="C60" s="277">
        <v>224.45</v>
      </c>
      <c r="D60" s="279">
        <v>224.08333333333334</v>
      </c>
      <c r="E60" s="279">
        <v>221.7166666666667</v>
      </c>
      <c r="F60" s="279">
        <v>218.98333333333335</v>
      </c>
      <c r="G60" s="279">
        <v>216.6166666666667</v>
      </c>
      <c r="H60" s="279">
        <v>226.81666666666669</v>
      </c>
      <c r="I60" s="279">
        <v>229.18333333333331</v>
      </c>
      <c r="J60" s="279">
        <v>231.91666666666669</v>
      </c>
      <c r="K60" s="277">
        <v>226.45</v>
      </c>
      <c r="L60" s="277">
        <v>221.35</v>
      </c>
      <c r="M60" s="277">
        <v>36.034210000000002</v>
      </c>
    </row>
    <row r="61" spans="1:13">
      <c r="A61" s="301">
        <v>52</v>
      </c>
      <c r="B61" s="277" t="s">
        <v>83</v>
      </c>
      <c r="C61" s="277">
        <v>725.95</v>
      </c>
      <c r="D61" s="279">
        <v>725.9</v>
      </c>
      <c r="E61" s="279">
        <v>720.3</v>
      </c>
      <c r="F61" s="279">
        <v>714.65</v>
      </c>
      <c r="G61" s="279">
        <v>709.05</v>
      </c>
      <c r="H61" s="279">
        <v>731.55</v>
      </c>
      <c r="I61" s="279">
        <v>737.15000000000009</v>
      </c>
      <c r="J61" s="279">
        <v>742.8</v>
      </c>
      <c r="K61" s="277">
        <v>731.5</v>
      </c>
      <c r="L61" s="277">
        <v>720.25</v>
      </c>
      <c r="M61" s="277">
        <v>24.654720000000001</v>
      </c>
    </row>
    <row r="62" spans="1:13">
      <c r="A62" s="301">
        <v>53</v>
      </c>
      <c r="B62" s="277" t="s">
        <v>84</v>
      </c>
      <c r="C62" s="277">
        <v>125.1</v>
      </c>
      <c r="D62" s="279">
        <v>125.58333333333333</v>
      </c>
      <c r="E62" s="279">
        <v>124.16666666666666</v>
      </c>
      <c r="F62" s="279">
        <v>123.23333333333333</v>
      </c>
      <c r="G62" s="279">
        <v>121.81666666666666</v>
      </c>
      <c r="H62" s="279">
        <v>126.51666666666665</v>
      </c>
      <c r="I62" s="279">
        <v>127.93333333333331</v>
      </c>
      <c r="J62" s="279">
        <v>128.86666666666665</v>
      </c>
      <c r="K62" s="277">
        <v>127</v>
      </c>
      <c r="L62" s="277">
        <v>124.65</v>
      </c>
      <c r="M62" s="277">
        <v>125.88469000000001</v>
      </c>
    </row>
    <row r="63" spans="1:13">
      <c r="A63" s="301">
        <v>54</v>
      </c>
      <c r="B63" s="277" t="s">
        <v>3642</v>
      </c>
      <c r="C63" s="277">
        <v>2090.6</v>
      </c>
      <c r="D63" s="279">
        <v>2036.1666666666667</v>
      </c>
      <c r="E63" s="279">
        <v>1969.4333333333334</v>
      </c>
      <c r="F63" s="279">
        <v>1848.2666666666667</v>
      </c>
      <c r="G63" s="279">
        <v>1781.5333333333333</v>
      </c>
      <c r="H63" s="279">
        <v>2157.3333333333335</v>
      </c>
      <c r="I63" s="279">
        <v>2224.0666666666666</v>
      </c>
      <c r="J63" s="279">
        <v>2345.2333333333336</v>
      </c>
      <c r="K63" s="277">
        <v>2102.9</v>
      </c>
      <c r="L63" s="277">
        <v>1915</v>
      </c>
      <c r="M63" s="277">
        <v>17.729179999999999</v>
      </c>
    </row>
    <row r="64" spans="1:13">
      <c r="A64" s="301">
        <v>55</v>
      </c>
      <c r="B64" s="277" t="s">
        <v>85</v>
      </c>
      <c r="C64" s="277">
        <v>1418.65</v>
      </c>
      <c r="D64" s="279">
        <v>1410.0166666666664</v>
      </c>
      <c r="E64" s="279">
        <v>1396.7333333333329</v>
      </c>
      <c r="F64" s="279">
        <v>1374.8166666666664</v>
      </c>
      <c r="G64" s="279">
        <v>1361.5333333333328</v>
      </c>
      <c r="H64" s="279">
        <v>1431.9333333333329</v>
      </c>
      <c r="I64" s="279">
        <v>1445.2166666666667</v>
      </c>
      <c r="J64" s="279">
        <v>1467.133333333333</v>
      </c>
      <c r="K64" s="277">
        <v>1423.3</v>
      </c>
      <c r="L64" s="277">
        <v>1388.1</v>
      </c>
      <c r="M64" s="277">
        <v>14.10047</v>
      </c>
    </row>
    <row r="65" spans="1:13">
      <c r="A65" s="301">
        <v>56</v>
      </c>
      <c r="B65" s="277" t="s">
        <v>86</v>
      </c>
      <c r="C65" s="277">
        <v>383.8</v>
      </c>
      <c r="D65" s="279">
        <v>379.7166666666667</v>
      </c>
      <c r="E65" s="279">
        <v>374.43333333333339</v>
      </c>
      <c r="F65" s="279">
        <v>365.06666666666672</v>
      </c>
      <c r="G65" s="279">
        <v>359.78333333333342</v>
      </c>
      <c r="H65" s="279">
        <v>389.08333333333337</v>
      </c>
      <c r="I65" s="279">
        <v>394.36666666666667</v>
      </c>
      <c r="J65" s="279">
        <v>403.73333333333335</v>
      </c>
      <c r="K65" s="277">
        <v>385</v>
      </c>
      <c r="L65" s="277">
        <v>370.35</v>
      </c>
      <c r="M65" s="277">
        <v>36.922989999999999</v>
      </c>
    </row>
    <row r="66" spans="1:13">
      <c r="A66" s="301">
        <v>57</v>
      </c>
      <c r="B66" s="277" t="s">
        <v>236</v>
      </c>
      <c r="C66" s="277">
        <v>748.2</v>
      </c>
      <c r="D66" s="279">
        <v>740.36666666666667</v>
      </c>
      <c r="E66" s="279">
        <v>721.33333333333337</v>
      </c>
      <c r="F66" s="279">
        <v>694.4666666666667</v>
      </c>
      <c r="G66" s="279">
        <v>675.43333333333339</v>
      </c>
      <c r="H66" s="279">
        <v>767.23333333333335</v>
      </c>
      <c r="I66" s="279">
        <v>786.26666666666665</v>
      </c>
      <c r="J66" s="279">
        <v>813.13333333333333</v>
      </c>
      <c r="K66" s="277">
        <v>759.4</v>
      </c>
      <c r="L66" s="277">
        <v>713.5</v>
      </c>
      <c r="M66" s="277">
        <v>6.4619900000000001</v>
      </c>
    </row>
    <row r="67" spans="1:13">
      <c r="A67" s="301">
        <v>58</v>
      </c>
      <c r="B67" s="277" t="s">
        <v>237</v>
      </c>
      <c r="C67" s="277">
        <v>254.3</v>
      </c>
      <c r="D67" s="279">
        <v>254.51666666666665</v>
      </c>
      <c r="E67" s="279">
        <v>250.23333333333329</v>
      </c>
      <c r="F67" s="279">
        <v>246.16666666666663</v>
      </c>
      <c r="G67" s="279">
        <v>241.88333333333327</v>
      </c>
      <c r="H67" s="279">
        <v>258.58333333333331</v>
      </c>
      <c r="I67" s="279">
        <v>262.86666666666662</v>
      </c>
      <c r="J67" s="279">
        <v>266.93333333333334</v>
      </c>
      <c r="K67" s="277">
        <v>258.8</v>
      </c>
      <c r="L67" s="277">
        <v>250.45</v>
      </c>
      <c r="M67" s="277">
        <v>2.4083199999999998</v>
      </c>
    </row>
    <row r="68" spans="1:13">
      <c r="A68" s="301">
        <v>59</v>
      </c>
      <c r="B68" s="277" t="s">
        <v>235</v>
      </c>
      <c r="C68" s="277">
        <v>133.85</v>
      </c>
      <c r="D68" s="279">
        <v>133.96666666666667</v>
      </c>
      <c r="E68" s="279">
        <v>132.18333333333334</v>
      </c>
      <c r="F68" s="279">
        <v>130.51666666666668</v>
      </c>
      <c r="G68" s="279">
        <v>128.73333333333335</v>
      </c>
      <c r="H68" s="279">
        <v>135.63333333333333</v>
      </c>
      <c r="I68" s="279">
        <v>137.41666666666669</v>
      </c>
      <c r="J68" s="279">
        <v>139.08333333333331</v>
      </c>
      <c r="K68" s="277">
        <v>135.75</v>
      </c>
      <c r="L68" s="277">
        <v>132.30000000000001</v>
      </c>
      <c r="M68" s="277">
        <v>10.14132</v>
      </c>
    </row>
    <row r="69" spans="1:13">
      <c r="A69" s="301">
        <v>60</v>
      </c>
      <c r="B69" s="277" t="s">
        <v>87</v>
      </c>
      <c r="C69" s="277">
        <v>456.4</v>
      </c>
      <c r="D69" s="279">
        <v>459.3</v>
      </c>
      <c r="E69" s="279">
        <v>449.6</v>
      </c>
      <c r="F69" s="279">
        <v>442.8</v>
      </c>
      <c r="G69" s="279">
        <v>433.1</v>
      </c>
      <c r="H69" s="279">
        <v>466.1</v>
      </c>
      <c r="I69" s="279">
        <v>475.79999999999995</v>
      </c>
      <c r="J69" s="279">
        <v>482.6</v>
      </c>
      <c r="K69" s="277">
        <v>469</v>
      </c>
      <c r="L69" s="277">
        <v>452.5</v>
      </c>
      <c r="M69" s="277">
        <v>24.864660000000001</v>
      </c>
    </row>
    <row r="70" spans="1:13">
      <c r="A70" s="301">
        <v>61</v>
      </c>
      <c r="B70" s="277" t="s">
        <v>88</v>
      </c>
      <c r="C70" s="277">
        <v>508.25</v>
      </c>
      <c r="D70" s="279">
        <v>503.88333333333338</v>
      </c>
      <c r="E70" s="279">
        <v>496.06666666666678</v>
      </c>
      <c r="F70" s="279">
        <v>483.88333333333338</v>
      </c>
      <c r="G70" s="279">
        <v>476.06666666666678</v>
      </c>
      <c r="H70" s="279">
        <v>516.06666666666683</v>
      </c>
      <c r="I70" s="279">
        <v>523.88333333333344</v>
      </c>
      <c r="J70" s="279">
        <v>536.06666666666683</v>
      </c>
      <c r="K70" s="277">
        <v>511.7</v>
      </c>
      <c r="L70" s="277">
        <v>491.7</v>
      </c>
      <c r="M70" s="277">
        <v>53.514719999999997</v>
      </c>
    </row>
    <row r="71" spans="1:13">
      <c r="A71" s="301">
        <v>62</v>
      </c>
      <c r="B71" s="277" t="s">
        <v>238</v>
      </c>
      <c r="C71" s="277">
        <v>713.25</v>
      </c>
      <c r="D71" s="279">
        <v>706.9666666666667</v>
      </c>
      <c r="E71" s="279">
        <v>698.43333333333339</v>
      </c>
      <c r="F71" s="279">
        <v>683.61666666666667</v>
      </c>
      <c r="G71" s="279">
        <v>675.08333333333337</v>
      </c>
      <c r="H71" s="279">
        <v>721.78333333333342</v>
      </c>
      <c r="I71" s="279">
        <v>730.31666666666672</v>
      </c>
      <c r="J71" s="279">
        <v>745.13333333333344</v>
      </c>
      <c r="K71" s="277">
        <v>715.5</v>
      </c>
      <c r="L71" s="277">
        <v>692.15</v>
      </c>
      <c r="M71" s="277">
        <v>0.85475999999999996</v>
      </c>
    </row>
    <row r="72" spans="1:13">
      <c r="A72" s="301">
        <v>63</v>
      </c>
      <c r="B72" s="277" t="s">
        <v>91</v>
      </c>
      <c r="C72" s="277">
        <v>3146.65</v>
      </c>
      <c r="D72" s="279">
        <v>3145.6666666666665</v>
      </c>
      <c r="E72" s="279">
        <v>3118.9833333333331</v>
      </c>
      <c r="F72" s="279">
        <v>3091.3166666666666</v>
      </c>
      <c r="G72" s="279">
        <v>3064.6333333333332</v>
      </c>
      <c r="H72" s="279">
        <v>3173.333333333333</v>
      </c>
      <c r="I72" s="279">
        <v>3200.0166666666664</v>
      </c>
      <c r="J72" s="279">
        <v>3227.6833333333329</v>
      </c>
      <c r="K72" s="277">
        <v>3172.35</v>
      </c>
      <c r="L72" s="277">
        <v>3118</v>
      </c>
      <c r="M72" s="277">
        <v>4.6465100000000001</v>
      </c>
    </row>
    <row r="73" spans="1:13">
      <c r="A73" s="301">
        <v>64</v>
      </c>
      <c r="B73" s="277" t="s">
        <v>93</v>
      </c>
      <c r="C73" s="277">
        <v>154.30000000000001</v>
      </c>
      <c r="D73" s="279">
        <v>153.45000000000002</v>
      </c>
      <c r="E73" s="279">
        <v>150.00000000000003</v>
      </c>
      <c r="F73" s="279">
        <v>145.70000000000002</v>
      </c>
      <c r="G73" s="279">
        <v>142.25000000000003</v>
      </c>
      <c r="H73" s="279">
        <v>157.75000000000003</v>
      </c>
      <c r="I73" s="279">
        <v>161.20000000000002</v>
      </c>
      <c r="J73" s="279">
        <v>165.50000000000003</v>
      </c>
      <c r="K73" s="277">
        <v>156.9</v>
      </c>
      <c r="L73" s="277">
        <v>149.15</v>
      </c>
      <c r="M73" s="277">
        <v>173.19974999999999</v>
      </c>
    </row>
    <row r="74" spans="1:13">
      <c r="A74" s="301">
        <v>65</v>
      </c>
      <c r="B74" s="277" t="s">
        <v>231</v>
      </c>
      <c r="C74" s="277">
        <v>2239.35</v>
      </c>
      <c r="D74" s="279">
        <v>2246.1333333333337</v>
      </c>
      <c r="E74" s="279">
        <v>2219.2666666666673</v>
      </c>
      <c r="F74" s="279">
        <v>2199.1833333333338</v>
      </c>
      <c r="G74" s="279">
        <v>2172.3166666666675</v>
      </c>
      <c r="H74" s="279">
        <v>2266.2166666666672</v>
      </c>
      <c r="I74" s="279">
        <v>2293.083333333333</v>
      </c>
      <c r="J74" s="279">
        <v>2313.166666666667</v>
      </c>
      <c r="K74" s="277">
        <v>2273</v>
      </c>
      <c r="L74" s="277">
        <v>2226.0500000000002</v>
      </c>
      <c r="M74" s="277">
        <v>4.56379</v>
      </c>
    </row>
    <row r="75" spans="1:13">
      <c r="A75" s="301">
        <v>66</v>
      </c>
      <c r="B75" s="277" t="s">
        <v>94</v>
      </c>
      <c r="C75" s="277">
        <v>4401.6000000000004</v>
      </c>
      <c r="D75" s="279">
        <v>4407.8666666666668</v>
      </c>
      <c r="E75" s="279">
        <v>4368.7333333333336</v>
      </c>
      <c r="F75" s="279">
        <v>4335.8666666666668</v>
      </c>
      <c r="G75" s="279">
        <v>4296.7333333333336</v>
      </c>
      <c r="H75" s="279">
        <v>4440.7333333333336</v>
      </c>
      <c r="I75" s="279">
        <v>4479.8666666666668</v>
      </c>
      <c r="J75" s="279">
        <v>4512.7333333333336</v>
      </c>
      <c r="K75" s="277">
        <v>4447</v>
      </c>
      <c r="L75" s="277">
        <v>4375</v>
      </c>
      <c r="M75" s="277">
        <v>8.8694500000000005</v>
      </c>
    </row>
    <row r="76" spans="1:13">
      <c r="A76" s="301">
        <v>67</v>
      </c>
      <c r="B76" s="277" t="s">
        <v>239</v>
      </c>
      <c r="C76" s="277">
        <v>73.55</v>
      </c>
      <c r="D76" s="279">
        <v>73.350000000000009</v>
      </c>
      <c r="E76" s="279">
        <v>72.200000000000017</v>
      </c>
      <c r="F76" s="279">
        <v>70.850000000000009</v>
      </c>
      <c r="G76" s="279">
        <v>69.700000000000017</v>
      </c>
      <c r="H76" s="279">
        <v>74.700000000000017</v>
      </c>
      <c r="I76" s="279">
        <v>75.850000000000023</v>
      </c>
      <c r="J76" s="279">
        <v>77.200000000000017</v>
      </c>
      <c r="K76" s="277">
        <v>74.5</v>
      </c>
      <c r="L76" s="277">
        <v>72</v>
      </c>
      <c r="M76" s="277">
        <v>3.6671499999999999</v>
      </c>
    </row>
    <row r="77" spans="1:13">
      <c r="A77" s="301">
        <v>68</v>
      </c>
      <c r="B77" s="277" t="s">
        <v>95</v>
      </c>
      <c r="C77" s="277">
        <v>2160.3000000000002</v>
      </c>
      <c r="D77" s="279">
        <v>2159.7000000000003</v>
      </c>
      <c r="E77" s="279">
        <v>2140.7000000000007</v>
      </c>
      <c r="F77" s="279">
        <v>2121.1000000000004</v>
      </c>
      <c r="G77" s="279">
        <v>2102.1000000000008</v>
      </c>
      <c r="H77" s="279">
        <v>2179.3000000000006</v>
      </c>
      <c r="I77" s="279">
        <v>2198.2999999999997</v>
      </c>
      <c r="J77" s="279">
        <v>2217.9000000000005</v>
      </c>
      <c r="K77" s="277">
        <v>2178.6999999999998</v>
      </c>
      <c r="L77" s="277">
        <v>2140.1</v>
      </c>
      <c r="M77" s="277">
        <v>11.438700000000001</v>
      </c>
    </row>
    <row r="78" spans="1:13">
      <c r="A78" s="301">
        <v>69</v>
      </c>
      <c r="B78" s="277" t="s">
        <v>240</v>
      </c>
      <c r="C78" s="277">
        <v>383.5</v>
      </c>
      <c r="D78" s="279">
        <v>383.98333333333335</v>
      </c>
      <c r="E78" s="279">
        <v>375.06666666666672</v>
      </c>
      <c r="F78" s="279">
        <v>366.63333333333338</v>
      </c>
      <c r="G78" s="279">
        <v>357.71666666666675</v>
      </c>
      <c r="H78" s="279">
        <v>392.41666666666669</v>
      </c>
      <c r="I78" s="279">
        <v>401.33333333333331</v>
      </c>
      <c r="J78" s="279">
        <v>409.76666666666665</v>
      </c>
      <c r="K78" s="277">
        <v>392.9</v>
      </c>
      <c r="L78" s="277">
        <v>375.55</v>
      </c>
      <c r="M78" s="277">
        <v>9.5117600000000007</v>
      </c>
    </row>
    <row r="79" spans="1:13">
      <c r="A79" s="301">
        <v>70</v>
      </c>
      <c r="B79" s="277" t="s">
        <v>241</v>
      </c>
      <c r="C79" s="277">
        <v>1080.9000000000001</v>
      </c>
      <c r="D79" s="279">
        <v>1077.3500000000001</v>
      </c>
      <c r="E79" s="279">
        <v>1061.7000000000003</v>
      </c>
      <c r="F79" s="279">
        <v>1042.5000000000002</v>
      </c>
      <c r="G79" s="279">
        <v>1026.8500000000004</v>
      </c>
      <c r="H79" s="279">
        <v>1096.5500000000002</v>
      </c>
      <c r="I79" s="279">
        <v>1112.2000000000003</v>
      </c>
      <c r="J79" s="279">
        <v>1131.4000000000001</v>
      </c>
      <c r="K79" s="277">
        <v>1093</v>
      </c>
      <c r="L79" s="277">
        <v>1058.1500000000001</v>
      </c>
      <c r="M79" s="277">
        <v>0.28094000000000002</v>
      </c>
    </row>
    <row r="80" spans="1:13">
      <c r="A80" s="301">
        <v>71</v>
      </c>
      <c r="B80" s="277" t="s">
        <v>97</v>
      </c>
      <c r="C80" s="277">
        <v>1198.5999999999999</v>
      </c>
      <c r="D80" s="279">
        <v>1198.2833333333333</v>
      </c>
      <c r="E80" s="279">
        <v>1182.3166666666666</v>
      </c>
      <c r="F80" s="279">
        <v>1166.0333333333333</v>
      </c>
      <c r="G80" s="279">
        <v>1150.0666666666666</v>
      </c>
      <c r="H80" s="279">
        <v>1214.5666666666666</v>
      </c>
      <c r="I80" s="279">
        <v>1230.5333333333333</v>
      </c>
      <c r="J80" s="279">
        <v>1246.8166666666666</v>
      </c>
      <c r="K80" s="277">
        <v>1214.25</v>
      </c>
      <c r="L80" s="277">
        <v>1182</v>
      </c>
      <c r="M80" s="277">
        <v>27.398440000000001</v>
      </c>
    </row>
    <row r="81" spans="1:13">
      <c r="A81" s="301">
        <v>72</v>
      </c>
      <c r="B81" s="277" t="s">
        <v>98</v>
      </c>
      <c r="C81" s="277">
        <v>155.65</v>
      </c>
      <c r="D81" s="279">
        <v>155.96666666666667</v>
      </c>
      <c r="E81" s="279">
        <v>153.98333333333335</v>
      </c>
      <c r="F81" s="279">
        <v>152.31666666666669</v>
      </c>
      <c r="G81" s="279">
        <v>150.33333333333337</v>
      </c>
      <c r="H81" s="279">
        <v>157.63333333333333</v>
      </c>
      <c r="I81" s="279">
        <v>159.61666666666662</v>
      </c>
      <c r="J81" s="279">
        <v>161.2833333333333</v>
      </c>
      <c r="K81" s="277">
        <v>157.94999999999999</v>
      </c>
      <c r="L81" s="277">
        <v>154.30000000000001</v>
      </c>
      <c r="M81" s="277">
        <v>19.97015</v>
      </c>
    </row>
    <row r="82" spans="1:13">
      <c r="A82" s="301">
        <v>73</v>
      </c>
      <c r="B82" s="277" t="s">
        <v>99</v>
      </c>
      <c r="C82" s="277">
        <v>51.8</v>
      </c>
      <c r="D82" s="279">
        <v>51.599999999999994</v>
      </c>
      <c r="E82" s="279">
        <v>51.04999999999999</v>
      </c>
      <c r="F82" s="279">
        <v>50.3</v>
      </c>
      <c r="G82" s="279">
        <v>49.749999999999993</v>
      </c>
      <c r="H82" s="279">
        <v>52.349999999999987</v>
      </c>
      <c r="I82" s="279">
        <v>52.9</v>
      </c>
      <c r="J82" s="279">
        <v>53.649999999999984</v>
      </c>
      <c r="K82" s="277">
        <v>52.15</v>
      </c>
      <c r="L82" s="277">
        <v>50.85</v>
      </c>
      <c r="M82" s="277">
        <v>231.14723000000001</v>
      </c>
    </row>
    <row r="83" spans="1:13">
      <c r="A83" s="301">
        <v>74</v>
      </c>
      <c r="B83" s="277" t="s">
        <v>370</v>
      </c>
      <c r="C83" s="277">
        <v>135.25</v>
      </c>
      <c r="D83" s="279">
        <v>135.91666666666666</v>
      </c>
      <c r="E83" s="279">
        <v>132.93333333333331</v>
      </c>
      <c r="F83" s="279">
        <v>130.61666666666665</v>
      </c>
      <c r="G83" s="279">
        <v>127.6333333333333</v>
      </c>
      <c r="H83" s="279">
        <v>138.23333333333332</v>
      </c>
      <c r="I83" s="279">
        <v>141.21666666666667</v>
      </c>
      <c r="J83" s="279">
        <v>143.53333333333333</v>
      </c>
      <c r="K83" s="277">
        <v>138.9</v>
      </c>
      <c r="L83" s="277">
        <v>133.6</v>
      </c>
      <c r="M83" s="277">
        <v>32.762779999999999</v>
      </c>
    </row>
    <row r="84" spans="1:13">
      <c r="A84" s="301">
        <v>75</v>
      </c>
      <c r="B84" s="277" t="s">
        <v>244</v>
      </c>
      <c r="C84" s="277">
        <v>106.4</v>
      </c>
      <c r="D84" s="279">
        <v>105.60000000000001</v>
      </c>
      <c r="E84" s="279">
        <v>104.80000000000001</v>
      </c>
      <c r="F84" s="279">
        <v>103.2</v>
      </c>
      <c r="G84" s="279">
        <v>102.4</v>
      </c>
      <c r="H84" s="279">
        <v>107.20000000000002</v>
      </c>
      <c r="I84" s="279">
        <v>108</v>
      </c>
      <c r="J84" s="279">
        <v>109.60000000000002</v>
      </c>
      <c r="K84" s="277">
        <v>106.4</v>
      </c>
      <c r="L84" s="277">
        <v>104</v>
      </c>
      <c r="M84" s="277">
        <v>24.11561</v>
      </c>
    </row>
    <row r="85" spans="1:13">
      <c r="A85" s="301">
        <v>76</v>
      </c>
      <c r="B85" s="277" t="s">
        <v>100</v>
      </c>
      <c r="C85" s="277">
        <v>90.75</v>
      </c>
      <c r="D85" s="279">
        <v>90.833333333333329</v>
      </c>
      <c r="E85" s="279">
        <v>90.016666666666652</v>
      </c>
      <c r="F85" s="279">
        <v>89.283333333333317</v>
      </c>
      <c r="G85" s="279">
        <v>88.46666666666664</v>
      </c>
      <c r="H85" s="279">
        <v>91.566666666666663</v>
      </c>
      <c r="I85" s="279">
        <v>92.383333333333354</v>
      </c>
      <c r="J85" s="279">
        <v>93.116666666666674</v>
      </c>
      <c r="K85" s="277">
        <v>91.65</v>
      </c>
      <c r="L85" s="277">
        <v>90.1</v>
      </c>
      <c r="M85" s="277">
        <v>118.83991</v>
      </c>
    </row>
    <row r="86" spans="1:13">
      <c r="A86" s="301">
        <v>77</v>
      </c>
      <c r="B86" s="277" t="s">
        <v>245</v>
      </c>
      <c r="C86" s="277">
        <v>134.55000000000001</v>
      </c>
      <c r="D86" s="279">
        <v>135.35</v>
      </c>
      <c r="E86" s="279">
        <v>133.19999999999999</v>
      </c>
      <c r="F86" s="279">
        <v>131.85</v>
      </c>
      <c r="G86" s="279">
        <v>129.69999999999999</v>
      </c>
      <c r="H86" s="279">
        <v>136.69999999999999</v>
      </c>
      <c r="I86" s="279">
        <v>138.85000000000002</v>
      </c>
      <c r="J86" s="279">
        <v>140.19999999999999</v>
      </c>
      <c r="K86" s="277">
        <v>137.5</v>
      </c>
      <c r="L86" s="277">
        <v>134</v>
      </c>
      <c r="M86" s="277">
        <v>2.2774399999999999</v>
      </c>
    </row>
    <row r="87" spans="1:13">
      <c r="A87" s="301">
        <v>78</v>
      </c>
      <c r="B87" s="277" t="s">
        <v>101</v>
      </c>
      <c r="C87" s="277">
        <v>485.15</v>
      </c>
      <c r="D87" s="279">
        <v>480.36666666666662</v>
      </c>
      <c r="E87" s="279">
        <v>473.03333333333325</v>
      </c>
      <c r="F87" s="279">
        <v>460.91666666666663</v>
      </c>
      <c r="G87" s="279">
        <v>453.58333333333326</v>
      </c>
      <c r="H87" s="279">
        <v>492.48333333333323</v>
      </c>
      <c r="I87" s="279">
        <v>499.81666666666661</v>
      </c>
      <c r="J87" s="279">
        <v>511.93333333333322</v>
      </c>
      <c r="K87" s="277">
        <v>487.7</v>
      </c>
      <c r="L87" s="277">
        <v>468.25</v>
      </c>
      <c r="M87" s="277">
        <v>30.999269999999999</v>
      </c>
    </row>
    <row r="88" spans="1:13">
      <c r="A88" s="301">
        <v>79</v>
      </c>
      <c r="B88" s="277" t="s">
        <v>103</v>
      </c>
      <c r="C88" s="277">
        <v>23.4</v>
      </c>
      <c r="D88" s="279">
        <v>23.283333333333331</v>
      </c>
      <c r="E88" s="279">
        <v>23.016666666666662</v>
      </c>
      <c r="F88" s="279">
        <v>22.633333333333329</v>
      </c>
      <c r="G88" s="279">
        <v>22.36666666666666</v>
      </c>
      <c r="H88" s="279">
        <v>23.666666666666664</v>
      </c>
      <c r="I88" s="279">
        <v>23.93333333333333</v>
      </c>
      <c r="J88" s="279">
        <v>24.316666666666666</v>
      </c>
      <c r="K88" s="277">
        <v>23.55</v>
      </c>
      <c r="L88" s="277">
        <v>22.9</v>
      </c>
      <c r="M88" s="277">
        <v>92.821770000000001</v>
      </c>
    </row>
    <row r="89" spans="1:13">
      <c r="A89" s="301">
        <v>80</v>
      </c>
      <c r="B89" s="277" t="s">
        <v>246</v>
      </c>
      <c r="C89" s="277">
        <v>490.8</v>
      </c>
      <c r="D89" s="279">
        <v>489.26666666666665</v>
      </c>
      <c r="E89" s="279">
        <v>486.5333333333333</v>
      </c>
      <c r="F89" s="279">
        <v>482.26666666666665</v>
      </c>
      <c r="G89" s="279">
        <v>479.5333333333333</v>
      </c>
      <c r="H89" s="279">
        <v>493.5333333333333</v>
      </c>
      <c r="I89" s="279">
        <v>496.26666666666665</v>
      </c>
      <c r="J89" s="279">
        <v>500.5333333333333</v>
      </c>
      <c r="K89" s="277">
        <v>492</v>
      </c>
      <c r="L89" s="277">
        <v>485</v>
      </c>
      <c r="M89" s="277">
        <v>0.63229000000000002</v>
      </c>
    </row>
    <row r="90" spans="1:13">
      <c r="A90" s="301">
        <v>81</v>
      </c>
      <c r="B90" s="277" t="s">
        <v>104</v>
      </c>
      <c r="C90" s="277">
        <v>685.65</v>
      </c>
      <c r="D90" s="279">
        <v>681.48333333333335</v>
      </c>
      <c r="E90" s="279">
        <v>674.9666666666667</v>
      </c>
      <c r="F90" s="279">
        <v>664.2833333333333</v>
      </c>
      <c r="G90" s="279">
        <v>657.76666666666665</v>
      </c>
      <c r="H90" s="279">
        <v>692.16666666666674</v>
      </c>
      <c r="I90" s="279">
        <v>698.68333333333339</v>
      </c>
      <c r="J90" s="279">
        <v>709.36666666666679</v>
      </c>
      <c r="K90" s="277">
        <v>688</v>
      </c>
      <c r="L90" s="277">
        <v>670.8</v>
      </c>
      <c r="M90" s="277">
        <v>6.7953700000000001</v>
      </c>
    </row>
    <row r="91" spans="1:13">
      <c r="A91" s="301">
        <v>82</v>
      </c>
      <c r="B91" s="277" t="s">
        <v>247</v>
      </c>
      <c r="C91" s="277">
        <v>407.55</v>
      </c>
      <c r="D91" s="279">
        <v>411.09999999999997</v>
      </c>
      <c r="E91" s="279">
        <v>401.94999999999993</v>
      </c>
      <c r="F91" s="279">
        <v>396.34999999999997</v>
      </c>
      <c r="G91" s="279">
        <v>387.19999999999993</v>
      </c>
      <c r="H91" s="279">
        <v>416.69999999999993</v>
      </c>
      <c r="I91" s="279">
        <v>425.84999999999991</v>
      </c>
      <c r="J91" s="279">
        <v>431.44999999999993</v>
      </c>
      <c r="K91" s="277">
        <v>420.25</v>
      </c>
      <c r="L91" s="277">
        <v>405.5</v>
      </c>
      <c r="M91" s="277">
        <v>0.60809000000000002</v>
      </c>
    </row>
    <row r="92" spans="1:13">
      <c r="A92" s="301">
        <v>83</v>
      </c>
      <c r="B92" s="277" t="s">
        <v>248</v>
      </c>
      <c r="C92" s="277">
        <v>877.3</v>
      </c>
      <c r="D92" s="279">
        <v>886.26666666666654</v>
      </c>
      <c r="E92" s="279">
        <v>865.8833333333331</v>
      </c>
      <c r="F92" s="279">
        <v>854.46666666666658</v>
      </c>
      <c r="G92" s="279">
        <v>834.08333333333314</v>
      </c>
      <c r="H92" s="279">
        <v>897.68333333333305</v>
      </c>
      <c r="I92" s="279">
        <v>918.06666666666649</v>
      </c>
      <c r="J92" s="279">
        <v>929.48333333333301</v>
      </c>
      <c r="K92" s="277">
        <v>906.65</v>
      </c>
      <c r="L92" s="277">
        <v>874.85</v>
      </c>
      <c r="M92" s="277">
        <v>8.7202000000000002</v>
      </c>
    </row>
    <row r="93" spans="1:13">
      <c r="A93" s="301">
        <v>84</v>
      </c>
      <c r="B93" s="277" t="s">
        <v>105</v>
      </c>
      <c r="C93" s="277">
        <v>720.95</v>
      </c>
      <c r="D93" s="279">
        <v>717.5333333333333</v>
      </c>
      <c r="E93" s="279">
        <v>708.06666666666661</v>
      </c>
      <c r="F93" s="279">
        <v>695.18333333333328</v>
      </c>
      <c r="G93" s="279">
        <v>685.71666666666658</v>
      </c>
      <c r="H93" s="279">
        <v>730.41666666666663</v>
      </c>
      <c r="I93" s="279">
        <v>739.88333333333333</v>
      </c>
      <c r="J93" s="279">
        <v>752.76666666666665</v>
      </c>
      <c r="K93" s="277">
        <v>727</v>
      </c>
      <c r="L93" s="277">
        <v>704.65</v>
      </c>
      <c r="M93" s="277">
        <v>73.304869999999994</v>
      </c>
    </row>
    <row r="94" spans="1:13">
      <c r="A94" s="301">
        <v>85</v>
      </c>
      <c r="B94" s="277" t="s">
        <v>250</v>
      </c>
      <c r="C94" s="277">
        <v>197.95</v>
      </c>
      <c r="D94" s="279">
        <v>196.63333333333335</v>
      </c>
      <c r="E94" s="279">
        <v>194.3666666666667</v>
      </c>
      <c r="F94" s="279">
        <v>190.78333333333336</v>
      </c>
      <c r="G94" s="279">
        <v>188.51666666666671</v>
      </c>
      <c r="H94" s="279">
        <v>200.2166666666667</v>
      </c>
      <c r="I94" s="279">
        <v>202.48333333333335</v>
      </c>
      <c r="J94" s="279">
        <v>206.06666666666669</v>
      </c>
      <c r="K94" s="277">
        <v>198.9</v>
      </c>
      <c r="L94" s="277">
        <v>193.05</v>
      </c>
      <c r="M94" s="277">
        <v>3.3954300000000002</v>
      </c>
    </row>
    <row r="95" spans="1:13">
      <c r="A95" s="301">
        <v>86</v>
      </c>
      <c r="B95" s="277" t="s">
        <v>386</v>
      </c>
      <c r="C95" s="277">
        <v>295.75</v>
      </c>
      <c r="D95" s="279">
        <v>296.56666666666666</v>
      </c>
      <c r="E95" s="279">
        <v>293.43333333333334</v>
      </c>
      <c r="F95" s="279">
        <v>291.11666666666667</v>
      </c>
      <c r="G95" s="279">
        <v>287.98333333333335</v>
      </c>
      <c r="H95" s="279">
        <v>298.88333333333333</v>
      </c>
      <c r="I95" s="279">
        <v>302.01666666666665</v>
      </c>
      <c r="J95" s="279">
        <v>304.33333333333331</v>
      </c>
      <c r="K95" s="277">
        <v>299.7</v>
      </c>
      <c r="L95" s="277">
        <v>294.25</v>
      </c>
      <c r="M95" s="277">
        <v>4.4877799999999999</v>
      </c>
    </row>
    <row r="96" spans="1:13">
      <c r="A96" s="301">
        <v>87</v>
      </c>
      <c r="B96" s="277" t="s">
        <v>106</v>
      </c>
      <c r="C96" s="277">
        <v>653.75</v>
      </c>
      <c r="D96" s="279">
        <v>651.83333333333337</v>
      </c>
      <c r="E96" s="279">
        <v>645.36666666666679</v>
      </c>
      <c r="F96" s="279">
        <v>636.98333333333346</v>
      </c>
      <c r="G96" s="279">
        <v>630.51666666666688</v>
      </c>
      <c r="H96" s="279">
        <v>660.2166666666667</v>
      </c>
      <c r="I96" s="279">
        <v>666.68333333333317</v>
      </c>
      <c r="J96" s="279">
        <v>675.06666666666661</v>
      </c>
      <c r="K96" s="277">
        <v>658.3</v>
      </c>
      <c r="L96" s="277">
        <v>643.45000000000005</v>
      </c>
      <c r="M96" s="277">
        <v>17.925750000000001</v>
      </c>
    </row>
    <row r="97" spans="1:13">
      <c r="A97" s="301">
        <v>88</v>
      </c>
      <c r="B97" s="277" t="s">
        <v>108</v>
      </c>
      <c r="C97" s="277">
        <v>721.65</v>
      </c>
      <c r="D97" s="279">
        <v>721.93333333333339</v>
      </c>
      <c r="E97" s="279">
        <v>709.86666666666679</v>
      </c>
      <c r="F97" s="279">
        <v>698.08333333333337</v>
      </c>
      <c r="G97" s="279">
        <v>686.01666666666677</v>
      </c>
      <c r="H97" s="279">
        <v>733.71666666666681</v>
      </c>
      <c r="I97" s="279">
        <v>745.78333333333342</v>
      </c>
      <c r="J97" s="279">
        <v>757.56666666666683</v>
      </c>
      <c r="K97" s="277">
        <v>734</v>
      </c>
      <c r="L97" s="277">
        <v>710.15</v>
      </c>
      <c r="M97" s="277">
        <v>72.21687</v>
      </c>
    </row>
    <row r="98" spans="1:13">
      <c r="A98" s="301">
        <v>89</v>
      </c>
      <c r="B98" s="277" t="s">
        <v>109</v>
      </c>
      <c r="C98" s="277">
        <v>1768.15</v>
      </c>
      <c r="D98" s="279">
        <v>1771.3833333333332</v>
      </c>
      <c r="E98" s="279">
        <v>1756.7666666666664</v>
      </c>
      <c r="F98" s="279">
        <v>1745.3833333333332</v>
      </c>
      <c r="G98" s="279">
        <v>1730.7666666666664</v>
      </c>
      <c r="H98" s="279">
        <v>1782.7666666666664</v>
      </c>
      <c r="I98" s="279">
        <v>1797.3833333333332</v>
      </c>
      <c r="J98" s="279">
        <v>1808.7666666666664</v>
      </c>
      <c r="K98" s="277">
        <v>1786</v>
      </c>
      <c r="L98" s="277">
        <v>1760</v>
      </c>
      <c r="M98" s="277">
        <v>22.321850000000001</v>
      </c>
    </row>
    <row r="99" spans="1:13">
      <c r="A99" s="301">
        <v>90</v>
      </c>
      <c r="B99" s="277" t="s">
        <v>252</v>
      </c>
      <c r="C99" s="277">
        <v>2368.25</v>
      </c>
      <c r="D99" s="279">
        <v>2379.7333333333331</v>
      </c>
      <c r="E99" s="279">
        <v>2351.5166666666664</v>
      </c>
      <c r="F99" s="279">
        <v>2334.7833333333333</v>
      </c>
      <c r="G99" s="279">
        <v>2306.5666666666666</v>
      </c>
      <c r="H99" s="279">
        <v>2396.4666666666662</v>
      </c>
      <c r="I99" s="279">
        <v>2424.6833333333325</v>
      </c>
      <c r="J99" s="279">
        <v>2441.4166666666661</v>
      </c>
      <c r="K99" s="277">
        <v>2407.9499999999998</v>
      </c>
      <c r="L99" s="277">
        <v>2363</v>
      </c>
      <c r="M99" s="277">
        <v>2.81488</v>
      </c>
    </row>
    <row r="100" spans="1:13">
      <c r="A100" s="301">
        <v>91</v>
      </c>
      <c r="B100" s="277" t="s">
        <v>110</v>
      </c>
      <c r="C100" s="277">
        <v>1078.6500000000001</v>
      </c>
      <c r="D100" s="279">
        <v>1084.8333333333333</v>
      </c>
      <c r="E100" s="279">
        <v>1064.8166666666666</v>
      </c>
      <c r="F100" s="279">
        <v>1050.9833333333333</v>
      </c>
      <c r="G100" s="279">
        <v>1030.9666666666667</v>
      </c>
      <c r="H100" s="279">
        <v>1098.6666666666665</v>
      </c>
      <c r="I100" s="279">
        <v>1118.6833333333334</v>
      </c>
      <c r="J100" s="279">
        <v>1132.5166666666664</v>
      </c>
      <c r="K100" s="277">
        <v>1104.8499999999999</v>
      </c>
      <c r="L100" s="277">
        <v>1071</v>
      </c>
      <c r="M100" s="277">
        <v>103.97545</v>
      </c>
    </row>
    <row r="101" spans="1:13">
      <c r="A101" s="301">
        <v>92</v>
      </c>
      <c r="B101" s="277" t="s">
        <v>253</v>
      </c>
      <c r="C101" s="277">
        <v>604.79999999999995</v>
      </c>
      <c r="D101" s="279">
        <v>606.36666666666667</v>
      </c>
      <c r="E101" s="279">
        <v>600.0333333333333</v>
      </c>
      <c r="F101" s="279">
        <v>595.26666666666665</v>
      </c>
      <c r="G101" s="279">
        <v>588.93333333333328</v>
      </c>
      <c r="H101" s="279">
        <v>611.13333333333333</v>
      </c>
      <c r="I101" s="279">
        <v>617.46666666666658</v>
      </c>
      <c r="J101" s="279">
        <v>622.23333333333335</v>
      </c>
      <c r="K101" s="277">
        <v>612.70000000000005</v>
      </c>
      <c r="L101" s="277">
        <v>601.6</v>
      </c>
      <c r="M101" s="277">
        <v>45.651179999999997</v>
      </c>
    </row>
    <row r="102" spans="1:13">
      <c r="A102" s="301">
        <v>93</v>
      </c>
      <c r="B102" s="277" t="s">
        <v>111</v>
      </c>
      <c r="C102" s="277">
        <v>2992.25</v>
      </c>
      <c r="D102" s="279">
        <v>2982.9</v>
      </c>
      <c r="E102" s="279">
        <v>2958.1000000000004</v>
      </c>
      <c r="F102" s="279">
        <v>2923.9500000000003</v>
      </c>
      <c r="G102" s="279">
        <v>2899.1500000000005</v>
      </c>
      <c r="H102" s="279">
        <v>3017.05</v>
      </c>
      <c r="I102" s="279">
        <v>3041.8500000000004</v>
      </c>
      <c r="J102" s="279">
        <v>3076</v>
      </c>
      <c r="K102" s="277">
        <v>3007.7</v>
      </c>
      <c r="L102" s="277">
        <v>2948.75</v>
      </c>
      <c r="M102" s="277">
        <v>15.25239</v>
      </c>
    </row>
    <row r="103" spans="1:13">
      <c r="A103" s="301">
        <v>94</v>
      </c>
      <c r="B103" s="277" t="s">
        <v>112</v>
      </c>
      <c r="C103" s="277">
        <v>417.2</v>
      </c>
      <c r="D103" s="279">
        <v>417.7166666666667</v>
      </c>
      <c r="E103" s="279">
        <v>405.88333333333338</v>
      </c>
      <c r="F103" s="279">
        <v>394.56666666666666</v>
      </c>
      <c r="G103" s="279">
        <v>382.73333333333335</v>
      </c>
      <c r="H103" s="279">
        <v>429.03333333333342</v>
      </c>
      <c r="I103" s="279">
        <v>440.86666666666667</v>
      </c>
      <c r="J103" s="279">
        <v>452.18333333333345</v>
      </c>
      <c r="K103" s="277">
        <v>429.55</v>
      </c>
      <c r="L103" s="277">
        <v>406.4</v>
      </c>
      <c r="M103" s="277">
        <v>37.128329999999998</v>
      </c>
    </row>
    <row r="104" spans="1:13">
      <c r="A104" s="301">
        <v>95</v>
      </c>
      <c r="B104" s="277" t="s">
        <v>114</v>
      </c>
      <c r="C104" s="277">
        <v>178.65</v>
      </c>
      <c r="D104" s="279">
        <v>177.81666666666669</v>
      </c>
      <c r="E104" s="279">
        <v>175.63333333333338</v>
      </c>
      <c r="F104" s="279">
        <v>172.6166666666667</v>
      </c>
      <c r="G104" s="279">
        <v>170.43333333333339</v>
      </c>
      <c r="H104" s="279">
        <v>180.83333333333337</v>
      </c>
      <c r="I104" s="279">
        <v>183.01666666666671</v>
      </c>
      <c r="J104" s="279">
        <v>186.03333333333336</v>
      </c>
      <c r="K104" s="277">
        <v>180</v>
      </c>
      <c r="L104" s="277">
        <v>174.8</v>
      </c>
      <c r="M104" s="277">
        <v>157.80824999999999</v>
      </c>
    </row>
    <row r="105" spans="1:13">
      <c r="A105" s="301">
        <v>96</v>
      </c>
      <c r="B105" s="277" t="s">
        <v>115</v>
      </c>
      <c r="C105" s="277">
        <v>199.15</v>
      </c>
      <c r="D105" s="279">
        <v>200.19999999999996</v>
      </c>
      <c r="E105" s="279">
        <v>196.14999999999992</v>
      </c>
      <c r="F105" s="279">
        <v>193.14999999999995</v>
      </c>
      <c r="G105" s="279">
        <v>189.09999999999991</v>
      </c>
      <c r="H105" s="279">
        <v>203.19999999999993</v>
      </c>
      <c r="I105" s="279">
        <v>207.24999999999994</v>
      </c>
      <c r="J105" s="279">
        <v>210.24999999999994</v>
      </c>
      <c r="K105" s="277">
        <v>204.25</v>
      </c>
      <c r="L105" s="277">
        <v>197.2</v>
      </c>
      <c r="M105" s="277">
        <v>72.727180000000004</v>
      </c>
    </row>
    <row r="106" spans="1:13">
      <c r="A106" s="301">
        <v>97</v>
      </c>
      <c r="B106" s="277" t="s">
        <v>116</v>
      </c>
      <c r="C106" s="277">
        <v>2159.25</v>
      </c>
      <c r="D106" s="279">
        <v>2150.9166666666665</v>
      </c>
      <c r="E106" s="279">
        <v>2132.833333333333</v>
      </c>
      <c r="F106" s="279">
        <v>2106.4166666666665</v>
      </c>
      <c r="G106" s="279">
        <v>2088.333333333333</v>
      </c>
      <c r="H106" s="279">
        <v>2177.333333333333</v>
      </c>
      <c r="I106" s="279">
        <v>2195.4166666666661</v>
      </c>
      <c r="J106" s="279">
        <v>2221.833333333333</v>
      </c>
      <c r="K106" s="277">
        <v>2169</v>
      </c>
      <c r="L106" s="277">
        <v>2124.5</v>
      </c>
      <c r="M106" s="277">
        <v>19.347159999999999</v>
      </c>
    </row>
    <row r="107" spans="1:13">
      <c r="A107" s="301">
        <v>98</v>
      </c>
      <c r="B107" s="277" t="s">
        <v>254</v>
      </c>
      <c r="C107" s="277">
        <v>237.7</v>
      </c>
      <c r="D107" s="279">
        <v>231.56666666666669</v>
      </c>
      <c r="E107" s="279">
        <v>224.13333333333338</v>
      </c>
      <c r="F107" s="279">
        <v>210.56666666666669</v>
      </c>
      <c r="G107" s="279">
        <v>203.13333333333338</v>
      </c>
      <c r="H107" s="279">
        <v>245.13333333333338</v>
      </c>
      <c r="I107" s="279">
        <v>252.56666666666672</v>
      </c>
      <c r="J107" s="279">
        <v>266.13333333333338</v>
      </c>
      <c r="K107" s="277">
        <v>239</v>
      </c>
      <c r="L107" s="277">
        <v>218</v>
      </c>
      <c r="M107" s="277">
        <v>27.183730000000001</v>
      </c>
    </row>
    <row r="108" spans="1:13">
      <c r="A108" s="301">
        <v>99</v>
      </c>
      <c r="B108" s="277" t="s">
        <v>255</v>
      </c>
      <c r="C108" s="277">
        <v>34.700000000000003</v>
      </c>
      <c r="D108" s="279">
        <v>34.866666666666667</v>
      </c>
      <c r="E108" s="279">
        <v>34.383333333333333</v>
      </c>
      <c r="F108" s="279">
        <v>34.066666666666663</v>
      </c>
      <c r="G108" s="279">
        <v>33.583333333333329</v>
      </c>
      <c r="H108" s="279">
        <v>35.183333333333337</v>
      </c>
      <c r="I108" s="279">
        <v>35.666666666666671</v>
      </c>
      <c r="J108" s="279">
        <v>35.983333333333341</v>
      </c>
      <c r="K108" s="277">
        <v>35.35</v>
      </c>
      <c r="L108" s="277">
        <v>34.549999999999997</v>
      </c>
      <c r="M108" s="277">
        <v>12.99578</v>
      </c>
    </row>
    <row r="109" spans="1:13">
      <c r="A109" s="301">
        <v>100</v>
      </c>
      <c r="B109" s="277" t="s">
        <v>117</v>
      </c>
      <c r="C109" s="277">
        <v>198.9</v>
      </c>
      <c r="D109" s="279">
        <v>197.83333333333334</v>
      </c>
      <c r="E109" s="279">
        <v>195.16666666666669</v>
      </c>
      <c r="F109" s="279">
        <v>191.43333333333334</v>
      </c>
      <c r="G109" s="279">
        <v>188.76666666666668</v>
      </c>
      <c r="H109" s="279">
        <v>201.56666666666669</v>
      </c>
      <c r="I109" s="279">
        <v>204.23333333333338</v>
      </c>
      <c r="J109" s="279">
        <v>207.9666666666667</v>
      </c>
      <c r="K109" s="277">
        <v>200.5</v>
      </c>
      <c r="L109" s="277">
        <v>194.1</v>
      </c>
      <c r="M109" s="277">
        <v>151.92816999999999</v>
      </c>
    </row>
    <row r="110" spans="1:13">
      <c r="A110" s="301">
        <v>101</v>
      </c>
      <c r="B110" s="277" t="s">
        <v>258</v>
      </c>
      <c r="C110" s="277">
        <v>218.15</v>
      </c>
      <c r="D110" s="279">
        <v>221.33333333333334</v>
      </c>
      <c r="E110" s="279">
        <v>212.86666666666667</v>
      </c>
      <c r="F110" s="279">
        <v>207.58333333333334</v>
      </c>
      <c r="G110" s="279">
        <v>199.11666666666667</v>
      </c>
      <c r="H110" s="279">
        <v>226.61666666666667</v>
      </c>
      <c r="I110" s="279">
        <v>235.08333333333331</v>
      </c>
      <c r="J110" s="279">
        <v>240.36666666666667</v>
      </c>
      <c r="K110" s="277">
        <v>229.8</v>
      </c>
      <c r="L110" s="277">
        <v>216.05</v>
      </c>
      <c r="M110" s="277">
        <v>15.11748</v>
      </c>
    </row>
    <row r="111" spans="1:13">
      <c r="A111" s="301">
        <v>102</v>
      </c>
      <c r="B111" s="277" t="s">
        <v>118</v>
      </c>
      <c r="C111" s="277">
        <v>370.5</v>
      </c>
      <c r="D111" s="279">
        <v>369.75</v>
      </c>
      <c r="E111" s="279">
        <v>365.85</v>
      </c>
      <c r="F111" s="279">
        <v>361.20000000000005</v>
      </c>
      <c r="G111" s="279">
        <v>357.30000000000007</v>
      </c>
      <c r="H111" s="279">
        <v>374.4</v>
      </c>
      <c r="I111" s="279">
        <v>378.29999999999995</v>
      </c>
      <c r="J111" s="279">
        <v>382.94999999999993</v>
      </c>
      <c r="K111" s="277">
        <v>373.65</v>
      </c>
      <c r="L111" s="277">
        <v>365.1</v>
      </c>
      <c r="M111" s="277">
        <v>226.78882999999999</v>
      </c>
    </row>
    <row r="112" spans="1:13">
      <c r="A112" s="301">
        <v>103</v>
      </c>
      <c r="B112" s="277" t="s">
        <v>256</v>
      </c>
      <c r="C112" s="277">
        <v>1298.2</v>
      </c>
      <c r="D112" s="279">
        <v>1287.0666666666666</v>
      </c>
      <c r="E112" s="279">
        <v>1265.1333333333332</v>
      </c>
      <c r="F112" s="279">
        <v>1232.0666666666666</v>
      </c>
      <c r="G112" s="279">
        <v>1210.1333333333332</v>
      </c>
      <c r="H112" s="279">
        <v>1320.1333333333332</v>
      </c>
      <c r="I112" s="279">
        <v>1342.0666666666666</v>
      </c>
      <c r="J112" s="279">
        <v>1375.1333333333332</v>
      </c>
      <c r="K112" s="277">
        <v>1309</v>
      </c>
      <c r="L112" s="277">
        <v>1254</v>
      </c>
      <c r="M112" s="277">
        <v>4.2760499999999997</v>
      </c>
    </row>
    <row r="113" spans="1:13">
      <c r="A113" s="301">
        <v>104</v>
      </c>
      <c r="B113" s="277" t="s">
        <v>119</v>
      </c>
      <c r="C113" s="277">
        <v>439.15</v>
      </c>
      <c r="D113" s="279">
        <v>442.34999999999997</v>
      </c>
      <c r="E113" s="279">
        <v>431.99999999999994</v>
      </c>
      <c r="F113" s="279">
        <v>424.84999999999997</v>
      </c>
      <c r="G113" s="279">
        <v>414.49999999999994</v>
      </c>
      <c r="H113" s="279">
        <v>449.49999999999994</v>
      </c>
      <c r="I113" s="279">
        <v>459.84999999999997</v>
      </c>
      <c r="J113" s="279">
        <v>466.99999999999994</v>
      </c>
      <c r="K113" s="277">
        <v>452.7</v>
      </c>
      <c r="L113" s="277">
        <v>435.2</v>
      </c>
      <c r="M113" s="277">
        <v>24.899840000000001</v>
      </c>
    </row>
    <row r="114" spans="1:13">
      <c r="A114" s="301">
        <v>105</v>
      </c>
      <c r="B114" s="277" t="s">
        <v>257</v>
      </c>
      <c r="C114" s="277">
        <v>38</v>
      </c>
      <c r="D114" s="279">
        <v>37.949999999999996</v>
      </c>
      <c r="E114" s="279">
        <v>37.699999999999989</v>
      </c>
      <c r="F114" s="279">
        <v>37.399999999999991</v>
      </c>
      <c r="G114" s="279">
        <v>37.149999999999984</v>
      </c>
      <c r="H114" s="279">
        <v>38.249999999999993</v>
      </c>
      <c r="I114" s="279">
        <v>38.500000000000007</v>
      </c>
      <c r="J114" s="279">
        <v>38.799999999999997</v>
      </c>
      <c r="K114" s="277">
        <v>38.200000000000003</v>
      </c>
      <c r="L114" s="277">
        <v>37.65</v>
      </c>
      <c r="M114" s="277">
        <v>5.2195299999999998</v>
      </c>
    </row>
    <row r="115" spans="1:13">
      <c r="A115" s="301">
        <v>106</v>
      </c>
      <c r="B115" s="277" t="s">
        <v>120</v>
      </c>
      <c r="C115" s="277">
        <v>11.15</v>
      </c>
      <c r="D115" s="279">
        <v>11.15</v>
      </c>
      <c r="E115" s="279">
        <v>10.9</v>
      </c>
      <c r="F115" s="279">
        <v>10.65</v>
      </c>
      <c r="G115" s="279">
        <v>10.4</v>
      </c>
      <c r="H115" s="279">
        <v>11.4</v>
      </c>
      <c r="I115" s="279">
        <v>11.65</v>
      </c>
      <c r="J115" s="279">
        <v>11.9</v>
      </c>
      <c r="K115" s="277">
        <v>11.4</v>
      </c>
      <c r="L115" s="277">
        <v>10.9</v>
      </c>
      <c r="M115" s="277">
        <v>2238.3657199999998</v>
      </c>
    </row>
    <row r="116" spans="1:13">
      <c r="A116" s="301">
        <v>107</v>
      </c>
      <c r="B116" s="277" t="s">
        <v>121</v>
      </c>
      <c r="C116" s="277">
        <v>31.05</v>
      </c>
      <c r="D116" s="279">
        <v>30.883333333333336</v>
      </c>
      <c r="E116" s="279">
        <v>30.566666666666674</v>
      </c>
      <c r="F116" s="279">
        <v>30.083333333333336</v>
      </c>
      <c r="G116" s="279">
        <v>29.766666666666673</v>
      </c>
      <c r="H116" s="279">
        <v>31.366666666666674</v>
      </c>
      <c r="I116" s="279">
        <v>31.683333333333337</v>
      </c>
      <c r="J116" s="279">
        <v>32.166666666666671</v>
      </c>
      <c r="K116" s="277">
        <v>31.2</v>
      </c>
      <c r="L116" s="277">
        <v>30.4</v>
      </c>
      <c r="M116" s="277">
        <v>272.91111000000001</v>
      </c>
    </row>
    <row r="117" spans="1:13">
      <c r="A117" s="301">
        <v>108</v>
      </c>
      <c r="B117" s="277" t="s">
        <v>122</v>
      </c>
      <c r="C117" s="277">
        <v>403.15</v>
      </c>
      <c r="D117" s="279">
        <v>399.05</v>
      </c>
      <c r="E117" s="279">
        <v>393.1</v>
      </c>
      <c r="F117" s="279">
        <v>383.05</v>
      </c>
      <c r="G117" s="279">
        <v>377.1</v>
      </c>
      <c r="H117" s="279">
        <v>409.1</v>
      </c>
      <c r="I117" s="279">
        <v>415.04999999999995</v>
      </c>
      <c r="J117" s="279">
        <v>425.1</v>
      </c>
      <c r="K117" s="277">
        <v>405</v>
      </c>
      <c r="L117" s="277">
        <v>389</v>
      </c>
      <c r="M117" s="277">
        <v>33.353929999999998</v>
      </c>
    </row>
    <row r="118" spans="1:13">
      <c r="A118" s="301">
        <v>109</v>
      </c>
      <c r="B118" s="277" t="s">
        <v>260</v>
      </c>
      <c r="C118" s="277">
        <v>99.15</v>
      </c>
      <c r="D118" s="279">
        <v>98.8</v>
      </c>
      <c r="E118" s="279">
        <v>97.6</v>
      </c>
      <c r="F118" s="279">
        <v>96.05</v>
      </c>
      <c r="G118" s="279">
        <v>94.85</v>
      </c>
      <c r="H118" s="279">
        <v>100.35</v>
      </c>
      <c r="I118" s="279">
        <v>101.55000000000001</v>
      </c>
      <c r="J118" s="279">
        <v>103.1</v>
      </c>
      <c r="K118" s="277">
        <v>100</v>
      </c>
      <c r="L118" s="277">
        <v>97.25</v>
      </c>
      <c r="M118" s="277">
        <v>11.527710000000001</v>
      </c>
    </row>
    <row r="119" spans="1:13">
      <c r="A119" s="301">
        <v>110</v>
      </c>
      <c r="B119" s="277" t="s">
        <v>123</v>
      </c>
      <c r="C119" s="277">
        <v>1294.45</v>
      </c>
      <c r="D119" s="279">
        <v>1277.8166666666666</v>
      </c>
      <c r="E119" s="279">
        <v>1254.6333333333332</v>
      </c>
      <c r="F119" s="279">
        <v>1214.8166666666666</v>
      </c>
      <c r="G119" s="279">
        <v>1191.6333333333332</v>
      </c>
      <c r="H119" s="279">
        <v>1317.6333333333332</v>
      </c>
      <c r="I119" s="279">
        <v>1340.8166666666666</v>
      </c>
      <c r="J119" s="279">
        <v>1380.6333333333332</v>
      </c>
      <c r="K119" s="277">
        <v>1301</v>
      </c>
      <c r="L119" s="277">
        <v>1238</v>
      </c>
      <c r="M119" s="277">
        <v>26.013529999999999</v>
      </c>
    </row>
    <row r="120" spans="1:13">
      <c r="A120" s="301">
        <v>111</v>
      </c>
      <c r="B120" s="277" t="s">
        <v>124</v>
      </c>
      <c r="C120" s="277">
        <v>610.35</v>
      </c>
      <c r="D120" s="279">
        <v>612</v>
      </c>
      <c r="E120" s="279">
        <v>601.6</v>
      </c>
      <c r="F120" s="279">
        <v>592.85</v>
      </c>
      <c r="G120" s="279">
        <v>582.45000000000005</v>
      </c>
      <c r="H120" s="279">
        <v>620.75</v>
      </c>
      <c r="I120" s="279">
        <v>631.15000000000009</v>
      </c>
      <c r="J120" s="279">
        <v>639.9</v>
      </c>
      <c r="K120" s="277">
        <v>622.4</v>
      </c>
      <c r="L120" s="277">
        <v>603.25</v>
      </c>
      <c r="M120" s="277">
        <v>113.47391</v>
      </c>
    </row>
    <row r="121" spans="1:13">
      <c r="A121" s="301">
        <v>112</v>
      </c>
      <c r="B121" s="277" t="s">
        <v>125</v>
      </c>
      <c r="C121" s="277">
        <v>201.85</v>
      </c>
      <c r="D121" s="279">
        <v>203.7833333333333</v>
      </c>
      <c r="E121" s="279">
        <v>198.86666666666662</v>
      </c>
      <c r="F121" s="279">
        <v>195.88333333333333</v>
      </c>
      <c r="G121" s="279">
        <v>190.96666666666664</v>
      </c>
      <c r="H121" s="279">
        <v>206.76666666666659</v>
      </c>
      <c r="I121" s="279">
        <v>211.68333333333328</v>
      </c>
      <c r="J121" s="279">
        <v>214.66666666666657</v>
      </c>
      <c r="K121" s="277">
        <v>208.7</v>
      </c>
      <c r="L121" s="277">
        <v>200.8</v>
      </c>
      <c r="M121" s="277">
        <v>246.6234</v>
      </c>
    </row>
    <row r="122" spans="1:13">
      <c r="A122" s="301">
        <v>113</v>
      </c>
      <c r="B122" s="277" t="s">
        <v>126</v>
      </c>
      <c r="C122" s="277">
        <v>945.7</v>
      </c>
      <c r="D122" s="279">
        <v>943.61666666666667</v>
      </c>
      <c r="E122" s="279">
        <v>933.08333333333337</v>
      </c>
      <c r="F122" s="279">
        <v>920.4666666666667</v>
      </c>
      <c r="G122" s="279">
        <v>909.93333333333339</v>
      </c>
      <c r="H122" s="279">
        <v>956.23333333333335</v>
      </c>
      <c r="I122" s="279">
        <v>966.76666666666665</v>
      </c>
      <c r="J122" s="279">
        <v>979.38333333333333</v>
      </c>
      <c r="K122" s="277">
        <v>954.15</v>
      </c>
      <c r="L122" s="277">
        <v>931</v>
      </c>
      <c r="M122" s="277">
        <v>66.720820000000003</v>
      </c>
    </row>
    <row r="123" spans="1:13">
      <c r="A123" s="301">
        <v>114</v>
      </c>
      <c r="B123" s="277" t="s">
        <v>127</v>
      </c>
      <c r="C123" s="277">
        <v>83.1</v>
      </c>
      <c r="D123" s="279">
        <v>83.05</v>
      </c>
      <c r="E123" s="279">
        <v>82.1</v>
      </c>
      <c r="F123" s="279">
        <v>81.099999999999994</v>
      </c>
      <c r="G123" s="279">
        <v>80.149999999999991</v>
      </c>
      <c r="H123" s="279">
        <v>84.05</v>
      </c>
      <c r="I123" s="279">
        <v>85.000000000000014</v>
      </c>
      <c r="J123" s="279">
        <v>86</v>
      </c>
      <c r="K123" s="277">
        <v>84</v>
      </c>
      <c r="L123" s="277">
        <v>82.05</v>
      </c>
      <c r="M123" s="277">
        <v>178.60255000000001</v>
      </c>
    </row>
    <row r="124" spans="1:13">
      <c r="A124" s="301">
        <v>115</v>
      </c>
      <c r="B124" s="277" t="s">
        <v>262</v>
      </c>
      <c r="C124" s="277">
        <v>2013.4</v>
      </c>
      <c r="D124" s="279">
        <v>2026.1333333333332</v>
      </c>
      <c r="E124" s="279">
        <v>1993.2666666666664</v>
      </c>
      <c r="F124" s="279">
        <v>1973.1333333333332</v>
      </c>
      <c r="G124" s="279">
        <v>1940.2666666666664</v>
      </c>
      <c r="H124" s="279">
        <v>2046.2666666666664</v>
      </c>
      <c r="I124" s="279">
        <v>2079.1333333333332</v>
      </c>
      <c r="J124" s="279">
        <v>2099.2666666666664</v>
      </c>
      <c r="K124" s="277">
        <v>2059</v>
      </c>
      <c r="L124" s="277">
        <v>2006</v>
      </c>
      <c r="M124" s="277">
        <v>1.3519600000000001</v>
      </c>
    </row>
    <row r="125" spans="1:13">
      <c r="A125" s="301">
        <v>116</v>
      </c>
      <c r="B125" s="277" t="s">
        <v>2931</v>
      </c>
      <c r="C125" s="277">
        <v>1370.55</v>
      </c>
      <c r="D125" s="279">
        <v>1365.8500000000001</v>
      </c>
      <c r="E125" s="279">
        <v>1355.7000000000003</v>
      </c>
      <c r="F125" s="279">
        <v>1340.8500000000001</v>
      </c>
      <c r="G125" s="279">
        <v>1330.7000000000003</v>
      </c>
      <c r="H125" s="279">
        <v>1380.7000000000003</v>
      </c>
      <c r="I125" s="279">
        <v>1390.8500000000004</v>
      </c>
      <c r="J125" s="279">
        <v>1405.7000000000003</v>
      </c>
      <c r="K125" s="277">
        <v>1376</v>
      </c>
      <c r="L125" s="277">
        <v>1351</v>
      </c>
      <c r="M125" s="277">
        <v>4.4538399999999996</v>
      </c>
    </row>
    <row r="126" spans="1:13">
      <c r="A126" s="301">
        <v>117</v>
      </c>
      <c r="B126" s="277" t="s">
        <v>128</v>
      </c>
      <c r="C126" s="277">
        <v>183.95</v>
      </c>
      <c r="D126" s="279">
        <v>184.4</v>
      </c>
      <c r="E126" s="279">
        <v>182.3</v>
      </c>
      <c r="F126" s="279">
        <v>180.65</v>
      </c>
      <c r="G126" s="279">
        <v>178.55</v>
      </c>
      <c r="H126" s="279">
        <v>186.05</v>
      </c>
      <c r="I126" s="279">
        <v>188.14999999999998</v>
      </c>
      <c r="J126" s="279">
        <v>189.8</v>
      </c>
      <c r="K126" s="277">
        <v>186.5</v>
      </c>
      <c r="L126" s="277">
        <v>182.75</v>
      </c>
      <c r="M126" s="277">
        <v>192.56800999999999</v>
      </c>
    </row>
    <row r="127" spans="1:13">
      <c r="A127" s="301">
        <v>118</v>
      </c>
      <c r="B127" s="277" t="s">
        <v>129</v>
      </c>
      <c r="C127" s="277">
        <v>201.85</v>
      </c>
      <c r="D127" s="279">
        <v>199.94999999999996</v>
      </c>
      <c r="E127" s="279">
        <v>197.19999999999993</v>
      </c>
      <c r="F127" s="279">
        <v>192.54999999999998</v>
      </c>
      <c r="G127" s="279">
        <v>189.79999999999995</v>
      </c>
      <c r="H127" s="279">
        <v>204.59999999999991</v>
      </c>
      <c r="I127" s="279">
        <v>207.34999999999997</v>
      </c>
      <c r="J127" s="279">
        <v>211.99999999999989</v>
      </c>
      <c r="K127" s="277">
        <v>202.7</v>
      </c>
      <c r="L127" s="277">
        <v>195.3</v>
      </c>
      <c r="M127" s="277">
        <v>75.448390000000003</v>
      </c>
    </row>
    <row r="128" spans="1:13">
      <c r="A128" s="301">
        <v>119</v>
      </c>
      <c r="B128" s="277" t="s">
        <v>263</v>
      </c>
      <c r="C128" s="277">
        <v>58.75</v>
      </c>
      <c r="D128" s="279">
        <v>59.333333333333336</v>
      </c>
      <c r="E128" s="279">
        <v>57.616666666666674</v>
      </c>
      <c r="F128" s="279">
        <v>56.483333333333341</v>
      </c>
      <c r="G128" s="279">
        <v>54.76666666666668</v>
      </c>
      <c r="H128" s="279">
        <v>60.466666666666669</v>
      </c>
      <c r="I128" s="279">
        <v>62.183333333333323</v>
      </c>
      <c r="J128" s="279">
        <v>63.316666666666663</v>
      </c>
      <c r="K128" s="277">
        <v>61.05</v>
      </c>
      <c r="L128" s="277">
        <v>58.2</v>
      </c>
      <c r="M128" s="277">
        <v>40.989620000000002</v>
      </c>
    </row>
    <row r="129" spans="1:13">
      <c r="A129" s="301">
        <v>120</v>
      </c>
      <c r="B129" s="277" t="s">
        <v>130</v>
      </c>
      <c r="C129" s="277">
        <v>287.8</v>
      </c>
      <c r="D129" s="279">
        <v>286.5</v>
      </c>
      <c r="E129" s="279">
        <v>284</v>
      </c>
      <c r="F129" s="279">
        <v>280.2</v>
      </c>
      <c r="G129" s="279">
        <v>277.7</v>
      </c>
      <c r="H129" s="279">
        <v>290.3</v>
      </c>
      <c r="I129" s="279">
        <v>292.8</v>
      </c>
      <c r="J129" s="279">
        <v>296.60000000000002</v>
      </c>
      <c r="K129" s="277">
        <v>289</v>
      </c>
      <c r="L129" s="277">
        <v>282.7</v>
      </c>
      <c r="M129" s="277">
        <v>64.859909999999999</v>
      </c>
    </row>
    <row r="130" spans="1:13">
      <c r="A130" s="301">
        <v>121</v>
      </c>
      <c r="B130" s="277" t="s">
        <v>264</v>
      </c>
      <c r="C130" s="277">
        <v>738.45</v>
      </c>
      <c r="D130" s="279">
        <v>735.26666666666677</v>
      </c>
      <c r="E130" s="279">
        <v>727.13333333333355</v>
      </c>
      <c r="F130" s="279">
        <v>715.81666666666683</v>
      </c>
      <c r="G130" s="279">
        <v>707.68333333333362</v>
      </c>
      <c r="H130" s="279">
        <v>746.58333333333348</v>
      </c>
      <c r="I130" s="279">
        <v>754.7166666666667</v>
      </c>
      <c r="J130" s="279">
        <v>766.03333333333342</v>
      </c>
      <c r="K130" s="277">
        <v>743.4</v>
      </c>
      <c r="L130" s="277">
        <v>723.95</v>
      </c>
      <c r="M130" s="277">
        <v>3.39249</v>
      </c>
    </row>
    <row r="131" spans="1:13">
      <c r="A131" s="301">
        <v>122</v>
      </c>
      <c r="B131" s="277" t="s">
        <v>131</v>
      </c>
      <c r="C131" s="277">
        <v>2327.3000000000002</v>
      </c>
      <c r="D131" s="279">
        <v>2324.0666666666671</v>
      </c>
      <c r="E131" s="279">
        <v>2270.233333333334</v>
      </c>
      <c r="F131" s="279">
        <v>2213.166666666667</v>
      </c>
      <c r="G131" s="279">
        <v>2159.3333333333339</v>
      </c>
      <c r="H131" s="279">
        <v>2381.1333333333341</v>
      </c>
      <c r="I131" s="279">
        <v>2434.9666666666672</v>
      </c>
      <c r="J131" s="279">
        <v>2492.0333333333342</v>
      </c>
      <c r="K131" s="277">
        <v>2377.9</v>
      </c>
      <c r="L131" s="277">
        <v>2267</v>
      </c>
      <c r="M131" s="277">
        <v>30.81541</v>
      </c>
    </row>
    <row r="132" spans="1:13">
      <c r="A132" s="301">
        <v>123</v>
      </c>
      <c r="B132" s="277" t="s">
        <v>133</v>
      </c>
      <c r="C132" s="277">
        <v>1330.35</v>
      </c>
      <c r="D132" s="279">
        <v>1325.8500000000001</v>
      </c>
      <c r="E132" s="279">
        <v>1315.5000000000002</v>
      </c>
      <c r="F132" s="279">
        <v>1300.6500000000001</v>
      </c>
      <c r="G132" s="279">
        <v>1290.3000000000002</v>
      </c>
      <c r="H132" s="279">
        <v>1340.7000000000003</v>
      </c>
      <c r="I132" s="279">
        <v>1351.0500000000002</v>
      </c>
      <c r="J132" s="279">
        <v>1365.9000000000003</v>
      </c>
      <c r="K132" s="277">
        <v>1336.2</v>
      </c>
      <c r="L132" s="277">
        <v>1311</v>
      </c>
      <c r="M132" s="277">
        <v>35.003259999999997</v>
      </c>
    </row>
    <row r="133" spans="1:13">
      <c r="A133" s="301">
        <v>124</v>
      </c>
      <c r="B133" s="277" t="s">
        <v>134</v>
      </c>
      <c r="C133" s="277">
        <v>63.1</v>
      </c>
      <c r="D133" s="279">
        <v>62.883333333333333</v>
      </c>
      <c r="E133" s="279">
        <v>62.366666666666667</v>
      </c>
      <c r="F133" s="279">
        <v>61.633333333333333</v>
      </c>
      <c r="G133" s="279">
        <v>61.116666666666667</v>
      </c>
      <c r="H133" s="279">
        <v>63.616666666666667</v>
      </c>
      <c r="I133" s="279">
        <v>64.133333333333326</v>
      </c>
      <c r="J133" s="279">
        <v>64.866666666666674</v>
      </c>
      <c r="K133" s="277">
        <v>63.4</v>
      </c>
      <c r="L133" s="277">
        <v>62.15</v>
      </c>
      <c r="M133" s="277">
        <v>69.129480000000001</v>
      </c>
    </row>
    <row r="134" spans="1:13">
      <c r="A134" s="301">
        <v>125</v>
      </c>
      <c r="B134" s="277" t="s">
        <v>358</v>
      </c>
      <c r="C134" s="277">
        <v>1839.05</v>
      </c>
      <c r="D134" s="279">
        <v>1824.3500000000001</v>
      </c>
      <c r="E134" s="279">
        <v>1804.7000000000003</v>
      </c>
      <c r="F134" s="279">
        <v>1770.3500000000001</v>
      </c>
      <c r="G134" s="279">
        <v>1750.7000000000003</v>
      </c>
      <c r="H134" s="279">
        <v>1858.7000000000003</v>
      </c>
      <c r="I134" s="279">
        <v>1878.3500000000004</v>
      </c>
      <c r="J134" s="279">
        <v>1912.7000000000003</v>
      </c>
      <c r="K134" s="277">
        <v>1844</v>
      </c>
      <c r="L134" s="277">
        <v>1790</v>
      </c>
      <c r="M134" s="277">
        <v>0.74253999999999998</v>
      </c>
    </row>
    <row r="135" spans="1:13">
      <c r="A135" s="301">
        <v>126</v>
      </c>
      <c r="B135" s="277" t="s">
        <v>135</v>
      </c>
      <c r="C135" s="277">
        <v>296.5</v>
      </c>
      <c r="D135" s="279">
        <v>295.90000000000003</v>
      </c>
      <c r="E135" s="279">
        <v>293.20000000000005</v>
      </c>
      <c r="F135" s="279">
        <v>289.90000000000003</v>
      </c>
      <c r="G135" s="279">
        <v>287.20000000000005</v>
      </c>
      <c r="H135" s="279">
        <v>299.20000000000005</v>
      </c>
      <c r="I135" s="279">
        <v>301.89999999999998</v>
      </c>
      <c r="J135" s="279">
        <v>305.20000000000005</v>
      </c>
      <c r="K135" s="277">
        <v>298.60000000000002</v>
      </c>
      <c r="L135" s="277">
        <v>292.60000000000002</v>
      </c>
      <c r="M135" s="277">
        <v>20.792339999999999</v>
      </c>
    </row>
    <row r="136" spans="1:13">
      <c r="A136" s="301">
        <v>127</v>
      </c>
      <c r="B136" s="277" t="s">
        <v>136</v>
      </c>
      <c r="C136" s="277">
        <v>917.4</v>
      </c>
      <c r="D136" s="279">
        <v>916.98333333333323</v>
      </c>
      <c r="E136" s="279">
        <v>912.41666666666652</v>
      </c>
      <c r="F136" s="279">
        <v>907.43333333333328</v>
      </c>
      <c r="G136" s="279">
        <v>902.86666666666656</v>
      </c>
      <c r="H136" s="279">
        <v>921.96666666666647</v>
      </c>
      <c r="I136" s="279">
        <v>926.5333333333333</v>
      </c>
      <c r="J136" s="279">
        <v>931.51666666666642</v>
      </c>
      <c r="K136" s="277">
        <v>921.55</v>
      </c>
      <c r="L136" s="277">
        <v>912</v>
      </c>
      <c r="M136" s="277">
        <v>26.32367</v>
      </c>
    </row>
    <row r="137" spans="1:13">
      <c r="A137" s="301">
        <v>128</v>
      </c>
      <c r="B137" s="277" t="s">
        <v>266</v>
      </c>
      <c r="C137" s="277">
        <v>2499.4</v>
      </c>
      <c r="D137" s="279">
        <v>2494.0666666666666</v>
      </c>
      <c r="E137" s="279">
        <v>2478.1333333333332</v>
      </c>
      <c r="F137" s="279">
        <v>2456.8666666666668</v>
      </c>
      <c r="G137" s="279">
        <v>2440.9333333333334</v>
      </c>
      <c r="H137" s="279">
        <v>2515.333333333333</v>
      </c>
      <c r="I137" s="279">
        <v>2531.2666666666664</v>
      </c>
      <c r="J137" s="279">
        <v>2552.5333333333328</v>
      </c>
      <c r="K137" s="277">
        <v>2510</v>
      </c>
      <c r="L137" s="277">
        <v>2472.8000000000002</v>
      </c>
      <c r="M137" s="277">
        <v>0.88595999999999997</v>
      </c>
    </row>
    <row r="138" spans="1:13">
      <c r="A138" s="301">
        <v>129</v>
      </c>
      <c r="B138" s="277" t="s">
        <v>265</v>
      </c>
      <c r="C138" s="277">
        <v>1524.2</v>
      </c>
      <c r="D138" s="279">
        <v>1512.6166666666668</v>
      </c>
      <c r="E138" s="279">
        <v>1485.2333333333336</v>
      </c>
      <c r="F138" s="279">
        <v>1446.2666666666669</v>
      </c>
      <c r="G138" s="279">
        <v>1418.8833333333337</v>
      </c>
      <c r="H138" s="279">
        <v>1551.5833333333335</v>
      </c>
      <c r="I138" s="279">
        <v>1578.9666666666667</v>
      </c>
      <c r="J138" s="279">
        <v>1617.9333333333334</v>
      </c>
      <c r="K138" s="277">
        <v>1540</v>
      </c>
      <c r="L138" s="277">
        <v>1473.65</v>
      </c>
      <c r="M138" s="277">
        <v>0.97579000000000005</v>
      </c>
    </row>
    <row r="139" spans="1:13">
      <c r="A139" s="301">
        <v>130</v>
      </c>
      <c r="B139" s="277" t="s">
        <v>137</v>
      </c>
      <c r="C139" s="277">
        <v>967.65</v>
      </c>
      <c r="D139" s="279">
        <v>964.35</v>
      </c>
      <c r="E139" s="279">
        <v>955.7</v>
      </c>
      <c r="F139" s="279">
        <v>943.75</v>
      </c>
      <c r="G139" s="279">
        <v>935.1</v>
      </c>
      <c r="H139" s="279">
        <v>976.30000000000007</v>
      </c>
      <c r="I139" s="279">
        <v>984.94999999999993</v>
      </c>
      <c r="J139" s="279">
        <v>996.90000000000009</v>
      </c>
      <c r="K139" s="277">
        <v>973</v>
      </c>
      <c r="L139" s="277">
        <v>952.4</v>
      </c>
      <c r="M139" s="277">
        <v>21.546109999999999</v>
      </c>
    </row>
    <row r="140" spans="1:13">
      <c r="A140" s="301">
        <v>131</v>
      </c>
      <c r="B140" s="277" t="s">
        <v>138</v>
      </c>
      <c r="C140" s="277">
        <v>614.25</v>
      </c>
      <c r="D140" s="279">
        <v>616.08333333333337</v>
      </c>
      <c r="E140" s="279">
        <v>610.26666666666677</v>
      </c>
      <c r="F140" s="279">
        <v>606.28333333333342</v>
      </c>
      <c r="G140" s="279">
        <v>600.46666666666681</v>
      </c>
      <c r="H140" s="279">
        <v>620.06666666666672</v>
      </c>
      <c r="I140" s="279">
        <v>625.88333333333333</v>
      </c>
      <c r="J140" s="279">
        <v>629.86666666666667</v>
      </c>
      <c r="K140" s="277">
        <v>621.9</v>
      </c>
      <c r="L140" s="277">
        <v>612.1</v>
      </c>
      <c r="M140" s="277">
        <v>28.38777</v>
      </c>
    </row>
    <row r="141" spans="1:13">
      <c r="A141" s="301">
        <v>132</v>
      </c>
      <c r="B141" s="277" t="s">
        <v>139</v>
      </c>
      <c r="C141" s="277">
        <v>130.85</v>
      </c>
      <c r="D141" s="279">
        <v>130.73333333333335</v>
      </c>
      <c r="E141" s="279">
        <v>129.4666666666667</v>
      </c>
      <c r="F141" s="279">
        <v>128.08333333333334</v>
      </c>
      <c r="G141" s="279">
        <v>126.81666666666669</v>
      </c>
      <c r="H141" s="279">
        <v>132.1166666666667</v>
      </c>
      <c r="I141" s="279">
        <v>133.38333333333335</v>
      </c>
      <c r="J141" s="279">
        <v>134.76666666666671</v>
      </c>
      <c r="K141" s="277">
        <v>132</v>
      </c>
      <c r="L141" s="277">
        <v>129.35</v>
      </c>
      <c r="M141" s="277">
        <v>50.95796</v>
      </c>
    </row>
    <row r="142" spans="1:13">
      <c r="A142" s="301">
        <v>133</v>
      </c>
      <c r="B142" s="277" t="s">
        <v>140</v>
      </c>
      <c r="C142" s="277">
        <v>157.25</v>
      </c>
      <c r="D142" s="279">
        <v>153.76666666666668</v>
      </c>
      <c r="E142" s="279">
        <v>149.53333333333336</v>
      </c>
      <c r="F142" s="279">
        <v>141.81666666666669</v>
      </c>
      <c r="G142" s="279">
        <v>137.58333333333337</v>
      </c>
      <c r="H142" s="279">
        <v>161.48333333333335</v>
      </c>
      <c r="I142" s="279">
        <v>165.71666666666664</v>
      </c>
      <c r="J142" s="279">
        <v>173.43333333333334</v>
      </c>
      <c r="K142" s="277">
        <v>158</v>
      </c>
      <c r="L142" s="277">
        <v>146.05000000000001</v>
      </c>
      <c r="M142" s="277">
        <v>202.55476999999999</v>
      </c>
    </row>
    <row r="143" spans="1:13">
      <c r="A143" s="301">
        <v>134</v>
      </c>
      <c r="B143" s="277" t="s">
        <v>141</v>
      </c>
      <c r="C143" s="277">
        <v>366.7</v>
      </c>
      <c r="D143" s="279">
        <v>365.65000000000003</v>
      </c>
      <c r="E143" s="279">
        <v>363.35000000000008</v>
      </c>
      <c r="F143" s="279">
        <v>360.00000000000006</v>
      </c>
      <c r="G143" s="279">
        <v>357.7000000000001</v>
      </c>
      <c r="H143" s="279">
        <v>369.00000000000006</v>
      </c>
      <c r="I143" s="279">
        <v>371.3</v>
      </c>
      <c r="J143" s="279">
        <v>374.65000000000003</v>
      </c>
      <c r="K143" s="277">
        <v>367.95</v>
      </c>
      <c r="L143" s="277">
        <v>362.3</v>
      </c>
      <c r="M143" s="277">
        <v>17.825530000000001</v>
      </c>
    </row>
    <row r="144" spans="1:13">
      <c r="A144" s="301">
        <v>135</v>
      </c>
      <c r="B144" s="277" t="s">
        <v>142</v>
      </c>
      <c r="C144" s="277">
        <v>7193.6</v>
      </c>
      <c r="D144" s="279">
        <v>7239.5</v>
      </c>
      <c r="E144" s="279">
        <v>7129.1</v>
      </c>
      <c r="F144" s="279">
        <v>7064.6</v>
      </c>
      <c r="G144" s="279">
        <v>6954.2000000000007</v>
      </c>
      <c r="H144" s="279">
        <v>7304</v>
      </c>
      <c r="I144" s="279">
        <v>7414.4</v>
      </c>
      <c r="J144" s="279">
        <v>7478.9</v>
      </c>
      <c r="K144" s="277">
        <v>7349.9</v>
      </c>
      <c r="L144" s="277">
        <v>7175</v>
      </c>
      <c r="M144" s="277">
        <v>13.83019</v>
      </c>
    </row>
    <row r="145" spans="1:13">
      <c r="A145" s="301">
        <v>136</v>
      </c>
      <c r="B145" s="277" t="s">
        <v>143</v>
      </c>
      <c r="C145" s="277">
        <v>547</v>
      </c>
      <c r="D145" s="279">
        <v>548.65</v>
      </c>
      <c r="E145" s="279">
        <v>541.29999999999995</v>
      </c>
      <c r="F145" s="279">
        <v>535.6</v>
      </c>
      <c r="G145" s="279">
        <v>528.25</v>
      </c>
      <c r="H145" s="279">
        <v>554.34999999999991</v>
      </c>
      <c r="I145" s="279">
        <v>561.70000000000005</v>
      </c>
      <c r="J145" s="279">
        <v>567.39999999999986</v>
      </c>
      <c r="K145" s="277">
        <v>556</v>
      </c>
      <c r="L145" s="277">
        <v>542.95000000000005</v>
      </c>
      <c r="M145" s="277">
        <v>16.508990000000001</v>
      </c>
    </row>
    <row r="146" spans="1:13">
      <c r="A146" s="301">
        <v>137</v>
      </c>
      <c r="B146" s="277" t="s">
        <v>144</v>
      </c>
      <c r="C146" s="277">
        <v>597.85</v>
      </c>
      <c r="D146" s="279">
        <v>593.1</v>
      </c>
      <c r="E146" s="279">
        <v>585.30000000000007</v>
      </c>
      <c r="F146" s="279">
        <v>572.75</v>
      </c>
      <c r="G146" s="279">
        <v>564.95000000000005</v>
      </c>
      <c r="H146" s="279">
        <v>605.65000000000009</v>
      </c>
      <c r="I146" s="279">
        <v>613.45000000000005</v>
      </c>
      <c r="J146" s="279">
        <v>626.00000000000011</v>
      </c>
      <c r="K146" s="277">
        <v>600.9</v>
      </c>
      <c r="L146" s="277">
        <v>580.54999999999995</v>
      </c>
      <c r="M146" s="277">
        <v>10.60801</v>
      </c>
    </row>
    <row r="147" spans="1:13">
      <c r="A147" s="301">
        <v>138</v>
      </c>
      <c r="B147" s="277" t="s">
        <v>145</v>
      </c>
      <c r="C147" s="277">
        <v>906.1</v>
      </c>
      <c r="D147" s="279">
        <v>903.66666666666663</v>
      </c>
      <c r="E147" s="279">
        <v>897.5333333333333</v>
      </c>
      <c r="F147" s="279">
        <v>888.9666666666667</v>
      </c>
      <c r="G147" s="279">
        <v>882.83333333333337</v>
      </c>
      <c r="H147" s="279">
        <v>912.23333333333323</v>
      </c>
      <c r="I147" s="279">
        <v>918.36666666666667</v>
      </c>
      <c r="J147" s="279">
        <v>926.93333333333317</v>
      </c>
      <c r="K147" s="277">
        <v>909.8</v>
      </c>
      <c r="L147" s="277">
        <v>895.1</v>
      </c>
      <c r="M147" s="277">
        <v>8.6741899999999994</v>
      </c>
    </row>
    <row r="148" spans="1:13">
      <c r="A148" s="301">
        <v>139</v>
      </c>
      <c r="B148" s="277" t="s">
        <v>146</v>
      </c>
      <c r="C148" s="277">
        <v>1183.8</v>
      </c>
      <c r="D148" s="279">
        <v>1191.2166666666667</v>
      </c>
      <c r="E148" s="279">
        <v>1165.4333333333334</v>
      </c>
      <c r="F148" s="279">
        <v>1147.0666666666666</v>
      </c>
      <c r="G148" s="279">
        <v>1121.2833333333333</v>
      </c>
      <c r="H148" s="279">
        <v>1209.5833333333335</v>
      </c>
      <c r="I148" s="279">
        <v>1235.3666666666668</v>
      </c>
      <c r="J148" s="279">
        <v>1253.7333333333336</v>
      </c>
      <c r="K148" s="277">
        <v>1217</v>
      </c>
      <c r="L148" s="277">
        <v>1172.8499999999999</v>
      </c>
      <c r="M148" s="277">
        <v>13.553419999999999</v>
      </c>
    </row>
    <row r="149" spans="1:13">
      <c r="A149" s="301">
        <v>140</v>
      </c>
      <c r="B149" s="277" t="s">
        <v>147</v>
      </c>
      <c r="C149" s="277">
        <v>112.2</v>
      </c>
      <c r="D149" s="279">
        <v>112.09999999999998</v>
      </c>
      <c r="E149" s="279">
        <v>110.94999999999996</v>
      </c>
      <c r="F149" s="279">
        <v>109.69999999999997</v>
      </c>
      <c r="G149" s="279">
        <v>108.54999999999995</v>
      </c>
      <c r="H149" s="279">
        <v>113.34999999999997</v>
      </c>
      <c r="I149" s="279">
        <v>114.49999999999997</v>
      </c>
      <c r="J149" s="279">
        <v>115.74999999999997</v>
      </c>
      <c r="K149" s="277">
        <v>113.25</v>
      </c>
      <c r="L149" s="277">
        <v>110.85</v>
      </c>
      <c r="M149" s="277">
        <v>59.073230000000002</v>
      </c>
    </row>
    <row r="150" spans="1:13">
      <c r="A150" s="301">
        <v>141</v>
      </c>
      <c r="B150" s="277" t="s">
        <v>268</v>
      </c>
      <c r="C150" s="277">
        <v>1154.3499999999999</v>
      </c>
      <c r="D150" s="279">
        <v>1152.9833333333333</v>
      </c>
      <c r="E150" s="279">
        <v>1140.9666666666667</v>
      </c>
      <c r="F150" s="279">
        <v>1127.5833333333333</v>
      </c>
      <c r="G150" s="279">
        <v>1115.5666666666666</v>
      </c>
      <c r="H150" s="279">
        <v>1166.3666666666668</v>
      </c>
      <c r="I150" s="279">
        <v>1178.3833333333337</v>
      </c>
      <c r="J150" s="279">
        <v>1191.7666666666669</v>
      </c>
      <c r="K150" s="277">
        <v>1165</v>
      </c>
      <c r="L150" s="277">
        <v>1139.5999999999999</v>
      </c>
      <c r="M150" s="277">
        <v>3.0889199999999999</v>
      </c>
    </row>
    <row r="151" spans="1:13">
      <c r="A151" s="301">
        <v>142</v>
      </c>
      <c r="B151" s="277" t="s">
        <v>148</v>
      </c>
      <c r="C151" s="277">
        <v>59226.7</v>
      </c>
      <c r="D151" s="279">
        <v>59024.200000000004</v>
      </c>
      <c r="E151" s="279">
        <v>58648.400000000009</v>
      </c>
      <c r="F151" s="279">
        <v>58070.100000000006</v>
      </c>
      <c r="G151" s="279">
        <v>57694.30000000001</v>
      </c>
      <c r="H151" s="279">
        <v>59602.500000000007</v>
      </c>
      <c r="I151" s="279">
        <v>59978.30000000001</v>
      </c>
      <c r="J151" s="279">
        <v>60556.600000000006</v>
      </c>
      <c r="K151" s="277">
        <v>59400</v>
      </c>
      <c r="L151" s="277">
        <v>58445.9</v>
      </c>
      <c r="M151" s="277">
        <v>0.14080999999999999</v>
      </c>
    </row>
    <row r="152" spans="1:13">
      <c r="A152" s="301">
        <v>143</v>
      </c>
      <c r="B152" s="277" t="s">
        <v>267</v>
      </c>
      <c r="C152" s="277">
        <v>29.95</v>
      </c>
      <c r="D152" s="279">
        <v>30.166666666666668</v>
      </c>
      <c r="E152" s="279">
        <v>29.533333333333335</v>
      </c>
      <c r="F152" s="279">
        <v>29.116666666666667</v>
      </c>
      <c r="G152" s="279">
        <v>28.483333333333334</v>
      </c>
      <c r="H152" s="279">
        <v>30.583333333333336</v>
      </c>
      <c r="I152" s="279">
        <v>31.216666666666669</v>
      </c>
      <c r="J152" s="279">
        <v>31.633333333333336</v>
      </c>
      <c r="K152" s="277">
        <v>30.8</v>
      </c>
      <c r="L152" s="277">
        <v>29.75</v>
      </c>
      <c r="M152" s="277">
        <v>12.423629999999999</v>
      </c>
    </row>
    <row r="153" spans="1:13">
      <c r="A153" s="301">
        <v>144</v>
      </c>
      <c r="B153" s="277" t="s">
        <v>149</v>
      </c>
      <c r="C153" s="277">
        <v>1128.5</v>
      </c>
      <c r="D153" s="279">
        <v>1116.8333333333333</v>
      </c>
      <c r="E153" s="279">
        <v>1099.6666666666665</v>
      </c>
      <c r="F153" s="279">
        <v>1070.8333333333333</v>
      </c>
      <c r="G153" s="279">
        <v>1053.6666666666665</v>
      </c>
      <c r="H153" s="279">
        <v>1145.6666666666665</v>
      </c>
      <c r="I153" s="279">
        <v>1162.833333333333</v>
      </c>
      <c r="J153" s="279">
        <v>1191.6666666666665</v>
      </c>
      <c r="K153" s="277">
        <v>1134</v>
      </c>
      <c r="L153" s="277">
        <v>1088</v>
      </c>
      <c r="M153" s="277">
        <v>24.522349999999999</v>
      </c>
    </row>
    <row r="154" spans="1:13">
      <c r="A154" s="301">
        <v>145</v>
      </c>
      <c r="B154" s="277" t="s">
        <v>3161</v>
      </c>
      <c r="C154" s="277">
        <v>273.75</v>
      </c>
      <c r="D154" s="279">
        <v>273.65000000000003</v>
      </c>
      <c r="E154" s="279">
        <v>271.60000000000008</v>
      </c>
      <c r="F154" s="279">
        <v>269.45000000000005</v>
      </c>
      <c r="G154" s="279">
        <v>267.40000000000009</v>
      </c>
      <c r="H154" s="279">
        <v>275.80000000000007</v>
      </c>
      <c r="I154" s="279">
        <v>277.85000000000002</v>
      </c>
      <c r="J154" s="279">
        <v>280.00000000000006</v>
      </c>
      <c r="K154" s="277">
        <v>275.7</v>
      </c>
      <c r="L154" s="277">
        <v>271.5</v>
      </c>
      <c r="M154" s="277">
        <v>4.7511599999999996</v>
      </c>
    </row>
    <row r="155" spans="1:13">
      <c r="A155" s="301">
        <v>146</v>
      </c>
      <c r="B155" s="277" t="s">
        <v>269</v>
      </c>
      <c r="C155" s="277">
        <v>777.05</v>
      </c>
      <c r="D155" s="279">
        <v>777.68333333333339</v>
      </c>
      <c r="E155" s="279">
        <v>764.36666666666679</v>
      </c>
      <c r="F155" s="279">
        <v>751.68333333333339</v>
      </c>
      <c r="G155" s="279">
        <v>738.36666666666679</v>
      </c>
      <c r="H155" s="279">
        <v>790.36666666666679</v>
      </c>
      <c r="I155" s="279">
        <v>803.68333333333339</v>
      </c>
      <c r="J155" s="279">
        <v>816.36666666666679</v>
      </c>
      <c r="K155" s="277">
        <v>791</v>
      </c>
      <c r="L155" s="277">
        <v>765</v>
      </c>
      <c r="M155" s="277">
        <v>1.63273</v>
      </c>
    </row>
    <row r="156" spans="1:13">
      <c r="A156" s="301">
        <v>147</v>
      </c>
      <c r="B156" s="277" t="s">
        <v>150</v>
      </c>
      <c r="C156" s="277">
        <v>34.799999999999997</v>
      </c>
      <c r="D156" s="279">
        <v>34.65</v>
      </c>
      <c r="E156" s="279">
        <v>34.349999999999994</v>
      </c>
      <c r="F156" s="279">
        <v>33.9</v>
      </c>
      <c r="G156" s="279">
        <v>33.599999999999994</v>
      </c>
      <c r="H156" s="279">
        <v>35.099999999999994</v>
      </c>
      <c r="I156" s="279">
        <v>35.399999999999991</v>
      </c>
      <c r="J156" s="279">
        <v>35.849999999999994</v>
      </c>
      <c r="K156" s="277">
        <v>34.950000000000003</v>
      </c>
      <c r="L156" s="277">
        <v>34.200000000000003</v>
      </c>
      <c r="M156" s="277">
        <v>52.027479999999997</v>
      </c>
    </row>
    <row r="157" spans="1:13">
      <c r="A157" s="301">
        <v>148</v>
      </c>
      <c r="B157" s="277" t="s">
        <v>261</v>
      </c>
      <c r="C157" s="277">
        <v>3384.85</v>
      </c>
      <c r="D157" s="279">
        <v>3387.5666666666671</v>
      </c>
      <c r="E157" s="279">
        <v>3340.3333333333339</v>
      </c>
      <c r="F157" s="279">
        <v>3295.8166666666671</v>
      </c>
      <c r="G157" s="279">
        <v>3248.5833333333339</v>
      </c>
      <c r="H157" s="279">
        <v>3432.0833333333339</v>
      </c>
      <c r="I157" s="279">
        <v>3479.3166666666666</v>
      </c>
      <c r="J157" s="279">
        <v>3523.8333333333339</v>
      </c>
      <c r="K157" s="277">
        <v>3434.8</v>
      </c>
      <c r="L157" s="277">
        <v>3343.05</v>
      </c>
      <c r="M157" s="277">
        <v>6.67957</v>
      </c>
    </row>
    <row r="158" spans="1:13">
      <c r="A158" s="301">
        <v>149</v>
      </c>
      <c r="B158" s="277" t="s">
        <v>153</v>
      </c>
      <c r="C158" s="277">
        <v>16325.35</v>
      </c>
      <c r="D158" s="279">
        <v>16309.783333333333</v>
      </c>
      <c r="E158" s="279">
        <v>16219.566666666666</v>
      </c>
      <c r="F158" s="279">
        <v>16113.783333333333</v>
      </c>
      <c r="G158" s="279">
        <v>16023.566666666666</v>
      </c>
      <c r="H158" s="279">
        <v>16415.566666666666</v>
      </c>
      <c r="I158" s="279">
        <v>16505.783333333333</v>
      </c>
      <c r="J158" s="279">
        <v>16611.566666666666</v>
      </c>
      <c r="K158" s="277">
        <v>16400</v>
      </c>
      <c r="L158" s="277">
        <v>16204</v>
      </c>
      <c r="M158" s="277">
        <v>0.81228</v>
      </c>
    </row>
    <row r="159" spans="1:13">
      <c r="A159" s="301">
        <v>150</v>
      </c>
      <c r="B159" s="277" t="s">
        <v>270</v>
      </c>
      <c r="C159" s="277">
        <v>20.55</v>
      </c>
      <c r="D159" s="279">
        <v>20.566666666666666</v>
      </c>
      <c r="E159" s="279">
        <v>20.383333333333333</v>
      </c>
      <c r="F159" s="279">
        <v>20.216666666666665</v>
      </c>
      <c r="G159" s="279">
        <v>20.033333333333331</v>
      </c>
      <c r="H159" s="279">
        <v>20.733333333333334</v>
      </c>
      <c r="I159" s="279">
        <v>20.916666666666664</v>
      </c>
      <c r="J159" s="279">
        <v>21.083333333333336</v>
      </c>
      <c r="K159" s="277">
        <v>20.75</v>
      </c>
      <c r="L159" s="277">
        <v>20.399999999999999</v>
      </c>
      <c r="M159" s="277">
        <v>32.317799999999998</v>
      </c>
    </row>
    <row r="160" spans="1:13">
      <c r="A160" s="301">
        <v>151</v>
      </c>
      <c r="B160" s="277" t="s">
        <v>155</v>
      </c>
      <c r="C160" s="277">
        <v>89.8</v>
      </c>
      <c r="D160" s="279">
        <v>89.716666666666654</v>
      </c>
      <c r="E160" s="279">
        <v>88.833333333333314</v>
      </c>
      <c r="F160" s="279">
        <v>87.86666666666666</v>
      </c>
      <c r="G160" s="279">
        <v>86.98333333333332</v>
      </c>
      <c r="H160" s="279">
        <v>90.683333333333309</v>
      </c>
      <c r="I160" s="279">
        <v>91.566666666666663</v>
      </c>
      <c r="J160" s="279">
        <v>92.533333333333303</v>
      </c>
      <c r="K160" s="277">
        <v>90.6</v>
      </c>
      <c r="L160" s="277">
        <v>88.75</v>
      </c>
      <c r="M160" s="277">
        <v>42.660420000000002</v>
      </c>
    </row>
    <row r="161" spans="1:13">
      <c r="A161" s="301">
        <v>152</v>
      </c>
      <c r="B161" s="277" t="s">
        <v>156</v>
      </c>
      <c r="C161" s="277">
        <v>90.1</v>
      </c>
      <c r="D161" s="279">
        <v>90.149999999999991</v>
      </c>
      <c r="E161" s="279">
        <v>89.399999999999977</v>
      </c>
      <c r="F161" s="279">
        <v>88.699999999999989</v>
      </c>
      <c r="G161" s="279">
        <v>87.949999999999974</v>
      </c>
      <c r="H161" s="279">
        <v>90.84999999999998</v>
      </c>
      <c r="I161" s="279">
        <v>91.600000000000009</v>
      </c>
      <c r="J161" s="279">
        <v>92.299999999999983</v>
      </c>
      <c r="K161" s="277">
        <v>90.9</v>
      </c>
      <c r="L161" s="277">
        <v>89.45</v>
      </c>
      <c r="M161" s="277">
        <v>181.90992</v>
      </c>
    </row>
    <row r="162" spans="1:13">
      <c r="A162" s="301">
        <v>153</v>
      </c>
      <c r="B162" s="277" t="s">
        <v>271</v>
      </c>
      <c r="C162" s="277">
        <v>378.55</v>
      </c>
      <c r="D162" s="279">
        <v>379.51666666666665</v>
      </c>
      <c r="E162" s="279">
        <v>372.0333333333333</v>
      </c>
      <c r="F162" s="279">
        <v>365.51666666666665</v>
      </c>
      <c r="G162" s="279">
        <v>358.0333333333333</v>
      </c>
      <c r="H162" s="279">
        <v>386.0333333333333</v>
      </c>
      <c r="I162" s="279">
        <v>393.51666666666665</v>
      </c>
      <c r="J162" s="279">
        <v>400.0333333333333</v>
      </c>
      <c r="K162" s="277">
        <v>387</v>
      </c>
      <c r="L162" s="277">
        <v>373</v>
      </c>
      <c r="M162" s="277">
        <v>13.37265</v>
      </c>
    </row>
    <row r="163" spans="1:13">
      <c r="A163" s="301">
        <v>154</v>
      </c>
      <c r="B163" s="277" t="s">
        <v>272</v>
      </c>
      <c r="C163" s="277">
        <v>2906.6</v>
      </c>
      <c r="D163" s="279">
        <v>2919.2166666666672</v>
      </c>
      <c r="E163" s="279">
        <v>2868.4333333333343</v>
      </c>
      <c r="F163" s="279">
        <v>2830.2666666666673</v>
      </c>
      <c r="G163" s="279">
        <v>2779.4833333333345</v>
      </c>
      <c r="H163" s="279">
        <v>2957.3833333333341</v>
      </c>
      <c r="I163" s="279">
        <v>3008.166666666667</v>
      </c>
      <c r="J163" s="279">
        <v>3046.3333333333339</v>
      </c>
      <c r="K163" s="277">
        <v>2970</v>
      </c>
      <c r="L163" s="277">
        <v>2881.05</v>
      </c>
      <c r="M163" s="277">
        <v>0.44540999999999997</v>
      </c>
    </row>
    <row r="164" spans="1:13">
      <c r="A164" s="301">
        <v>155</v>
      </c>
      <c r="B164" s="277" t="s">
        <v>157</v>
      </c>
      <c r="C164" s="277">
        <v>94.45</v>
      </c>
      <c r="D164" s="279">
        <v>94.683333333333337</v>
      </c>
      <c r="E164" s="279">
        <v>93.566666666666677</v>
      </c>
      <c r="F164" s="279">
        <v>92.683333333333337</v>
      </c>
      <c r="G164" s="279">
        <v>91.566666666666677</v>
      </c>
      <c r="H164" s="279">
        <v>95.566666666666677</v>
      </c>
      <c r="I164" s="279">
        <v>96.683333333333351</v>
      </c>
      <c r="J164" s="279">
        <v>97.566666666666677</v>
      </c>
      <c r="K164" s="277">
        <v>95.8</v>
      </c>
      <c r="L164" s="277">
        <v>93.8</v>
      </c>
      <c r="M164" s="277">
        <v>4.5386499999999996</v>
      </c>
    </row>
    <row r="165" spans="1:13">
      <c r="A165" s="301">
        <v>156</v>
      </c>
      <c r="B165" s="277" t="s">
        <v>158</v>
      </c>
      <c r="C165" s="277">
        <v>73.3</v>
      </c>
      <c r="D165" s="279">
        <v>73.2</v>
      </c>
      <c r="E165" s="279">
        <v>72.7</v>
      </c>
      <c r="F165" s="279">
        <v>72.099999999999994</v>
      </c>
      <c r="G165" s="279">
        <v>71.599999999999994</v>
      </c>
      <c r="H165" s="279">
        <v>73.800000000000011</v>
      </c>
      <c r="I165" s="279">
        <v>74.300000000000011</v>
      </c>
      <c r="J165" s="279">
        <v>74.90000000000002</v>
      </c>
      <c r="K165" s="277">
        <v>73.7</v>
      </c>
      <c r="L165" s="277">
        <v>72.599999999999994</v>
      </c>
      <c r="M165" s="277">
        <v>115.11957</v>
      </c>
    </row>
    <row r="166" spans="1:13">
      <c r="A166" s="301">
        <v>157</v>
      </c>
      <c r="B166" s="277" t="s">
        <v>159</v>
      </c>
      <c r="C166" s="277">
        <v>18440.75</v>
      </c>
      <c r="D166" s="279">
        <v>18534</v>
      </c>
      <c r="E166" s="279">
        <v>18291</v>
      </c>
      <c r="F166" s="279">
        <v>18141.25</v>
      </c>
      <c r="G166" s="279">
        <v>17898.25</v>
      </c>
      <c r="H166" s="279">
        <v>18683.75</v>
      </c>
      <c r="I166" s="279">
        <v>18926.75</v>
      </c>
      <c r="J166" s="279">
        <v>19076.5</v>
      </c>
      <c r="K166" s="277">
        <v>18777</v>
      </c>
      <c r="L166" s="277">
        <v>18384.25</v>
      </c>
      <c r="M166" s="277">
        <v>0.45656000000000002</v>
      </c>
    </row>
    <row r="167" spans="1:13">
      <c r="A167" s="301">
        <v>158</v>
      </c>
      <c r="B167" s="277" t="s">
        <v>160</v>
      </c>
      <c r="C167" s="277">
        <v>1333.4</v>
      </c>
      <c r="D167" s="279">
        <v>1331.8166666666666</v>
      </c>
      <c r="E167" s="279">
        <v>1309.8833333333332</v>
      </c>
      <c r="F167" s="279">
        <v>1286.3666666666666</v>
      </c>
      <c r="G167" s="279">
        <v>1264.4333333333332</v>
      </c>
      <c r="H167" s="279">
        <v>1355.3333333333333</v>
      </c>
      <c r="I167" s="279">
        <v>1377.2666666666667</v>
      </c>
      <c r="J167" s="279">
        <v>1400.7833333333333</v>
      </c>
      <c r="K167" s="277">
        <v>1353.75</v>
      </c>
      <c r="L167" s="277">
        <v>1308.3</v>
      </c>
      <c r="M167" s="277">
        <v>20.760249999999999</v>
      </c>
    </row>
    <row r="168" spans="1:13">
      <c r="A168" s="301">
        <v>159</v>
      </c>
      <c r="B168" s="277" t="s">
        <v>161</v>
      </c>
      <c r="C168" s="277">
        <v>236.15</v>
      </c>
      <c r="D168" s="279">
        <v>235.79999999999998</v>
      </c>
      <c r="E168" s="279">
        <v>233.69999999999996</v>
      </c>
      <c r="F168" s="279">
        <v>231.24999999999997</v>
      </c>
      <c r="G168" s="279">
        <v>229.14999999999995</v>
      </c>
      <c r="H168" s="279">
        <v>238.24999999999997</v>
      </c>
      <c r="I168" s="279">
        <v>240.35</v>
      </c>
      <c r="J168" s="279">
        <v>242.79999999999998</v>
      </c>
      <c r="K168" s="277">
        <v>237.9</v>
      </c>
      <c r="L168" s="277">
        <v>233.35</v>
      </c>
      <c r="M168" s="277">
        <v>20.150369999999999</v>
      </c>
    </row>
    <row r="169" spans="1:13">
      <c r="A169" s="301">
        <v>160</v>
      </c>
      <c r="B169" s="277" t="s">
        <v>162</v>
      </c>
      <c r="C169" s="277">
        <v>92.15</v>
      </c>
      <c r="D169" s="279">
        <v>91.833333333333329</v>
      </c>
      <c r="E169" s="279">
        <v>90.966666666666654</v>
      </c>
      <c r="F169" s="279">
        <v>89.783333333333331</v>
      </c>
      <c r="G169" s="279">
        <v>88.916666666666657</v>
      </c>
      <c r="H169" s="279">
        <v>93.016666666666652</v>
      </c>
      <c r="I169" s="279">
        <v>93.883333333333326</v>
      </c>
      <c r="J169" s="279">
        <v>95.066666666666649</v>
      </c>
      <c r="K169" s="277">
        <v>92.7</v>
      </c>
      <c r="L169" s="277">
        <v>90.65</v>
      </c>
      <c r="M169" s="277">
        <v>54.796230000000001</v>
      </c>
    </row>
    <row r="170" spans="1:13">
      <c r="A170" s="301">
        <v>161</v>
      </c>
      <c r="B170" s="277" t="s">
        <v>275</v>
      </c>
      <c r="C170" s="277">
        <v>4872.6000000000004</v>
      </c>
      <c r="D170" s="279">
        <v>4917.2</v>
      </c>
      <c r="E170" s="279">
        <v>4815.3999999999996</v>
      </c>
      <c r="F170" s="279">
        <v>4758.2</v>
      </c>
      <c r="G170" s="279">
        <v>4656.3999999999996</v>
      </c>
      <c r="H170" s="279">
        <v>4974.3999999999996</v>
      </c>
      <c r="I170" s="279">
        <v>5076.2000000000007</v>
      </c>
      <c r="J170" s="279">
        <v>5133.3999999999996</v>
      </c>
      <c r="K170" s="277">
        <v>5019</v>
      </c>
      <c r="L170" s="277">
        <v>4860</v>
      </c>
      <c r="M170" s="277">
        <v>0.43196000000000001</v>
      </c>
    </row>
    <row r="171" spans="1:13">
      <c r="A171" s="301">
        <v>162</v>
      </c>
      <c r="B171" s="277" t="s">
        <v>277</v>
      </c>
      <c r="C171" s="277">
        <v>10026</v>
      </c>
      <c r="D171" s="279">
        <v>10068.25</v>
      </c>
      <c r="E171" s="279">
        <v>9962.75</v>
      </c>
      <c r="F171" s="279">
        <v>9899.5</v>
      </c>
      <c r="G171" s="279">
        <v>9794</v>
      </c>
      <c r="H171" s="279">
        <v>10131.5</v>
      </c>
      <c r="I171" s="279">
        <v>10237</v>
      </c>
      <c r="J171" s="279">
        <v>10300.25</v>
      </c>
      <c r="K171" s="277">
        <v>10173.75</v>
      </c>
      <c r="L171" s="277">
        <v>10005</v>
      </c>
      <c r="M171" s="277">
        <v>2.7699999999999999E-2</v>
      </c>
    </row>
    <row r="172" spans="1:13">
      <c r="A172" s="301">
        <v>163</v>
      </c>
      <c r="B172" s="277" t="s">
        <v>163</v>
      </c>
      <c r="C172" s="277">
        <v>1488.4</v>
      </c>
      <c r="D172" s="279">
        <v>1487.0500000000002</v>
      </c>
      <c r="E172" s="279">
        <v>1475.4000000000003</v>
      </c>
      <c r="F172" s="279">
        <v>1462.4</v>
      </c>
      <c r="G172" s="279">
        <v>1450.7500000000002</v>
      </c>
      <c r="H172" s="279">
        <v>1500.0500000000004</v>
      </c>
      <c r="I172" s="279">
        <v>1511.7</v>
      </c>
      <c r="J172" s="279">
        <v>1524.7000000000005</v>
      </c>
      <c r="K172" s="277">
        <v>1498.7</v>
      </c>
      <c r="L172" s="277">
        <v>1474.05</v>
      </c>
      <c r="M172" s="277">
        <v>9.1177299999999999</v>
      </c>
    </row>
    <row r="173" spans="1:13">
      <c r="A173" s="301">
        <v>164</v>
      </c>
      <c r="B173" s="277" t="s">
        <v>273</v>
      </c>
      <c r="C173" s="277">
        <v>1868.1</v>
      </c>
      <c r="D173" s="279">
        <v>1876.5833333333333</v>
      </c>
      <c r="E173" s="279">
        <v>1837.9666666666665</v>
      </c>
      <c r="F173" s="279">
        <v>1807.8333333333333</v>
      </c>
      <c r="G173" s="279">
        <v>1769.2166666666665</v>
      </c>
      <c r="H173" s="279">
        <v>1906.7166666666665</v>
      </c>
      <c r="I173" s="279">
        <v>1945.3333333333333</v>
      </c>
      <c r="J173" s="279">
        <v>1975.4666666666665</v>
      </c>
      <c r="K173" s="277">
        <v>1915.2</v>
      </c>
      <c r="L173" s="277">
        <v>1846.45</v>
      </c>
      <c r="M173" s="277">
        <v>4.6334</v>
      </c>
    </row>
    <row r="174" spans="1:13">
      <c r="A174" s="301">
        <v>165</v>
      </c>
      <c r="B174" s="277" t="s">
        <v>164</v>
      </c>
      <c r="C174" s="277">
        <v>33.700000000000003</v>
      </c>
      <c r="D174" s="279">
        <v>33.616666666666667</v>
      </c>
      <c r="E174" s="279">
        <v>33.383333333333333</v>
      </c>
      <c r="F174" s="279">
        <v>33.066666666666663</v>
      </c>
      <c r="G174" s="279">
        <v>32.833333333333329</v>
      </c>
      <c r="H174" s="279">
        <v>33.933333333333337</v>
      </c>
      <c r="I174" s="279">
        <v>34.166666666666671</v>
      </c>
      <c r="J174" s="279">
        <v>34.483333333333341</v>
      </c>
      <c r="K174" s="277">
        <v>33.85</v>
      </c>
      <c r="L174" s="277">
        <v>33.299999999999997</v>
      </c>
      <c r="M174" s="277">
        <v>115.40834</v>
      </c>
    </row>
    <row r="175" spans="1:13">
      <c r="A175" s="301">
        <v>166</v>
      </c>
      <c r="B175" s="277" t="s">
        <v>274</v>
      </c>
      <c r="C175" s="277">
        <v>316.25</v>
      </c>
      <c r="D175" s="279">
        <v>315.05</v>
      </c>
      <c r="E175" s="279">
        <v>310.8</v>
      </c>
      <c r="F175" s="279">
        <v>305.35000000000002</v>
      </c>
      <c r="G175" s="279">
        <v>301.10000000000002</v>
      </c>
      <c r="H175" s="279">
        <v>320.5</v>
      </c>
      <c r="I175" s="279">
        <v>324.75</v>
      </c>
      <c r="J175" s="279">
        <v>330.2</v>
      </c>
      <c r="K175" s="277">
        <v>319.3</v>
      </c>
      <c r="L175" s="277">
        <v>309.60000000000002</v>
      </c>
      <c r="M175" s="277">
        <v>5.4163100000000002</v>
      </c>
    </row>
    <row r="176" spans="1:13">
      <c r="A176" s="301">
        <v>167</v>
      </c>
      <c r="B176" s="277" t="s">
        <v>491</v>
      </c>
      <c r="C176" s="277">
        <v>847.15</v>
      </c>
      <c r="D176" s="279">
        <v>847.76666666666677</v>
      </c>
      <c r="E176" s="279">
        <v>840.53333333333353</v>
      </c>
      <c r="F176" s="279">
        <v>833.91666666666674</v>
      </c>
      <c r="G176" s="279">
        <v>826.68333333333351</v>
      </c>
      <c r="H176" s="279">
        <v>854.38333333333355</v>
      </c>
      <c r="I176" s="279">
        <v>861.6166666666669</v>
      </c>
      <c r="J176" s="279">
        <v>868.23333333333358</v>
      </c>
      <c r="K176" s="277">
        <v>855</v>
      </c>
      <c r="L176" s="277">
        <v>841.15</v>
      </c>
      <c r="M176" s="277">
        <v>0.71870000000000001</v>
      </c>
    </row>
    <row r="177" spans="1:13">
      <c r="A177" s="301">
        <v>168</v>
      </c>
      <c r="B177" s="277" t="s">
        <v>165</v>
      </c>
      <c r="C177" s="277">
        <v>175.15</v>
      </c>
      <c r="D177" s="279">
        <v>175.85000000000002</v>
      </c>
      <c r="E177" s="279">
        <v>173.40000000000003</v>
      </c>
      <c r="F177" s="279">
        <v>171.65</v>
      </c>
      <c r="G177" s="279">
        <v>169.20000000000002</v>
      </c>
      <c r="H177" s="279">
        <v>177.60000000000005</v>
      </c>
      <c r="I177" s="279">
        <v>180.05000000000004</v>
      </c>
      <c r="J177" s="279">
        <v>181.80000000000007</v>
      </c>
      <c r="K177" s="277">
        <v>178.3</v>
      </c>
      <c r="L177" s="277">
        <v>174.1</v>
      </c>
      <c r="M177" s="277">
        <v>175.40145000000001</v>
      </c>
    </row>
    <row r="178" spans="1:13">
      <c r="A178" s="301">
        <v>169</v>
      </c>
      <c r="B178" s="277" t="s">
        <v>276</v>
      </c>
      <c r="C178" s="277">
        <v>242.85</v>
      </c>
      <c r="D178" s="279">
        <v>240.6</v>
      </c>
      <c r="E178" s="279">
        <v>236.39999999999998</v>
      </c>
      <c r="F178" s="279">
        <v>229.95</v>
      </c>
      <c r="G178" s="279">
        <v>225.74999999999997</v>
      </c>
      <c r="H178" s="279">
        <v>247.04999999999998</v>
      </c>
      <c r="I178" s="279">
        <v>251.24999999999997</v>
      </c>
      <c r="J178" s="279">
        <v>257.7</v>
      </c>
      <c r="K178" s="277">
        <v>244.8</v>
      </c>
      <c r="L178" s="277">
        <v>234.15</v>
      </c>
      <c r="M178" s="277">
        <v>5.3795400000000004</v>
      </c>
    </row>
    <row r="179" spans="1:13">
      <c r="A179" s="301">
        <v>170</v>
      </c>
      <c r="B179" s="277" t="s">
        <v>278</v>
      </c>
      <c r="C179" s="277">
        <v>373.55</v>
      </c>
      <c r="D179" s="279">
        <v>375.3</v>
      </c>
      <c r="E179" s="279">
        <v>370.3</v>
      </c>
      <c r="F179" s="279">
        <v>367.05</v>
      </c>
      <c r="G179" s="279">
        <v>362.05</v>
      </c>
      <c r="H179" s="279">
        <v>378.55</v>
      </c>
      <c r="I179" s="279">
        <v>383.55</v>
      </c>
      <c r="J179" s="279">
        <v>386.8</v>
      </c>
      <c r="K179" s="277">
        <v>380.3</v>
      </c>
      <c r="L179" s="277">
        <v>372.05</v>
      </c>
      <c r="M179" s="277">
        <v>1.0601799999999999</v>
      </c>
    </row>
    <row r="180" spans="1:13">
      <c r="A180" s="301">
        <v>171</v>
      </c>
      <c r="B180" s="277" t="s">
        <v>279</v>
      </c>
      <c r="C180" s="277">
        <v>451.65</v>
      </c>
      <c r="D180" s="279">
        <v>451.7166666666667</v>
      </c>
      <c r="E180" s="279">
        <v>448.43333333333339</v>
      </c>
      <c r="F180" s="279">
        <v>445.2166666666667</v>
      </c>
      <c r="G180" s="279">
        <v>441.93333333333339</v>
      </c>
      <c r="H180" s="279">
        <v>454.93333333333339</v>
      </c>
      <c r="I180" s="279">
        <v>458.2166666666667</v>
      </c>
      <c r="J180" s="279">
        <v>461.43333333333339</v>
      </c>
      <c r="K180" s="277">
        <v>455</v>
      </c>
      <c r="L180" s="277">
        <v>448.5</v>
      </c>
      <c r="M180" s="277">
        <v>0.26801000000000003</v>
      </c>
    </row>
    <row r="181" spans="1:13">
      <c r="A181" s="301">
        <v>172</v>
      </c>
      <c r="B181" s="277" t="s">
        <v>167</v>
      </c>
      <c r="C181" s="277">
        <v>703</v>
      </c>
      <c r="D181" s="279">
        <v>702.33333333333337</v>
      </c>
      <c r="E181" s="279">
        <v>691.66666666666674</v>
      </c>
      <c r="F181" s="279">
        <v>680.33333333333337</v>
      </c>
      <c r="G181" s="279">
        <v>669.66666666666674</v>
      </c>
      <c r="H181" s="279">
        <v>713.66666666666674</v>
      </c>
      <c r="I181" s="279">
        <v>724.33333333333348</v>
      </c>
      <c r="J181" s="279">
        <v>735.66666666666674</v>
      </c>
      <c r="K181" s="277">
        <v>713</v>
      </c>
      <c r="L181" s="277">
        <v>691</v>
      </c>
      <c r="M181" s="277">
        <v>6.7576599999999996</v>
      </c>
    </row>
    <row r="182" spans="1:13">
      <c r="A182" s="301">
        <v>173</v>
      </c>
      <c r="B182" s="277" t="s">
        <v>168</v>
      </c>
      <c r="C182" s="277">
        <v>182.65</v>
      </c>
      <c r="D182" s="279">
        <v>181.86666666666667</v>
      </c>
      <c r="E182" s="279">
        <v>179.53333333333336</v>
      </c>
      <c r="F182" s="279">
        <v>176.41666666666669</v>
      </c>
      <c r="G182" s="279">
        <v>174.08333333333337</v>
      </c>
      <c r="H182" s="279">
        <v>184.98333333333335</v>
      </c>
      <c r="I182" s="279">
        <v>187.31666666666666</v>
      </c>
      <c r="J182" s="279">
        <v>190.43333333333334</v>
      </c>
      <c r="K182" s="277">
        <v>184.2</v>
      </c>
      <c r="L182" s="277">
        <v>178.75</v>
      </c>
      <c r="M182" s="277">
        <v>168.35638</v>
      </c>
    </row>
    <row r="183" spans="1:13">
      <c r="A183" s="301">
        <v>174</v>
      </c>
      <c r="B183" s="277" t="s">
        <v>169</v>
      </c>
      <c r="C183" s="277">
        <v>107.35</v>
      </c>
      <c r="D183" s="279">
        <v>107.2</v>
      </c>
      <c r="E183" s="279">
        <v>106</v>
      </c>
      <c r="F183" s="279">
        <v>104.64999999999999</v>
      </c>
      <c r="G183" s="279">
        <v>103.44999999999999</v>
      </c>
      <c r="H183" s="279">
        <v>108.55000000000001</v>
      </c>
      <c r="I183" s="279">
        <v>109.75000000000003</v>
      </c>
      <c r="J183" s="279">
        <v>111.10000000000002</v>
      </c>
      <c r="K183" s="277">
        <v>108.4</v>
      </c>
      <c r="L183" s="277">
        <v>105.85</v>
      </c>
      <c r="M183" s="277">
        <v>44.97363</v>
      </c>
    </row>
    <row r="184" spans="1:13">
      <c r="A184" s="301">
        <v>175</v>
      </c>
      <c r="B184" s="277" t="s">
        <v>170</v>
      </c>
      <c r="C184" s="277">
        <v>2319.75</v>
      </c>
      <c r="D184" s="279">
        <v>2314.9</v>
      </c>
      <c r="E184" s="279">
        <v>2291.9500000000003</v>
      </c>
      <c r="F184" s="279">
        <v>2264.15</v>
      </c>
      <c r="G184" s="279">
        <v>2241.2000000000003</v>
      </c>
      <c r="H184" s="279">
        <v>2342.7000000000003</v>
      </c>
      <c r="I184" s="279">
        <v>2365.65</v>
      </c>
      <c r="J184" s="279">
        <v>2393.4500000000003</v>
      </c>
      <c r="K184" s="277">
        <v>2337.85</v>
      </c>
      <c r="L184" s="277">
        <v>2287.1</v>
      </c>
      <c r="M184" s="277">
        <v>274.45882999999998</v>
      </c>
    </row>
    <row r="185" spans="1:13">
      <c r="A185" s="301">
        <v>176</v>
      </c>
      <c r="B185" s="277" t="s">
        <v>171</v>
      </c>
      <c r="C185" s="277">
        <v>38.9</v>
      </c>
      <c r="D185" s="279">
        <v>38.699999999999996</v>
      </c>
      <c r="E185" s="279">
        <v>38.199999999999989</v>
      </c>
      <c r="F185" s="279">
        <v>37.499999999999993</v>
      </c>
      <c r="G185" s="279">
        <v>36.999999999999986</v>
      </c>
      <c r="H185" s="279">
        <v>39.399999999999991</v>
      </c>
      <c r="I185" s="279">
        <v>39.900000000000006</v>
      </c>
      <c r="J185" s="279">
        <v>40.599999999999994</v>
      </c>
      <c r="K185" s="277">
        <v>39.200000000000003</v>
      </c>
      <c r="L185" s="277">
        <v>38</v>
      </c>
      <c r="M185" s="277">
        <v>276.99225000000001</v>
      </c>
    </row>
    <row r="186" spans="1:13">
      <c r="A186" s="301">
        <v>177</v>
      </c>
      <c r="B186" s="277" t="s">
        <v>3523</v>
      </c>
      <c r="C186" s="277">
        <v>849.4</v>
      </c>
      <c r="D186" s="279">
        <v>841.4</v>
      </c>
      <c r="E186" s="279">
        <v>827</v>
      </c>
      <c r="F186" s="279">
        <v>804.6</v>
      </c>
      <c r="G186" s="279">
        <v>790.2</v>
      </c>
      <c r="H186" s="279">
        <v>863.8</v>
      </c>
      <c r="I186" s="279">
        <v>878.19999999999982</v>
      </c>
      <c r="J186" s="279">
        <v>900.59999999999991</v>
      </c>
      <c r="K186" s="277">
        <v>855.8</v>
      </c>
      <c r="L186" s="277">
        <v>819</v>
      </c>
      <c r="M186" s="277">
        <v>27.220659999999999</v>
      </c>
    </row>
    <row r="187" spans="1:13">
      <c r="A187" s="301">
        <v>178</v>
      </c>
      <c r="B187" s="277" t="s">
        <v>280</v>
      </c>
      <c r="C187" s="277">
        <v>864.4</v>
      </c>
      <c r="D187" s="279">
        <v>858.35</v>
      </c>
      <c r="E187" s="279">
        <v>849.80000000000007</v>
      </c>
      <c r="F187" s="279">
        <v>835.2</v>
      </c>
      <c r="G187" s="279">
        <v>826.65000000000009</v>
      </c>
      <c r="H187" s="279">
        <v>872.95</v>
      </c>
      <c r="I187" s="279">
        <v>881.5</v>
      </c>
      <c r="J187" s="279">
        <v>896.1</v>
      </c>
      <c r="K187" s="277">
        <v>866.9</v>
      </c>
      <c r="L187" s="277">
        <v>843.75</v>
      </c>
      <c r="M187" s="277">
        <v>15.596769999999999</v>
      </c>
    </row>
    <row r="188" spans="1:13">
      <c r="A188" s="301">
        <v>179</v>
      </c>
      <c r="B188" s="277" t="s">
        <v>172</v>
      </c>
      <c r="C188" s="277">
        <v>202.7</v>
      </c>
      <c r="D188" s="279">
        <v>201.18333333333331</v>
      </c>
      <c r="E188" s="279">
        <v>198.51666666666662</v>
      </c>
      <c r="F188" s="279">
        <v>194.33333333333331</v>
      </c>
      <c r="G188" s="279">
        <v>191.66666666666663</v>
      </c>
      <c r="H188" s="279">
        <v>205.36666666666662</v>
      </c>
      <c r="I188" s="279">
        <v>208.0333333333333</v>
      </c>
      <c r="J188" s="279">
        <v>212.21666666666661</v>
      </c>
      <c r="K188" s="277">
        <v>203.85</v>
      </c>
      <c r="L188" s="277">
        <v>197</v>
      </c>
      <c r="M188" s="277">
        <v>484.88141999999999</v>
      </c>
    </row>
    <row r="189" spans="1:13">
      <c r="A189" s="301">
        <v>180</v>
      </c>
      <c r="B189" s="277" t="s">
        <v>173</v>
      </c>
      <c r="C189" s="277">
        <v>19502.5</v>
      </c>
      <c r="D189" s="279">
        <v>19534.366666666665</v>
      </c>
      <c r="E189" s="279">
        <v>19333.23333333333</v>
      </c>
      <c r="F189" s="279">
        <v>19163.966666666664</v>
      </c>
      <c r="G189" s="279">
        <v>18962.833333333328</v>
      </c>
      <c r="H189" s="279">
        <v>19703.633333333331</v>
      </c>
      <c r="I189" s="279">
        <v>19904.76666666667</v>
      </c>
      <c r="J189" s="279">
        <v>20074.033333333333</v>
      </c>
      <c r="K189" s="277">
        <v>19735.5</v>
      </c>
      <c r="L189" s="277">
        <v>19365.099999999999</v>
      </c>
      <c r="M189" s="277">
        <v>0.61263999999999996</v>
      </c>
    </row>
    <row r="190" spans="1:13">
      <c r="A190" s="301">
        <v>181</v>
      </c>
      <c r="B190" s="277" t="s">
        <v>174</v>
      </c>
      <c r="C190" s="277">
        <v>1224.7</v>
      </c>
      <c r="D190" s="279">
        <v>1222.9666666666667</v>
      </c>
      <c r="E190" s="279">
        <v>1212.0833333333335</v>
      </c>
      <c r="F190" s="279">
        <v>1199.4666666666667</v>
      </c>
      <c r="G190" s="279">
        <v>1188.5833333333335</v>
      </c>
      <c r="H190" s="279">
        <v>1235.5833333333335</v>
      </c>
      <c r="I190" s="279">
        <v>1246.4666666666667</v>
      </c>
      <c r="J190" s="279">
        <v>1259.0833333333335</v>
      </c>
      <c r="K190" s="277">
        <v>1233.8499999999999</v>
      </c>
      <c r="L190" s="277">
        <v>1210.3499999999999</v>
      </c>
      <c r="M190" s="277">
        <v>5.6856499999999999</v>
      </c>
    </row>
    <row r="191" spans="1:13">
      <c r="A191" s="301">
        <v>182</v>
      </c>
      <c r="B191" s="277" t="s">
        <v>175</v>
      </c>
      <c r="C191" s="277">
        <v>4206.05</v>
      </c>
      <c r="D191" s="279">
        <v>4180.0166666666664</v>
      </c>
      <c r="E191" s="279">
        <v>4141.0333333333328</v>
      </c>
      <c r="F191" s="279">
        <v>4076.0166666666664</v>
      </c>
      <c r="G191" s="279">
        <v>4037.0333333333328</v>
      </c>
      <c r="H191" s="279">
        <v>4245.0333333333328</v>
      </c>
      <c r="I191" s="279">
        <v>4284.0166666666664</v>
      </c>
      <c r="J191" s="279">
        <v>4349.0333333333328</v>
      </c>
      <c r="K191" s="277">
        <v>4219</v>
      </c>
      <c r="L191" s="277">
        <v>4115</v>
      </c>
      <c r="M191" s="277">
        <v>2.0926800000000001</v>
      </c>
    </row>
    <row r="192" spans="1:13">
      <c r="A192" s="301">
        <v>183</v>
      </c>
      <c r="B192" s="277" t="s">
        <v>176</v>
      </c>
      <c r="C192" s="277">
        <v>643.65</v>
      </c>
      <c r="D192" s="279">
        <v>639.36666666666667</v>
      </c>
      <c r="E192" s="279">
        <v>631.23333333333335</v>
      </c>
      <c r="F192" s="279">
        <v>618.81666666666672</v>
      </c>
      <c r="G192" s="279">
        <v>610.68333333333339</v>
      </c>
      <c r="H192" s="279">
        <v>651.7833333333333</v>
      </c>
      <c r="I192" s="279">
        <v>659.91666666666674</v>
      </c>
      <c r="J192" s="279">
        <v>672.33333333333326</v>
      </c>
      <c r="K192" s="277">
        <v>647.5</v>
      </c>
      <c r="L192" s="277">
        <v>626.95000000000005</v>
      </c>
      <c r="M192" s="277">
        <v>37.161160000000002</v>
      </c>
    </row>
    <row r="193" spans="1:13">
      <c r="A193" s="301">
        <v>184</v>
      </c>
      <c r="B193" s="277" t="s">
        <v>178</v>
      </c>
      <c r="C193" s="277">
        <v>505.55</v>
      </c>
      <c r="D193" s="279">
        <v>506.83333333333331</v>
      </c>
      <c r="E193" s="279">
        <v>501.31666666666661</v>
      </c>
      <c r="F193" s="279">
        <v>497.08333333333331</v>
      </c>
      <c r="G193" s="279">
        <v>491.56666666666661</v>
      </c>
      <c r="H193" s="279">
        <v>511.06666666666661</v>
      </c>
      <c r="I193" s="279">
        <v>516.58333333333337</v>
      </c>
      <c r="J193" s="279">
        <v>520.81666666666661</v>
      </c>
      <c r="K193" s="277">
        <v>512.35</v>
      </c>
      <c r="L193" s="277">
        <v>502.6</v>
      </c>
      <c r="M193" s="277">
        <v>51.901380000000003</v>
      </c>
    </row>
    <row r="194" spans="1:13">
      <c r="A194" s="301">
        <v>185</v>
      </c>
      <c r="B194" s="277" t="s">
        <v>179</v>
      </c>
      <c r="C194" s="277">
        <v>486.9</v>
      </c>
      <c r="D194" s="279">
        <v>485.06666666666661</v>
      </c>
      <c r="E194" s="279">
        <v>477.73333333333323</v>
      </c>
      <c r="F194" s="279">
        <v>468.56666666666661</v>
      </c>
      <c r="G194" s="279">
        <v>461.23333333333323</v>
      </c>
      <c r="H194" s="279">
        <v>494.23333333333323</v>
      </c>
      <c r="I194" s="279">
        <v>501.56666666666661</v>
      </c>
      <c r="J194" s="279">
        <v>510.73333333333323</v>
      </c>
      <c r="K194" s="277">
        <v>492.4</v>
      </c>
      <c r="L194" s="277">
        <v>475.9</v>
      </c>
      <c r="M194" s="277">
        <v>29.594190000000001</v>
      </c>
    </row>
    <row r="195" spans="1:13">
      <c r="A195" s="301">
        <v>186</v>
      </c>
      <c r="B195" s="277" t="s">
        <v>282</v>
      </c>
      <c r="C195" s="277">
        <v>474.95</v>
      </c>
      <c r="D195" s="279">
        <v>478.18333333333339</v>
      </c>
      <c r="E195" s="279">
        <v>464.36666666666679</v>
      </c>
      <c r="F195" s="279">
        <v>453.78333333333342</v>
      </c>
      <c r="G195" s="279">
        <v>439.96666666666681</v>
      </c>
      <c r="H195" s="279">
        <v>488.76666666666677</v>
      </c>
      <c r="I195" s="279">
        <v>502.58333333333337</v>
      </c>
      <c r="J195" s="279">
        <v>513.16666666666674</v>
      </c>
      <c r="K195" s="277">
        <v>492</v>
      </c>
      <c r="L195" s="277">
        <v>467.6</v>
      </c>
      <c r="M195" s="277">
        <v>5.1657099999999998</v>
      </c>
    </row>
    <row r="196" spans="1:13">
      <c r="A196" s="301">
        <v>187</v>
      </c>
      <c r="B196" s="277" t="s">
        <v>3464</v>
      </c>
      <c r="C196" s="277">
        <v>548.4</v>
      </c>
      <c r="D196" s="279">
        <v>547.45000000000005</v>
      </c>
      <c r="E196" s="279">
        <v>541.90000000000009</v>
      </c>
      <c r="F196" s="279">
        <v>535.40000000000009</v>
      </c>
      <c r="G196" s="279">
        <v>529.85000000000014</v>
      </c>
      <c r="H196" s="279">
        <v>553.95000000000005</v>
      </c>
      <c r="I196" s="279">
        <v>559.5</v>
      </c>
      <c r="J196" s="279">
        <v>566</v>
      </c>
      <c r="K196" s="277">
        <v>553</v>
      </c>
      <c r="L196" s="277">
        <v>540.95000000000005</v>
      </c>
      <c r="M196" s="277">
        <v>34.516460000000002</v>
      </c>
    </row>
    <row r="197" spans="1:13">
      <c r="A197" s="301">
        <v>188</v>
      </c>
      <c r="B197" s="268" t="s">
        <v>183</v>
      </c>
      <c r="C197" s="268">
        <v>144.30000000000001</v>
      </c>
      <c r="D197" s="308">
        <v>144.25</v>
      </c>
      <c r="E197" s="308">
        <v>141.69999999999999</v>
      </c>
      <c r="F197" s="308">
        <v>139.1</v>
      </c>
      <c r="G197" s="308">
        <v>136.54999999999998</v>
      </c>
      <c r="H197" s="308">
        <v>146.85</v>
      </c>
      <c r="I197" s="308">
        <v>149.4</v>
      </c>
      <c r="J197" s="308">
        <v>152</v>
      </c>
      <c r="K197" s="268">
        <v>146.80000000000001</v>
      </c>
      <c r="L197" s="268">
        <v>141.65</v>
      </c>
      <c r="M197" s="268">
        <v>651.37801000000002</v>
      </c>
    </row>
    <row r="198" spans="1:13">
      <c r="A198" s="301">
        <v>189</v>
      </c>
      <c r="B198" s="268" t="s">
        <v>185</v>
      </c>
      <c r="C198" s="268">
        <v>56.7</v>
      </c>
      <c r="D198" s="308">
        <v>56.216666666666661</v>
      </c>
      <c r="E198" s="308">
        <v>55.283333333333324</v>
      </c>
      <c r="F198" s="308">
        <v>53.86666666666666</v>
      </c>
      <c r="G198" s="308">
        <v>52.933333333333323</v>
      </c>
      <c r="H198" s="308">
        <v>57.633333333333326</v>
      </c>
      <c r="I198" s="308">
        <v>58.566666666666663</v>
      </c>
      <c r="J198" s="308">
        <v>59.983333333333327</v>
      </c>
      <c r="K198" s="268">
        <v>57.15</v>
      </c>
      <c r="L198" s="268">
        <v>54.8</v>
      </c>
      <c r="M198" s="268">
        <v>221.60894999999999</v>
      </c>
    </row>
    <row r="199" spans="1:13">
      <c r="A199" s="301">
        <v>190</v>
      </c>
      <c r="B199" s="268" t="s">
        <v>186</v>
      </c>
      <c r="C199" s="268">
        <v>407.5</v>
      </c>
      <c r="D199" s="308">
        <v>407.55</v>
      </c>
      <c r="E199" s="308">
        <v>402.45000000000005</v>
      </c>
      <c r="F199" s="308">
        <v>397.40000000000003</v>
      </c>
      <c r="G199" s="308">
        <v>392.30000000000007</v>
      </c>
      <c r="H199" s="308">
        <v>412.6</v>
      </c>
      <c r="I199" s="308">
        <v>417.70000000000005</v>
      </c>
      <c r="J199" s="308">
        <v>422.75</v>
      </c>
      <c r="K199" s="268">
        <v>412.65</v>
      </c>
      <c r="L199" s="268">
        <v>402.5</v>
      </c>
      <c r="M199" s="268">
        <v>136.87127000000001</v>
      </c>
    </row>
    <row r="200" spans="1:13">
      <c r="A200" s="301">
        <v>191</v>
      </c>
      <c r="B200" s="268" t="s">
        <v>187</v>
      </c>
      <c r="C200" s="268">
        <v>2374.1</v>
      </c>
      <c r="D200" s="308">
        <v>2362.4166666666665</v>
      </c>
      <c r="E200" s="308">
        <v>2341.833333333333</v>
      </c>
      <c r="F200" s="308">
        <v>2309.5666666666666</v>
      </c>
      <c r="G200" s="308">
        <v>2288.9833333333331</v>
      </c>
      <c r="H200" s="308">
        <v>2394.6833333333329</v>
      </c>
      <c r="I200" s="308">
        <v>2415.266666666666</v>
      </c>
      <c r="J200" s="308">
        <v>2447.5333333333328</v>
      </c>
      <c r="K200" s="268">
        <v>2383</v>
      </c>
      <c r="L200" s="268">
        <v>2330.15</v>
      </c>
      <c r="M200" s="268">
        <v>41.45429</v>
      </c>
    </row>
    <row r="201" spans="1:13">
      <c r="A201" s="301">
        <v>192</v>
      </c>
      <c r="B201" s="268" t="s">
        <v>188</v>
      </c>
      <c r="C201" s="268">
        <v>765.15</v>
      </c>
      <c r="D201" s="308">
        <v>761.08333333333337</v>
      </c>
      <c r="E201" s="308">
        <v>751.56666666666672</v>
      </c>
      <c r="F201" s="308">
        <v>737.98333333333335</v>
      </c>
      <c r="G201" s="308">
        <v>728.4666666666667</v>
      </c>
      <c r="H201" s="308">
        <v>774.66666666666674</v>
      </c>
      <c r="I201" s="308">
        <v>784.18333333333339</v>
      </c>
      <c r="J201" s="308">
        <v>797.76666666666677</v>
      </c>
      <c r="K201" s="268">
        <v>770.6</v>
      </c>
      <c r="L201" s="268">
        <v>747.5</v>
      </c>
      <c r="M201" s="268">
        <v>49.18291</v>
      </c>
    </row>
    <row r="202" spans="1:13">
      <c r="A202" s="301">
        <v>193</v>
      </c>
      <c r="B202" s="268" t="s">
        <v>189</v>
      </c>
      <c r="C202" s="268">
        <v>1167.75</v>
      </c>
      <c r="D202" s="308">
        <v>1172.25</v>
      </c>
      <c r="E202" s="308">
        <v>1150.5</v>
      </c>
      <c r="F202" s="308">
        <v>1133.25</v>
      </c>
      <c r="G202" s="308">
        <v>1111.5</v>
      </c>
      <c r="H202" s="308">
        <v>1189.5</v>
      </c>
      <c r="I202" s="308">
        <v>1211.25</v>
      </c>
      <c r="J202" s="308">
        <v>1228.5</v>
      </c>
      <c r="K202" s="268">
        <v>1194</v>
      </c>
      <c r="L202" s="268">
        <v>1155</v>
      </c>
      <c r="M202" s="268">
        <v>55.720979999999997</v>
      </c>
    </row>
    <row r="203" spans="1:13">
      <c r="A203" s="301">
        <v>194</v>
      </c>
      <c r="B203" s="268" t="s">
        <v>190</v>
      </c>
      <c r="C203" s="268">
        <v>2837.2</v>
      </c>
      <c r="D203" s="308">
        <v>2830.0499999999997</v>
      </c>
      <c r="E203" s="308">
        <v>2818.1499999999996</v>
      </c>
      <c r="F203" s="308">
        <v>2799.1</v>
      </c>
      <c r="G203" s="308">
        <v>2787.2</v>
      </c>
      <c r="H203" s="308">
        <v>2849.0999999999995</v>
      </c>
      <c r="I203" s="308">
        <v>2861</v>
      </c>
      <c r="J203" s="308">
        <v>2880.0499999999993</v>
      </c>
      <c r="K203" s="268">
        <v>2841.95</v>
      </c>
      <c r="L203" s="268">
        <v>2811</v>
      </c>
      <c r="M203" s="268">
        <v>2.0688900000000001</v>
      </c>
    </row>
    <row r="204" spans="1:13">
      <c r="A204" s="301">
        <v>195</v>
      </c>
      <c r="B204" s="268" t="s">
        <v>191</v>
      </c>
      <c r="C204" s="268">
        <v>324.8</v>
      </c>
      <c r="D204" s="308">
        <v>324.61666666666667</v>
      </c>
      <c r="E204" s="308">
        <v>322.93333333333334</v>
      </c>
      <c r="F204" s="308">
        <v>321.06666666666666</v>
      </c>
      <c r="G204" s="308">
        <v>319.38333333333333</v>
      </c>
      <c r="H204" s="308">
        <v>326.48333333333335</v>
      </c>
      <c r="I204" s="308">
        <v>328.16666666666674</v>
      </c>
      <c r="J204" s="308">
        <v>330.03333333333336</v>
      </c>
      <c r="K204" s="268">
        <v>326.3</v>
      </c>
      <c r="L204" s="268">
        <v>322.75</v>
      </c>
      <c r="M204" s="268">
        <v>4.8031199999999998</v>
      </c>
    </row>
    <row r="205" spans="1:13">
      <c r="A205" s="301">
        <v>196</v>
      </c>
      <c r="B205" s="268" t="s">
        <v>550</v>
      </c>
      <c r="C205" s="268">
        <v>695.3</v>
      </c>
      <c r="D205" s="308">
        <v>689.2166666666667</v>
      </c>
      <c r="E205" s="308">
        <v>673.43333333333339</v>
      </c>
      <c r="F205" s="308">
        <v>651.56666666666672</v>
      </c>
      <c r="G205" s="308">
        <v>635.78333333333342</v>
      </c>
      <c r="H205" s="308">
        <v>711.08333333333337</v>
      </c>
      <c r="I205" s="308">
        <v>726.86666666666667</v>
      </c>
      <c r="J205" s="308">
        <v>748.73333333333335</v>
      </c>
      <c r="K205" s="268">
        <v>705</v>
      </c>
      <c r="L205" s="268">
        <v>667.35</v>
      </c>
      <c r="M205" s="268">
        <v>11.01971</v>
      </c>
    </row>
    <row r="206" spans="1:13">
      <c r="A206" s="301">
        <v>197</v>
      </c>
      <c r="B206" s="268" t="s">
        <v>192</v>
      </c>
      <c r="C206" s="268">
        <v>444.25</v>
      </c>
      <c r="D206" s="308">
        <v>442.06666666666666</v>
      </c>
      <c r="E206" s="308">
        <v>437.18333333333334</v>
      </c>
      <c r="F206" s="308">
        <v>430.11666666666667</v>
      </c>
      <c r="G206" s="308">
        <v>425.23333333333335</v>
      </c>
      <c r="H206" s="308">
        <v>449.13333333333333</v>
      </c>
      <c r="I206" s="308">
        <v>454.01666666666665</v>
      </c>
      <c r="J206" s="308">
        <v>461.08333333333331</v>
      </c>
      <c r="K206" s="268">
        <v>446.95</v>
      </c>
      <c r="L206" s="268">
        <v>435</v>
      </c>
      <c r="M206" s="268">
        <v>24.836539999999999</v>
      </c>
    </row>
    <row r="207" spans="1:13">
      <c r="A207" s="301">
        <v>198</v>
      </c>
      <c r="B207" s="268" t="s">
        <v>193</v>
      </c>
      <c r="C207" s="268">
        <v>1059.6500000000001</v>
      </c>
      <c r="D207" s="308">
        <v>1059.8999999999999</v>
      </c>
      <c r="E207" s="308">
        <v>1046.2499999999998</v>
      </c>
      <c r="F207" s="308">
        <v>1032.8499999999999</v>
      </c>
      <c r="G207" s="308">
        <v>1019.1999999999998</v>
      </c>
      <c r="H207" s="308">
        <v>1073.2999999999997</v>
      </c>
      <c r="I207" s="308">
        <v>1086.9499999999998</v>
      </c>
      <c r="J207" s="308">
        <v>1100.3499999999997</v>
      </c>
      <c r="K207" s="268">
        <v>1073.55</v>
      </c>
      <c r="L207" s="268">
        <v>1046.5</v>
      </c>
      <c r="M207" s="268">
        <v>3.7446999999999999</v>
      </c>
    </row>
    <row r="208" spans="1:13">
      <c r="A208" s="301">
        <v>199</v>
      </c>
      <c r="B208" s="268" t="s">
        <v>195</v>
      </c>
      <c r="C208" s="268">
        <v>3904.1</v>
      </c>
      <c r="D208" s="308">
        <v>3908.7666666666664</v>
      </c>
      <c r="E208" s="308">
        <v>3873.333333333333</v>
      </c>
      <c r="F208" s="308">
        <v>3842.5666666666666</v>
      </c>
      <c r="G208" s="308">
        <v>3807.1333333333332</v>
      </c>
      <c r="H208" s="308">
        <v>3939.5333333333328</v>
      </c>
      <c r="I208" s="308">
        <v>3974.9666666666662</v>
      </c>
      <c r="J208" s="308">
        <v>4005.7333333333327</v>
      </c>
      <c r="K208" s="268">
        <v>3944.2</v>
      </c>
      <c r="L208" s="268">
        <v>3878</v>
      </c>
      <c r="M208" s="268">
        <v>3.48305</v>
      </c>
    </row>
    <row r="209" spans="1:13">
      <c r="A209" s="301">
        <v>200</v>
      </c>
      <c r="B209" s="268" t="s">
        <v>196</v>
      </c>
      <c r="C209" s="268">
        <v>28.65</v>
      </c>
      <c r="D209" s="308">
        <v>28.733333333333331</v>
      </c>
      <c r="E209" s="308">
        <v>28.316666666666663</v>
      </c>
      <c r="F209" s="308">
        <v>27.983333333333331</v>
      </c>
      <c r="G209" s="308">
        <v>27.566666666666663</v>
      </c>
      <c r="H209" s="308">
        <v>29.066666666666663</v>
      </c>
      <c r="I209" s="308">
        <v>29.483333333333327</v>
      </c>
      <c r="J209" s="308">
        <v>29.816666666666663</v>
      </c>
      <c r="K209" s="268">
        <v>29.15</v>
      </c>
      <c r="L209" s="268">
        <v>28.4</v>
      </c>
      <c r="M209" s="268">
        <v>20.309049999999999</v>
      </c>
    </row>
    <row r="210" spans="1:13">
      <c r="A210" s="301">
        <v>201</v>
      </c>
      <c r="B210" s="268" t="s">
        <v>197</v>
      </c>
      <c r="C210" s="268">
        <v>499</v>
      </c>
      <c r="D210" s="308">
        <v>496.0333333333333</v>
      </c>
      <c r="E210" s="308">
        <v>491.06666666666661</v>
      </c>
      <c r="F210" s="308">
        <v>483.13333333333333</v>
      </c>
      <c r="G210" s="308">
        <v>478.16666666666663</v>
      </c>
      <c r="H210" s="308">
        <v>503.96666666666658</v>
      </c>
      <c r="I210" s="308">
        <v>508.93333333333328</v>
      </c>
      <c r="J210" s="308">
        <v>516.86666666666656</v>
      </c>
      <c r="K210" s="268">
        <v>501</v>
      </c>
      <c r="L210" s="268">
        <v>488.1</v>
      </c>
      <c r="M210" s="268">
        <v>34.106999999999999</v>
      </c>
    </row>
    <row r="211" spans="1:13">
      <c r="A211" s="301">
        <v>202</v>
      </c>
      <c r="B211" s="268" t="s">
        <v>563</v>
      </c>
      <c r="C211" s="268">
        <v>727.15</v>
      </c>
      <c r="D211" s="308">
        <v>728.41666666666663</v>
      </c>
      <c r="E211" s="308">
        <v>717.73333333333323</v>
      </c>
      <c r="F211" s="308">
        <v>708.31666666666661</v>
      </c>
      <c r="G211" s="308">
        <v>697.63333333333321</v>
      </c>
      <c r="H211" s="308">
        <v>737.83333333333326</v>
      </c>
      <c r="I211" s="308">
        <v>748.51666666666665</v>
      </c>
      <c r="J211" s="308">
        <v>757.93333333333328</v>
      </c>
      <c r="K211" s="268">
        <v>739.1</v>
      </c>
      <c r="L211" s="268">
        <v>719</v>
      </c>
      <c r="M211" s="268">
        <v>1.4698100000000001</v>
      </c>
    </row>
    <row r="212" spans="1:13">
      <c r="A212" s="301">
        <v>203</v>
      </c>
      <c r="B212" s="268" t="s">
        <v>284</v>
      </c>
      <c r="C212" s="268">
        <v>168.25</v>
      </c>
      <c r="D212" s="308">
        <v>169.20000000000002</v>
      </c>
      <c r="E212" s="308">
        <v>167.05000000000004</v>
      </c>
      <c r="F212" s="308">
        <v>165.85000000000002</v>
      </c>
      <c r="G212" s="308">
        <v>163.70000000000005</v>
      </c>
      <c r="H212" s="308">
        <v>170.40000000000003</v>
      </c>
      <c r="I212" s="308">
        <v>172.55</v>
      </c>
      <c r="J212" s="308">
        <v>173.75000000000003</v>
      </c>
      <c r="K212" s="268">
        <v>171.35</v>
      </c>
      <c r="L212" s="268">
        <v>168</v>
      </c>
      <c r="M212" s="268">
        <v>2.4258000000000002</v>
      </c>
    </row>
    <row r="213" spans="1:13">
      <c r="A213" s="301">
        <v>204</v>
      </c>
      <c r="B213" s="268" t="s">
        <v>199</v>
      </c>
      <c r="C213" s="268">
        <v>656.45</v>
      </c>
      <c r="D213" s="308">
        <v>654.0333333333333</v>
      </c>
      <c r="E213" s="308">
        <v>646.06666666666661</v>
      </c>
      <c r="F213" s="308">
        <v>635.68333333333328</v>
      </c>
      <c r="G213" s="308">
        <v>627.71666666666658</v>
      </c>
      <c r="H213" s="308">
        <v>664.41666666666663</v>
      </c>
      <c r="I213" s="308">
        <v>672.38333333333333</v>
      </c>
      <c r="J213" s="308">
        <v>682.76666666666665</v>
      </c>
      <c r="K213" s="268">
        <v>662</v>
      </c>
      <c r="L213" s="268">
        <v>643.65</v>
      </c>
      <c r="M213" s="268">
        <v>22.987030000000001</v>
      </c>
    </row>
    <row r="214" spans="1:13">
      <c r="A214" s="301">
        <v>205</v>
      </c>
      <c r="B214" s="268" t="s">
        <v>569</v>
      </c>
      <c r="C214" s="268">
        <v>2140.3000000000002</v>
      </c>
      <c r="D214" s="308">
        <v>2139.9333333333329</v>
      </c>
      <c r="E214" s="308">
        <v>2116.766666666666</v>
      </c>
      <c r="F214" s="308">
        <v>2093.2333333333331</v>
      </c>
      <c r="G214" s="308">
        <v>2070.0666666666662</v>
      </c>
      <c r="H214" s="308">
        <v>2163.4666666666658</v>
      </c>
      <c r="I214" s="308">
        <v>2186.6333333333328</v>
      </c>
      <c r="J214" s="308">
        <v>2210.1666666666656</v>
      </c>
      <c r="K214" s="268">
        <v>2163.1</v>
      </c>
      <c r="L214" s="268">
        <v>2116.4</v>
      </c>
      <c r="M214" s="268">
        <v>0.97119</v>
      </c>
    </row>
    <row r="215" spans="1:13">
      <c r="A215" s="301">
        <v>206</v>
      </c>
      <c r="B215" s="268" t="s">
        <v>200</v>
      </c>
      <c r="C215" s="308">
        <v>293.3</v>
      </c>
      <c r="D215" s="308">
        <v>291.41666666666669</v>
      </c>
      <c r="E215" s="308">
        <v>284.38333333333338</v>
      </c>
      <c r="F215" s="308">
        <v>275.4666666666667</v>
      </c>
      <c r="G215" s="308">
        <v>268.43333333333339</v>
      </c>
      <c r="H215" s="308">
        <v>300.33333333333337</v>
      </c>
      <c r="I215" s="308">
        <v>307.36666666666667</v>
      </c>
      <c r="J215" s="308">
        <v>316.28333333333336</v>
      </c>
      <c r="K215" s="308">
        <v>298.45</v>
      </c>
      <c r="L215" s="308">
        <v>282.5</v>
      </c>
      <c r="M215" s="308">
        <v>419.37351000000001</v>
      </c>
    </row>
    <row r="216" spans="1:13">
      <c r="A216" s="301">
        <v>207</v>
      </c>
      <c r="B216" s="268" t="s">
        <v>202</v>
      </c>
      <c r="C216" s="308">
        <v>218.1</v>
      </c>
      <c r="D216" s="308">
        <v>219.68333333333331</v>
      </c>
      <c r="E216" s="308">
        <v>214.61666666666662</v>
      </c>
      <c r="F216" s="308">
        <v>211.1333333333333</v>
      </c>
      <c r="G216" s="308">
        <v>206.06666666666661</v>
      </c>
      <c r="H216" s="308">
        <v>223.16666666666663</v>
      </c>
      <c r="I216" s="308">
        <v>228.23333333333329</v>
      </c>
      <c r="J216" s="308">
        <v>231.71666666666664</v>
      </c>
      <c r="K216" s="308">
        <v>224.75</v>
      </c>
      <c r="L216" s="308">
        <v>216.2</v>
      </c>
      <c r="M216" s="308">
        <v>272.01074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18569</v>
      </c>
      <c r="D11" s="279">
        <v>18639.633333333335</v>
      </c>
      <c r="E11" s="279">
        <v>18279.366666666669</v>
      </c>
      <c r="F11" s="279">
        <v>17989.733333333334</v>
      </c>
      <c r="G11" s="279">
        <v>17629.466666666667</v>
      </c>
      <c r="H11" s="279">
        <v>18929.26666666667</v>
      </c>
      <c r="I11" s="279">
        <v>19289.53333333334</v>
      </c>
      <c r="J11" s="279">
        <v>19579.166666666672</v>
      </c>
      <c r="K11" s="277">
        <v>18999.900000000001</v>
      </c>
      <c r="L11" s="277">
        <v>18350</v>
      </c>
      <c r="M11" s="277">
        <v>7.016E-2</v>
      </c>
    </row>
    <row r="12" spans="1:15" ht="12" customHeight="1">
      <c r="A12" s="268">
        <v>2</v>
      </c>
      <c r="B12" s="277" t="s">
        <v>802</v>
      </c>
      <c r="C12" s="278">
        <v>1022.3</v>
      </c>
      <c r="D12" s="279">
        <v>1028.2833333333333</v>
      </c>
      <c r="E12" s="279">
        <v>1009.1166666666666</v>
      </c>
      <c r="F12" s="279">
        <v>995.93333333333328</v>
      </c>
      <c r="G12" s="279">
        <v>976.76666666666654</v>
      </c>
      <c r="H12" s="279">
        <v>1041.4666666666667</v>
      </c>
      <c r="I12" s="279">
        <v>1060.6333333333337</v>
      </c>
      <c r="J12" s="279">
        <v>1073.8166666666666</v>
      </c>
      <c r="K12" s="277">
        <v>1047.45</v>
      </c>
      <c r="L12" s="277">
        <v>1015.1</v>
      </c>
      <c r="M12" s="277">
        <v>1.41368</v>
      </c>
    </row>
    <row r="13" spans="1:15" ht="12" customHeight="1">
      <c r="A13" s="268">
        <v>3</v>
      </c>
      <c r="B13" s="277" t="s">
        <v>294</v>
      </c>
      <c r="C13" s="278">
        <v>1322.45</v>
      </c>
      <c r="D13" s="279">
        <v>1328.4833333333333</v>
      </c>
      <c r="E13" s="279">
        <v>1304.9666666666667</v>
      </c>
      <c r="F13" s="279">
        <v>1287.4833333333333</v>
      </c>
      <c r="G13" s="279">
        <v>1263.9666666666667</v>
      </c>
      <c r="H13" s="279">
        <v>1345.9666666666667</v>
      </c>
      <c r="I13" s="279">
        <v>1369.4833333333336</v>
      </c>
      <c r="J13" s="279">
        <v>1386.9666666666667</v>
      </c>
      <c r="K13" s="277">
        <v>1352</v>
      </c>
      <c r="L13" s="277">
        <v>1311</v>
      </c>
      <c r="M13" s="277">
        <v>0.11645999999999999</v>
      </c>
    </row>
    <row r="14" spans="1:15" ht="12" customHeight="1">
      <c r="A14" s="268">
        <v>4</v>
      </c>
      <c r="B14" s="277" t="s">
        <v>3119</v>
      </c>
      <c r="C14" s="278">
        <v>898.4</v>
      </c>
      <c r="D14" s="279">
        <v>898.31666666666661</v>
      </c>
      <c r="E14" s="279">
        <v>893.63333333333321</v>
      </c>
      <c r="F14" s="279">
        <v>888.86666666666656</v>
      </c>
      <c r="G14" s="279">
        <v>884.18333333333317</v>
      </c>
      <c r="H14" s="279">
        <v>903.08333333333326</v>
      </c>
      <c r="I14" s="279">
        <v>907.76666666666665</v>
      </c>
      <c r="J14" s="279">
        <v>912.5333333333333</v>
      </c>
      <c r="K14" s="277">
        <v>903</v>
      </c>
      <c r="L14" s="277">
        <v>893.55</v>
      </c>
      <c r="M14" s="277">
        <v>1.7244699999999999</v>
      </c>
    </row>
    <row r="15" spans="1:15" ht="12" customHeight="1">
      <c r="A15" s="268">
        <v>5</v>
      </c>
      <c r="B15" s="277" t="s">
        <v>295</v>
      </c>
      <c r="C15" s="278">
        <v>16819.25</v>
      </c>
      <c r="D15" s="279">
        <v>16722.45</v>
      </c>
      <c r="E15" s="279">
        <v>16546.900000000001</v>
      </c>
      <c r="F15" s="279">
        <v>16274.55</v>
      </c>
      <c r="G15" s="279">
        <v>16099</v>
      </c>
      <c r="H15" s="279">
        <v>16994.800000000003</v>
      </c>
      <c r="I15" s="279">
        <v>17170.349999999999</v>
      </c>
      <c r="J15" s="279">
        <v>17442.700000000004</v>
      </c>
      <c r="K15" s="277">
        <v>16898</v>
      </c>
      <c r="L15" s="277">
        <v>16450.099999999999</v>
      </c>
      <c r="M15" s="277">
        <v>0.11022999999999999</v>
      </c>
    </row>
    <row r="16" spans="1:15" ht="12" customHeight="1">
      <c r="A16" s="268">
        <v>6</v>
      </c>
      <c r="B16" s="277" t="s">
        <v>227</v>
      </c>
      <c r="C16" s="278">
        <v>69.650000000000006</v>
      </c>
      <c r="D16" s="279">
        <v>70.149999999999991</v>
      </c>
      <c r="E16" s="279">
        <v>68.699999999999989</v>
      </c>
      <c r="F16" s="279">
        <v>67.75</v>
      </c>
      <c r="G16" s="279">
        <v>66.3</v>
      </c>
      <c r="H16" s="279">
        <v>71.09999999999998</v>
      </c>
      <c r="I16" s="279">
        <v>72.55</v>
      </c>
      <c r="J16" s="279">
        <v>73.499999999999972</v>
      </c>
      <c r="K16" s="277">
        <v>71.599999999999994</v>
      </c>
      <c r="L16" s="277">
        <v>69.2</v>
      </c>
      <c r="M16" s="277">
        <v>20.29034</v>
      </c>
    </row>
    <row r="17" spans="1:13" ht="12" customHeight="1">
      <c r="A17" s="268">
        <v>7</v>
      </c>
      <c r="B17" s="277" t="s">
        <v>228</v>
      </c>
      <c r="C17" s="278">
        <v>131.55000000000001</v>
      </c>
      <c r="D17" s="279">
        <v>132.03333333333333</v>
      </c>
      <c r="E17" s="279">
        <v>129.86666666666667</v>
      </c>
      <c r="F17" s="279">
        <v>128.18333333333334</v>
      </c>
      <c r="G17" s="279">
        <v>126.01666666666668</v>
      </c>
      <c r="H17" s="279">
        <v>133.71666666666667</v>
      </c>
      <c r="I17" s="279">
        <v>135.88333333333335</v>
      </c>
      <c r="J17" s="279">
        <v>137.56666666666666</v>
      </c>
      <c r="K17" s="277">
        <v>134.19999999999999</v>
      </c>
      <c r="L17" s="277">
        <v>130.35</v>
      </c>
      <c r="M17" s="277">
        <v>11.14995</v>
      </c>
    </row>
    <row r="18" spans="1:13" ht="12" customHeight="1">
      <c r="A18" s="268">
        <v>8</v>
      </c>
      <c r="B18" s="277" t="s">
        <v>38</v>
      </c>
      <c r="C18" s="278">
        <v>1321.55</v>
      </c>
      <c r="D18" s="279">
        <v>1330.4</v>
      </c>
      <c r="E18" s="279">
        <v>1306.8000000000002</v>
      </c>
      <c r="F18" s="279">
        <v>1292.0500000000002</v>
      </c>
      <c r="G18" s="279">
        <v>1268.4500000000003</v>
      </c>
      <c r="H18" s="279">
        <v>1345.15</v>
      </c>
      <c r="I18" s="279">
        <v>1368.75</v>
      </c>
      <c r="J18" s="279">
        <v>1383.5</v>
      </c>
      <c r="K18" s="277">
        <v>1354</v>
      </c>
      <c r="L18" s="277">
        <v>1315.65</v>
      </c>
      <c r="M18" s="277">
        <v>11.48199</v>
      </c>
    </row>
    <row r="19" spans="1:13" ht="12" customHeight="1">
      <c r="A19" s="268">
        <v>9</v>
      </c>
      <c r="B19" s="277" t="s">
        <v>296</v>
      </c>
      <c r="C19" s="278">
        <v>207.35</v>
      </c>
      <c r="D19" s="279">
        <v>206.61666666666667</v>
      </c>
      <c r="E19" s="279">
        <v>202.83333333333334</v>
      </c>
      <c r="F19" s="279">
        <v>198.31666666666666</v>
      </c>
      <c r="G19" s="279">
        <v>194.53333333333333</v>
      </c>
      <c r="H19" s="279">
        <v>211.13333333333335</v>
      </c>
      <c r="I19" s="279">
        <v>214.91666666666666</v>
      </c>
      <c r="J19" s="279">
        <v>219.43333333333337</v>
      </c>
      <c r="K19" s="277">
        <v>210.4</v>
      </c>
      <c r="L19" s="277">
        <v>202.1</v>
      </c>
      <c r="M19" s="277">
        <v>35.61459</v>
      </c>
    </row>
    <row r="20" spans="1:13" ht="12" customHeight="1">
      <c r="A20" s="268">
        <v>10</v>
      </c>
      <c r="B20" s="277" t="s">
        <v>297</v>
      </c>
      <c r="C20" s="278">
        <v>608.65</v>
      </c>
      <c r="D20" s="279">
        <v>598.11666666666667</v>
      </c>
      <c r="E20" s="279">
        <v>587.5333333333333</v>
      </c>
      <c r="F20" s="279">
        <v>566.41666666666663</v>
      </c>
      <c r="G20" s="279">
        <v>555.83333333333326</v>
      </c>
      <c r="H20" s="279">
        <v>619.23333333333335</v>
      </c>
      <c r="I20" s="279">
        <v>629.81666666666661</v>
      </c>
      <c r="J20" s="279">
        <v>650.93333333333339</v>
      </c>
      <c r="K20" s="277">
        <v>608.70000000000005</v>
      </c>
      <c r="L20" s="277">
        <v>577</v>
      </c>
      <c r="M20" s="277">
        <v>27.395669999999999</v>
      </c>
    </row>
    <row r="21" spans="1:13" ht="12" customHeight="1">
      <c r="A21" s="268">
        <v>11</v>
      </c>
      <c r="B21" s="277" t="s">
        <v>41</v>
      </c>
      <c r="C21" s="278">
        <v>342.5</v>
      </c>
      <c r="D21" s="279">
        <v>339.95</v>
      </c>
      <c r="E21" s="279">
        <v>336</v>
      </c>
      <c r="F21" s="279">
        <v>329.5</v>
      </c>
      <c r="G21" s="279">
        <v>325.55</v>
      </c>
      <c r="H21" s="279">
        <v>346.45</v>
      </c>
      <c r="I21" s="279">
        <v>350.39999999999992</v>
      </c>
      <c r="J21" s="279">
        <v>356.9</v>
      </c>
      <c r="K21" s="277">
        <v>343.9</v>
      </c>
      <c r="L21" s="277">
        <v>333.45</v>
      </c>
      <c r="M21" s="277">
        <v>46.563429999999997</v>
      </c>
    </row>
    <row r="22" spans="1:13" ht="12" customHeight="1">
      <c r="A22" s="268">
        <v>12</v>
      </c>
      <c r="B22" s="277" t="s">
        <v>43</v>
      </c>
      <c r="C22" s="278">
        <v>37.4</v>
      </c>
      <c r="D22" s="279">
        <v>37.5</v>
      </c>
      <c r="E22" s="279">
        <v>37.1</v>
      </c>
      <c r="F22" s="279">
        <v>36.800000000000004</v>
      </c>
      <c r="G22" s="279">
        <v>36.400000000000006</v>
      </c>
      <c r="H22" s="279">
        <v>37.799999999999997</v>
      </c>
      <c r="I22" s="279">
        <v>38.200000000000003</v>
      </c>
      <c r="J22" s="279">
        <v>38.499999999999993</v>
      </c>
      <c r="K22" s="277">
        <v>37.9</v>
      </c>
      <c r="L22" s="277">
        <v>37.200000000000003</v>
      </c>
      <c r="M22" s="277">
        <v>16.208580000000001</v>
      </c>
    </row>
    <row r="23" spans="1:13">
      <c r="A23" s="268">
        <v>13</v>
      </c>
      <c r="B23" s="277" t="s">
        <v>298</v>
      </c>
      <c r="C23" s="278">
        <v>271.8</v>
      </c>
      <c r="D23" s="279">
        <v>271.35000000000002</v>
      </c>
      <c r="E23" s="279">
        <v>267.80000000000007</v>
      </c>
      <c r="F23" s="279">
        <v>263.80000000000007</v>
      </c>
      <c r="G23" s="279">
        <v>260.25000000000011</v>
      </c>
      <c r="H23" s="279">
        <v>275.35000000000002</v>
      </c>
      <c r="I23" s="279">
        <v>278.89999999999998</v>
      </c>
      <c r="J23" s="279">
        <v>282.89999999999998</v>
      </c>
      <c r="K23" s="277">
        <v>274.89999999999998</v>
      </c>
      <c r="L23" s="277">
        <v>267.35000000000002</v>
      </c>
      <c r="M23" s="277">
        <v>3.39682</v>
      </c>
    </row>
    <row r="24" spans="1:13">
      <c r="A24" s="268">
        <v>14</v>
      </c>
      <c r="B24" s="277" t="s">
        <v>299</v>
      </c>
      <c r="C24" s="278">
        <v>230.05</v>
      </c>
      <c r="D24" s="279">
        <v>230.56666666666669</v>
      </c>
      <c r="E24" s="279">
        <v>228.83333333333337</v>
      </c>
      <c r="F24" s="279">
        <v>227.61666666666667</v>
      </c>
      <c r="G24" s="279">
        <v>225.88333333333335</v>
      </c>
      <c r="H24" s="279">
        <v>231.78333333333339</v>
      </c>
      <c r="I24" s="279">
        <v>233.51666666666668</v>
      </c>
      <c r="J24" s="279">
        <v>234.73333333333341</v>
      </c>
      <c r="K24" s="277">
        <v>232.3</v>
      </c>
      <c r="L24" s="277">
        <v>229.35</v>
      </c>
      <c r="M24" s="277">
        <v>1.8808499999999999</v>
      </c>
    </row>
    <row r="25" spans="1:13">
      <c r="A25" s="268">
        <v>15</v>
      </c>
      <c r="B25" s="277" t="s">
        <v>300</v>
      </c>
      <c r="C25" s="278">
        <v>204.15</v>
      </c>
      <c r="D25" s="279">
        <v>202.83333333333334</v>
      </c>
      <c r="E25" s="279">
        <v>200.31666666666669</v>
      </c>
      <c r="F25" s="279">
        <v>196.48333333333335</v>
      </c>
      <c r="G25" s="279">
        <v>193.9666666666667</v>
      </c>
      <c r="H25" s="279">
        <v>206.66666666666669</v>
      </c>
      <c r="I25" s="279">
        <v>209.18333333333334</v>
      </c>
      <c r="J25" s="279">
        <v>213.01666666666668</v>
      </c>
      <c r="K25" s="277">
        <v>205.35</v>
      </c>
      <c r="L25" s="277">
        <v>199</v>
      </c>
      <c r="M25" s="277">
        <v>2.6174900000000001</v>
      </c>
    </row>
    <row r="26" spans="1:13">
      <c r="A26" s="268">
        <v>16</v>
      </c>
      <c r="B26" s="277" t="s">
        <v>832</v>
      </c>
      <c r="C26" s="278">
        <v>2907.95</v>
      </c>
      <c r="D26" s="279">
        <v>2877.65</v>
      </c>
      <c r="E26" s="279">
        <v>2790.3</v>
      </c>
      <c r="F26" s="279">
        <v>2672.65</v>
      </c>
      <c r="G26" s="279">
        <v>2585.3000000000002</v>
      </c>
      <c r="H26" s="279">
        <v>2995.3</v>
      </c>
      <c r="I26" s="279">
        <v>3082.6499999999996</v>
      </c>
      <c r="J26" s="279">
        <v>3200.3</v>
      </c>
      <c r="K26" s="277">
        <v>2965</v>
      </c>
      <c r="L26" s="277">
        <v>2760</v>
      </c>
      <c r="M26" s="277">
        <v>1.0441499999999999</v>
      </c>
    </row>
    <row r="27" spans="1:13">
      <c r="A27" s="268">
        <v>17</v>
      </c>
      <c r="B27" s="277" t="s">
        <v>292</v>
      </c>
      <c r="C27" s="278">
        <v>1747.75</v>
      </c>
      <c r="D27" s="279">
        <v>1755.2333333333333</v>
      </c>
      <c r="E27" s="279">
        <v>1732.5166666666667</v>
      </c>
      <c r="F27" s="279">
        <v>1717.2833333333333</v>
      </c>
      <c r="G27" s="279">
        <v>1694.5666666666666</v>
      </c>
      <c r="H27" s="279">
        <v>1770.4666666666667</v>
      </c>
      <c r="I27" s="279">
        <v>1793.1833333333334</v>
      </c>
      <c r="J27" s="279">
        <v>1808.4166666666667</v>
      </c>
      <c r="K27" s="277">
        <v>1777.95</v>
      </c>
      <c r="L27" s="277">
        <v>1740</v>
      </c>
      <c r="M27" s="277">
        <v>0.12039</v>
      </c>
    </row>
    <row r="28" spans="1:13">
      <c r="A28" s="268">
        <v>18</v>
      </c>
      <c r="B28" s="277" t="s">
        <v>229</v>
      </c>
      <c r="C28" s="278">
        <v>1504.6</v>
      </c>
      <c r="D28" s="279">
        <v>1507.6499999999999</v>
      </c>
      <c r="E28" s="279">
        <v>1490.9499999999998</v>
      </c>
      <c r="F28" s="279">
        <v>1477.3</v>
      </c>
      <c r="G28" s="279">
        <v>1460.6</v>
      </c>
      <c r="H28" s="279">
        <v>1521.2999999999997</v>
      </c>
      <c r="I28" s="279">
        <v>1538</v>
      </c>
      <c r="J28" s="279">
        <v>1551.6499999999996</v>
      </c>
      <c r="K28" s="277">
        <v>1524.35</v>
      </c>
      <c r="L28" s="277">
        <v>1494</v>
      </c>
      <c r="M28" s="277">
        <v>0.70726999999999995</v>
      </c>
    </row>
    <row r="29" spans="1:13">
      <c r="A29" s="268">
        <v>19</v>
      </c>
      <c r="B29" s="277" t="s">
        <v>301</v>
      </c>
      <c r="C29" s="278">
        <v>2005.55</v>
      </c>
      <c r="D29" s="279">
        <v>2028.5166666666667</v>
      </c>
      <c r="E29" s="279">
        <v>1977.0333333333333</v>
      </c>
      <c r="F29" s="279">
        <v>1948.5166666666667</v>
      </c>
      <c r="G29" s="279">
        <v>1897.0333333333333</v>
      </c>
      <c r="H29" s="279">
        <v>2057.0333333333333</v>
      </c>
      <c r="I29" s="279">
        <v>2108.5166666666664</v>
      </c>
      <c r="J29" s="279">
        <v>2137.0333333333333</v>
      </c>
      <c r="K29" s="277">
        <v>2080</v>
      </c>
      <c r="L29" s="277">
        <v>2000</v>
      </c>
      <c r="M29" s="277">
        <v>5.756E-2</v>
      </c>
    </row>
    <row r="30" spans="1:13">
      <c r="A30" s="268">
        <v>20</v>
      </c>
      <c r="B30" s="277" t="s">
        <v>230</v>
      </c>
      <c r="C30" s="278">
        <v>2900.9</v>
      </c>
      <c r="D30" s="279">
        <v>2908.2999999999997</v>
      </c>
      <c r="E30" s="279">
        <v>2849.5999999999995</v>
      </c>
      <c r="F30" s="279">
        <v>2798.2999999999997</v>
      </c>
      <c r="G30" s="279">
        <v>2739.5999999999995</v>
      </c>
      <c r="H30" s="279">
        <v>2959.5999999999995</v>
      </c>
      <c r="I30" s="279">
        <v>3018.2999999999993</v>
      </c>
      <c r="J30" s="279">
        <v>3069.5999999999995</v>
      </c>
      <c r="K30" s="277">
        <v>2967</v>
      </c>
      <c r="L30" s="277">
        <v>2857</v>
      </c>
      <c r="M30" s="277">
        <v>2.3856899999999999</v>
      </c>
    </row>
    <row r="31" spans="1:13">
      <c r="A31" s="268">
        <v>21</v>
      </c>
      <c r="B31" s="277" t="s">
        <v>870</v>
      </c>
      <c r="C31" s="278">
        <v>3184.9</v>
      </c>
      <c r="D31" s="279">
        <v>3166.7166666666667</v>
      </c>
      <c r="E31" s="279">
        <v>3133.4333333333334</v>
      </c>
      <c r="F31" s="279">
        <v>3081.9666666666667</v>
      </c>
      <c r="G31" s="279">
        <v>3048.6833333333334</v>
      </c>
      <c r="H31" s="279">
        <v>3218.1833333333334</v>
      </c>
      <c r="I31" s="279">
        <v>3251.4666666666672</v>
      </c>
      <c r="J31" s="279">
        <v>3302.9333333333334</v>
      </c>
      <c r="K31" s="277">
        <v>3200</v>
      </c>
      <c r="L31" s="277">
        <v>3115.25</v>
      </c>
      <c r="M31" s="277">
        <v>0.20602000000000001</v>
      </c>
    </row>
    <row r="32" spans="1:13">
      <c r="A32" s="268">
        <v>22</v>
      </c>
      <c r="B32" s="277" t="s">
        <v>303</v>
      </c>
      <c r="C32" s="278">
        <v>121.3</v>
      </c>
      <c r="D32" s="279">
        <v>120.43333333333334</v>
      </c>
      <c r="E32" s="279">
        <v>117.86666666666667</v>
      </c>
      <c r="F32" s="279">
        <v>114.43333333333334</v>
      </c>
      <c r="G32" s="279">
        <v>111.86666666666667</v>
      </c>
      <c r="H32" s="279">
        <v>123.86666666666667</v>
      </c>
      <c r="I32" s="279">
        <v>126.43333333333334</v>
      </c>
      <c r="J32" s="279">
        <v>129.86666666666667</v>
      </c>
      <c r="K32" s="277">
        <v>123</v>
      </c>
      <c r="L32" s="277">
        <v>117</v>
      </c>
      <c r="M32" s="277">
        <v>5.6166700000000001</v>
      </c>
    </row>
    <row r="33" spans="1:13">
      <c r="A33" s="268">
        <v>23</v>
      </c>
      <c r="B33" s="277" t="s">
        <v>45</v>
      </c>
      <c r="C33" s="278">
        <v>746.9</v>
      </c>
      <c r="D33" s="279">
        <v>745.7166666666667</v>
      </c>
      <c r="E33" s="279">
        <v>739.33333333333337</v>
      </c>
      <c r="F33" s="279">
        <v>731.76666666666665</v>
      </c>
      <c r="G33" s="279">
        <v>725.38333333333333</v>
      </c>
      <c r="H33" s="279">
        <v>753.28333333333342</v>
      </c>
      <c r="I33" s="279">
        <v>759.66666666666663</v>
      </c>
      <c r="J33" s="279">
        <v>767.23333333333346</v>
      </c>
      <c r="K33" s="277">
        <v>752.1</v>
      </c>
      <c r="L33" s="277">
        <v>738.15</v>
      </c>
      <c r="M33" s="277">
        <v>5.5494300000000001</v>
      </c>
    </row>
    <row r="34" spans="1:13">
      <c r="A34" s="268">
        <v>24</v>
      </c>
      <c r="B34" s="277" t="s">
        <v>304</v>
      </c>
      <c r="C34" s="278">
        <v>1770.05</v>
      </c>
      <c r="D34" s="279">
        <v>1789.6833333333334</v>
      </c>
      <c r="E34" s="279">
        <v>1703.3666666666668</v>
      </c>
      <c r="F34" s="279">
        <v>1636.6833333333334</v>
      </c>
      <c r="G34" s="279">
        <v>1550.3666666666668</v>
      </c>
      <c r="H34" s="279">
        <v>1856.3666666666668</v>
      </c>
      <c r="I34" s="279">
        <v>1942.6833333333334</v>
      </c>
      <c r="J34" s="279">
        <v>2009.3666666666668</v>
      </c>
      <c r="K34" s="277">
        <v>1876</v>
      </c>
      <c r="L34" s="277">
        <v>1723</v>
      </c>
      <c r="M34" s="277">
        <v>69.69444</v>
      </c>
    </row>
    <row r="35" spans="1:13">
      <c r="A35" s="268">
        <v>25</v>
      </c>
      <c r="B35" s="277" t="s">
        <v>46</v>
      </c>
      <c r="C35" s="278">
        <v>212.45</v>
      </c>
      <c r="D35" s="279">
        <v>212.68333333333331</v>
      </c>
      <c r="E35" s="279">
        <v>210.86666666666662</v>
      </c>
      <c r="F35" s="279">
        <v>209.2833333333333</v>
      </c>
      <c r="G35" s="279">
        <v>207.46666666666661</v>
      </c>
      <c r="H35" s="279">
        <v>214.26666666666662</v>
      </c>
      <c r="I35" s="279">
        <v>216.08333333333329</v>
      </c>
      <c r="J35" s="279">
        <v>217.66666666666663</v>
      </c>
      <c r="K35" s="277">
        <v>214.5</v>
      </c>
      <c r="L35" s="277">
        <v>211.1</v>
      </c>
      <c r="M35" s="277">
        <v>18.414909999999999</v>
      </c>
    </row>
    <row r="36" spans="1:13">
      <c r="A36" s="268">
        <v>26</v>
      </c>
      <c r="B36" s="277" t="s">
        <v>293</v>
      </c>
      <c r="C36" s="278">
        <v>2421.3000000000002</v>
      </c>
      <c r="D36" s="279">
        <v>2433.7833333333333</v>
      </c>
      <c r="E36" s="279">
        <v>2397.5666666666666</v>
      </c>
      <c r="F36" s="279">
        <v>2373.8333333333335</v>
      </c>
      <c r="G36" s="279">
        <v>2337.6166666666668</v>
      </c>
      <c r="H36" s="279">
        <v>2457.5166666666664</v>
      </c>
      <c r="I36" s="279">
        <v>2493.7333333333327</v>
      </c>
      <c r="J36" s="279">
        <v>2517.4666666666662</v>
      </c>
      <c r="K36" s="277">
        <v>2470</v>
      </c>
      <c r="L36" s="277">
        <v>2410.0500000000002</v>
      </c>
      <c r="M36" s="277">
        <v>0.33068999999999998</v>
      </c>
    </row>
    <row r="37" spans="1:13">
      <c r="A37" s="268">
        <v>27</v>
      </c>
      <c r="B37" s="277" t="s">
        <v>302</v>
      </c>
      <c r="C37" s="278">
        <v>911.25</v>
      </c>
      <c r="D37" s="279">
        <v>914.36666666666667</v>
      </c>
      <c r="E37" s="279">
        <v>904.88333333333333</v>
      </c>
      <c r="F37" s="279">
        <v>898.51666666666665</v>
      </c>
      <c r="G37" s="279">
        <v>889.0333333333333</v>
      </c>
      <c r="H37" s="279">
        <v>920.73333333333335</v>
      </c>
      <c r="I37" s="279">
        <v>930.2166666666667</v>
      </c>
      <c r="J37" s="279">
        <v>936.58333333333337</v>
      </c>
      <c r="K37" s="277">
        <v>923.85</v>
      </c>
      <c r="L37" s="277">
        <v>908</v>
      </c>
      <c r="M37" s="277">
        <v>2.0870500000000001</v>
      </c>
    </row>
    <row r="38" spans="1:13">
      <c r="A38" s="268">
        <v>28</v>
      </c>
      <c r="B38" s="277" t="s">
        <v>47</v>
      </c>
      <c r="C38" s="278">
        <v>1611.8</v>
      </c>
      <c r="D38" s="279">
        <v>1618.5</v>
      </c>
      <c r="E38" s="279">
        <v>1588.35</v>
      </c>
      <c r="F38" s="279">
        <v>1564.8999999999999</v>
      </c>
      <c r="G38" s="279">
        <v>1534.7499999999998</v>
      </c>
      <c r="H38" s="279">
        <v>1641.95</v>
      </c>
      <c r="I38" s="279">
        <v>1672.1000000000001</v>
      </c>
      <c r="J38" s="279">
        <v>1695.5500000000002</v>
      </c>
      <c r="K38" s="277">
        <v>1648.65</v>
      </c>
      <c r="L38" s="277">
        <v>1595.05</v>
      </c>
      <c r="M38" s="277">
        <v>8.6757799999999996</v>
      </c>
    </row>
    <row r="39" spans="1:13">
      <c r="A39" s="268">
        <v>29</v>
      </c>
      <c r="B39" s="277" t="s">
        <v>48</v>
      </c>
      <c r="C39" s="278">
        <v>116.2</v>
      </c>
      <c r="D39" s="279">
        <v>116.25</v>
      </c>
      <c r="E39" s="279">
        <v>114.95</v>
      </c>
      <c r="F39" s="279">
        <v>113.7</v>
      </c>
      <c r="G39" s="279">
        <v>112.4</v>
      </c>
      <c r="H39" s="279">
        <v>117.5</v>
      </c>
      <c r="I39" s="279">
        <v>118.80000000000001</v>
      </c>
      <c r="J39" s="279">
        <v>120.05</v>
      </c>
      <c r="K39" s="277">
        <v>117.55</v>
      </c>
      <c r="L39" s="277">
        <v>115</v>
      </c>
      <c r="M39" s="277">
        <v>35.699390000000001</v>
      </c>
    </row>
    <row r="40" spans="1:13">
      <c r="A40" s="268">
        <v>30</v>
      </c>
      <c r="B40" s="277" t="s">
        <v>305</v>
      </c>
      <c r="C40" s="278">
        <v>134.4</v>
      </c>
      <c r="D40" s="279">
        <v>134.4</v>
      </c>
      <c r="E40" s="279">
        <v>132.45000000000002</v>
      </c>
      <c r="F40" s="279">
        <v>130.5</v>
      </c>
      <c r="G40" s="279">
        <v>128.55000000000001</v>
      </c>
      <c r="H40" s="279">
        <v>136.35000000000002</v>
      </c>
      <c r="I40" s="279">
        <v>138.30000000000001</v>
      </c>
      <c r="J40" s="279">
        <v>140.25000000000003</v>
      </c>
      <c r="K40" s="277">
        <v>136.35</v>
      </c>
      <c r="L40" s="277">
        <v>132.44999999999999</v>
      </c>
      <c r="M40" s="277">
        <v>1.4114599999999999</v>
      </c>
    </row>
    <row r="41" spans="1:13">
      <c r="A41" s="268">
        <v>31</v>
      </c>
      <c r="B41" s="277" t="s">
        <v>937</v>
      </c>
      <c r="C41" s="278">
        <v>217.05</v>
      </c>
      <c r="D41" s="279">
        <v>217.9</v>
      </c>
      <c r="E41" s="279">
        <v>214.15</v>
      </c>
      <c r="F41" s="279">
        <v>211.25</v>
      </c>
      <c r="G41" s="279">
        <v>207.5</v>
      </c>
      <c r="H41" s="279">
        <v>220.8</v>
      </c>
      <c r="I41" s="279">
        <v>224.55</v>
      </c>
      <c r="J41" s="279">
        <v>227.45000000000002</v>
      </c>
      <c r="K41" s="277">
        <v>221.65</v>
      </c>
      <c r="L41" s="277">
        <v>215</v>
      </c>
      <c r="M41" s="277">
        <v>0.24920999999999999</v>
      </c>
    </row>
    <row r="42" spans="1:13">
      <c r="A42" s="268">
        <v>32</v>
      </c>
      <c r="B42" s="277" t="s">
        <v>306</v>
      </c>
      <c r="C42" s="278">
        <v>69</v>
      </c>
      <c r="D42" s="279">
        <v>69.316666666666663</v>
      </c>
      <c r="E42" s="279">
        <v>68.48333333333332</v>
      </c>
      <c r="F42" s="279">
        <v>67.966666666666654</v>
      </c>
      <c r="G42" s="279">
        <v>67.133333333333312</v>
      </c>
      <c r="H42" s="279">
        <v>69.833333333333329</v>
      </c>
      <c r="I42" s="279">
        <v>70.666666666666671</v>
      </c>
      <c r="J42" s="279">
        <v>71.183333333333337</v>
      </c>
      <c r="K42" s="277">
        <v>70.150000000000006</v>
      </c>
      <c r="L42" s="277">
        <v>68.8</v>
      </c>
      <c r="M42" s="277">
        <v>5.7071399999999999</v>
      </c>
    </row>
    <row r="43" spans="1:13">
      <c r="A43" s="268">
        <v>33</v>
      </c>
      <c r="B43" s="277" t="s">
        <v>49</v>
      </c>
      <c r="C43" s="278">
        <v>68.150000000000006</v>
      </c>
      <c r="D43" s="279">
        <v>68.050000000000011</v>
      </c>
      <c r="E43" s="279">
        <v>66.90000000000002</v>
      </c>
      <c r="F43" s="279">
        <v>65.650000000000006</v>
      </c>
      <c r="G43" s="279">
        <v>64.500000000000014</v>
      </c>
      <c r="H43" s="279">
        <v>69.300000000000026</v>
      </c>
      <c r="I43" s="279">
        <v>70.45</v>
      </c>
      <c r="J43" s="279">
        <v>71.700000000000031</v>
      </c>
      <c r="K43" s="277">
        <v>69.2</v>
      </c>
      <c r="L43" s="277">
        <v>66.8</v>
      </c>
      <c r="M43" s="277">
        <v>285.63979</v>
      </c>
    </row>
    <row r="44" spans="1:13">
      <c r="A44" s="268">
        <v>34</v>
      </c>
      <c r="B44" s="277" t="s">
        <v>51</v>
      </c>
      <c r="C44" s="278">
        <v>2035.95</v>
      </c>
      <c r="D44" s="279">
        <v>2042.6333333333332</v>
      </c>
      <c r="E44" s="279">
        <v>2015.3166666666666</v>
      </c>
      <c r="F44" s="279">
        <v>1994.6833333333334</v>
      </c>
      <c r="G44" s="279">
        <v>1967.3666666666668</v>
      </c>
      <c r="H44" s="279">
        <v>2063.2666666666664</v>
      </c>
      <c r="I44" s="279">
        <v>2090.583333333333</v>
      </c>
      <c r="J44" s="279">
        <v>2111.2166666666662</v>
      </c>
      <c r="K44" s="277">
        <v>2069.9499999999998</v>
      </c>
      <c r="L44" s="277">
        <v>2022</v>
      </c>
      <c r="M44" s="277">
        <v>25.995249999999999</v>
      </c>
    </row>
    <row r="45" spans="1:13">
      <c r="A45" s="268">
        <v>35</v>
      </c>
      <c r="B45" s="277" t="s">
        <v>307</v>
      </c>
      <c r="C45" s="278">
        <v>121.6</v>
      </c>
      <c r="D45" s="279">
        <v>121.71666666666665</v>
      </c>
      <c r="E45" s="279">
        <v>119.93333333333331</v>
      </c>
      <c r="F45" s="279">
        <v>118.26666666666665</v>
      </c>
      <c r="G45" s="279">
        <v>116.48333333333331</v>
      </c>
      <c r="H45" s="279">
        <v>123.38333333333331</v>
      </c>
      <c r="I45" s="279">
        <v>125.16666666666664</v>
      </c>
      <c r="J45" s="279">
        <v>126.83333333333331</v>
      </c>
      <c r="K45" s="277">
        <v>123.5</v>
      </c>
      <c r="L45" s="277">
        <v>120.05</v>
      </c>
      <c r="M45" s="277">
        <v>0.60548000000000002</v>
      </c>
    </row>
    <row r="46" spans="1:13">
      <c r="A46" s="268">
        <v>36</v>
      </c>
      <c r="B46" s="277" t="s">
        <v>309</v>
      </c>
      <c r="C46" s="278">
        <v>1186.45</v>
      </c>
      <c r="D46" s="279">
        <v>1190.8</v>
      </c>
      <c r="E46" s="279">
        <v>1171.6499999999999</v>
      </c>
      <c r="F46" s="279">
        <v>1156.8499999999999</v>
      </c>
      <c r="G46" s="279">
        <v>1137.6999999999998</v>
      </c>
      <c r="H46" s="279">
        <v>1205.5999999999999</v>
      </c>
      <c r="I46" s="279">
        <v>1224.75</v>
      </c>
      <c r="J46" s="279">
        <v>1239.55</v>
      </c>
      <c r="K46" s="277">
        <v>1209.95</v>
      </c>
      <c r="L46" s="277">
        <v>1176</v>
      </c>
      <c r="M46" s="277">
        <v>0.74897000000000002</v>
      </c>
    </row>
    <row r="47" spans="1:13">
      <c r="A47" s="268">
        <v>37</v>
      </c>
      <c r="B47" s="277" t="s">
        <v>308</v>
      </c>
      <c r="C47" s="278">
        <v>4025.95</v>
      </c>
      <c r="D47" s="279">
        <v>4035.85</v>
      </c>
      <c r="E47" s="279">
        <v>3923.0999999999995</v>
      </c>
      <c r="F47" s="279">
        <v>3820.2499999999995</v>
      </c>
      <c r="G47" s="279">
        <v>3707.4999999999991</v>
      </c>
      <c r="H47" s="279">
        <v>4138.7</v>
      </c>
      <c r="I47" s="279">
        <v>4251.4500000000007</v>
      </c>
      <c r="J47" s="279">
        <v>4354.3</v>
      </c>
      <c r="K47" s="277">
        <v>4148.6000000000004</v>
      </c>
      <c r="L47" s="277">
        <v>3933</v>
      </c>
      <c r="M47" s="277">
        <v>0.88168999999999997</v>
      </c>
    </row>
    <row r="48" spans="1:13">
      <c r="A48" s="268">
        <v>38</v>
      </c>
      <c r="B48" s="277" t="s">
        <v>310</v>
      </c>
      <c r="C48" s="278">
        <v>6290.9</v>
      </c>
      <c r="D48" s="279">
        <v>6290.3</v>
      </c>
      <c r="E48" s="279">
        <v>6190.6</v>
      </c>
      <c r="F48" s="279">
        <v>6090.3</v>
      </c>
      <c r="G48" s="279">
        <v>5990.6</v>
      </c>
      <c r="H48" s="279">
        <v>6390.6</v>
      </c>
      <c r="I48" s="279">
        <v>6490.2999999999993</v>
      </c>
      <c r="J48" s="279">
        <v>6590.6</v>
      </c>
      <c r="K48" s="277">
        <v>6390</v>
      </c>
      <c r="L48" s="277">
        <v>6190</v>
      </c>
      <c r="M48" s="277">
        <v>0.40173999999999999</v>
      </c>
    </row>
    <row r="49" spans="1:13">
      <c r="A49" s="268">
        <v>39</v>
      </c>
      <c r="B49" s="277" t="s">
        <v>226</v>
      </c>
      <c r="C49" s="278">
        <v>673.15</v>
      </c>
      <c r="D49" s="279">
        <v>668.5333333333333</v>
      </c>
      <c r="E49" s="279">
        <v>655.61666666666656</v>
      </c>
      <c r="F49" s="279">
        <v>638.08333333333326</v>
      </c>
      <c r="G49" s="279">
        <v>625.16666666666652</v>
      </c>
      <c r="H49" s="279">
        <v>686.06666666666661</v>
      </c>
      <c r="I49" s="279">
        <v>698.98333333333335</v>
      </c>
      <c r="J49" s="279">
        <v>716.51666666666665</v>
      </c>
      <c r="K49" s="277">
        <v>681.45</v>
      </c>
      <c r="L49" s="277">
        <v>651</v>
      </c>
      <c r="M49" s="277">
        <v>2.57559</v>
      </c>
    </row>
    <row r="50" spans="1:13">
      <c r="A50" s="268">
        <v>40</v>
      </c>
      <c r="B50" s="277" t="s">
        <v>53</v>
      </c>
      <c r="C50" s="278">
        <v>802.95</v>
      </c>
      <c r="D50" s="279">
        <v>800.83333333333337</v>
      </c>
      <c r="E50" s="279">
        <v>792.4666666666667</v>
      </c>
      <c r="F50" s="279">
        <v>781.98333333333335</v>
      </c>
      <c r="G50" s="279">
        <v>773.61666666666667</v>
      </c>
      <c r="H50" s="279">
        <v>811.31666666666672</v>
      </c>
      <c r="I50" s="279">
        <v>819.68333333333328</v>
      </c>
      <c r="J50" s="279">
        <v>830.16666666666674</v>
      </c>
      <c r="K50" s="277">
        <v>809.2</v>
      </c>
      <c r="L50" s="277">
        <v>790.35</v>
      </c>
      <c r="M50" s="277">
        <v>22.39995</v>
      </c>
    </row>
    <row r="51" spans="1:13">
      <c r="A51" s="268">
        <v>41</v>
      </c>
      <c r="B51" s="277" t="s">
        <v>311</v>
      </c>
      <c r="C51" s="278">
        <v>471.9</v>
      </c>
      <c r="D51" s="279">
        <v>471.88333333333338</v>
      </c>
      <c r="E51" s="279">
        <v>467.01666666666677</v>
      </c>
      <c r="F51" s="279">
        <v>462.13333333333338</v>
      </c>
      <c r="G51" s="279">
        <v>457.26666666666677</v>
      </c>
      <c r="H51" s="279">
        <v>476.76666666666677</v>
      </c>
      <c r="I51" s="279">
        <v>481.63333333333344</v>
      </c>
      <c r="J51" s="279">
        <v>486.51666666666677</v>
      </c>
      <c r="K51" s="277">
        <v>476.75</v>
      </c>
      <c r="L51" s="277">
        <v>467</v>
      </c>
      <c r="M51" s="277">
        <v>2.9662199999999999</v>
      </c>
    </row>
    <row r="52" spans="1:13">
      <c r="A52" s="268">
        <v>42</v>
      </c>
      <c r="B52" s="277" t="s">
        <v>55</v>
      </c>
      <c r="C52" s="278">
        <v>447.2</v>
      </c>
      <c r="D52" s="279">
        <v>445.43333333333334</v>
      </c>
      <c r="E52" s="279">
        <v>441.01666666666665</v>
      </c>
      <c r="F52" s="279">
        <v>434.83333333333331</v>
      </c>
      <c r="G52" s="279">
        <v>430.41666666666663</v>
      </c>
      <c r="H52" s="279">
        <v>451.61666666666667</v>
      </c>
      <c r="I52" s="279">
        <v>456.0333333333333</v>
      </c>
      <c r="J52" s="279">
        <v>462.2166666666667</v>
      </c>
      <c r="K52" s="277">
        <v>449.85</v>
      </c>
      <c r="L52" s="277">
        <v>439.25</v>
      </c>
      <c r="M52" s="277">
        <v>186.20876000000001</v>
      </c>
    </row>
    <row r="53" spans="1:13">
      <c r="A53" s="268">
        <v>43</v>
      </c>
      <c r="B53" s="277" t="s">
        <v>56</v>
      </c>
      <c r="C53" s="278">
        <v>2916.35</v>
      </c>
      <c r="D53" s="279">
        <v>2920.7333333333331</v>
      </c>
      <c r="E53" s="279">
        <v>2899.5166666666664</v>
      </c>
      <c r="F53" s="279">
        <v>2882.6833333333334</v>
      </c>
      <c r="G53" s="279">
        <v>2861.4666666666667</v>
      </c>
      <c r="H53" s="279">
        <v>2937.5666666666662</v>
      </c>
      <c r="I53" s="279">
        <v>2958.7833333333324</v>
      </c>
      <c r="J53" s="279">
        <v>2975.6166666666659</v>
      </c>
      <c r="K53" s="277">
        <v>2941.95</v>
      </c>
      <c r="L53" s="277">
        <v>2903.9</v>
      </c>
      <c r="M53" s="277">
        <v>6.8399200000000002</v>
      </c>
    </row>
    <row r="54" spans="1:13">
      <c r="A54" s="268">
        <v>44</v>
      </c>
      <c r="B54" s="277" t="s">
        <v>315</v>
      </c>
      <c r="C54" s="278">
        <v>167</v>
      </c>
      <c r="D54" s="279">
        <v>166.35</v>
      </c>
      <c r="E54" s="279">
        <v>164.2</v>
      </c>
      <c r="F54" s="279">
        <v>161.4</v>
      </c>
      <c r="G54" s="279">
        <v>159.25</v>
      </c>
      <c r="H54" s="279">
        <v>169.14999999999998</v>
      </c>
      <c r="I54" s="279">
        <v>171.3</v>
      </c>
      <c r="J54" s="279">
        <v>174.09999999999997</v>
      </c>
      <c r="K54" s="277">
        <v>168.5</v>
      </c>
      <c r="L54" s="277">
        <v>163.55000000000001</v>
      </c>
      <c r="M54" s="277">
        <v>2.5158900000000002</v>
      </c>
    </row>
    <row r="55" spans="1:13">
      <c r="A55" s="268">
        <v>45</v>
      </c>
      <c r="B55" s="277" t="s">
        <v>316</v>
      </c>
      <c r="C55" s="278">
        <v>460.7</v>
      </c>
      <c r="D55" s="279">
        <v>460.60000000000008</v>
      </c>
      <c r="E55" s="279">
        <v>453.20000000000016</v>
      </c>
      <c r="F55" s="279">
        <v>445.7000000000001</v>
      </c>
      <c r="G55" s="279">
        <v>438.30000000000018</v>
      </c>
      <c r="H55" s="279">
        <v>468.10000000000014</v>
      </c>
      <c r="I55" s="279">
        <v>475.50000000000011</v>
      </c>
      <c r="J55" s="279">
        <v>483.00000000000011</v>
      </c>
      <c r="K55" s="277">
        <v>468</v>
      </c>
      <c r="L55" s="277">
        <v>453.1</v>
      </c>
      <c r="M55" s="277">
        <v>2.84579</v>
      </c>
    </row>
    <row r="56" spans="1:13">
      <c r="A56" s="268">
        <v>46</v>
      </c>
      <c r="B56" s="277" t="s">
        <v>58</v>
      </c>
      <c r="C56" s="278">
        <v>6128.4</v>
      </c>
      <c r="D56" s="279">
        <v>6127.666666666667</v>
      </c>
      <c r="E56" s="279">
        <v>6080.7333333333336</v>
      </c>
      <c r="F56" s="279">
        <v>6033.0666666666666</v>
      </c>
      <c r="G56" s="279">
        <v>5986.1333333333332</v>
      </c>
      <c r="H56" s="279">
        <v>6175.3333333333339</v>
      </c>
      <c r="I56" s="279">
        <v>6222.2666666666664</v>
      </c>
      <c r="J56" s="279">
        <v>6269.9333333333343</v>
      </c>
      <c r="K56" s="277">
        <v>6174.6</v>
      </c>
      <c r="L56" s="277">
        <v>6080</v>
      </c>
      <c r="M56" s="277">
        <v>4.6548499999999997</v>
      </c>
    </row>
    <row r="57" spans="1:13">
      <c r="A57" s="268">
        <v>47</v>
      </c>
      <c r="B57" s="277" t="s">
        <v>232</v>
      </c>
      <c r="C57" s="278">
        <v>2461.15</v>
      </c>
      <c r="D57" s="279">
        <v>2469.35</v>
      </c>
      <c r="E57" s="279">
        <v>2445.1</v>
      </c>
      <c r="F57" s="279">
        <v>2429.0500000000002</v>
      </c>
      <c r="G57" s="279">
        <v>2404.8000000000002</v>
      </c>
      <c r="H57" s="279">
        <v>2485.3999999999996</v>
      </c>
      <c r="I57" s="279">
        <v>2509.6499999999996</v>
      </c>
      <c r="J57" s="279">
        <v>2525.6999999999994</v>
      </c>
      <c r="K57" s="277">
        <v>2493.6</v>
      </c>
      <c r="L57" s="277">
        <v>2453.3000000000002</v>
      </c>
      <c r="M57" s="277">
        <v>0.10273</v>
      </c>
    </row>
    <row r="58" spans="1:13">
      <c r="A58" s="268">
        <v>48</v>
      </c>
      <c r="B58" s="277" t="s">
        <v>59</v>
      </c>
      <c r="C58" s="278">
        <v>3544.4</v>
      </c>
      <c r="D58" s="279">
        <v>3519.6</v>
      </c>
      <c r="E58" s="279">
        <v>3481.5</v>
      </c>
      <c r="F58" s="279">
        <v>3418.6</v>
      </c>
      <c r="G58" s="279">
        <v>3380.5</v>
      </c>
      <c r="H58" s="279">
        <v>3582.5</v>
      </c>
      <c r="I58" s="279">
        <v>3620.5999999999995</v>
      </c>
      <c r="J58" s="279">
        <v>3683.5</v>
      </c>
      <c r="K58" s="277">
        <v>3557.7</v>
      </c>
      <c r="L58" s="277">
        <v>3456.7</v>
      </c>
      <c r="M58" s="277">
        <v>46.083840000000002</v>
      </c>
    </row>
    <row r="59" spans="1:13">
      <c r="A59" s="268">
        <v>49</v>
      </c>
      <c r="B59" s="277" t="s">
        <v>60</v>
      </c>
      <c r="C59" s="278">
        <v>1302.3</v>
      </c>
      <c r="D59" s="279">
        <v>1287.1166666666668</v>
      </c>
      <c r="E59" s="279">
        <v>1265.2333333333336</v>
      </c>
      <c r="F59" s="279">
        <v>1228.1666666666667</v>
      </c>
      <c r="G59" s="279">
        <v>1206.2833333333335</v>
      </c>
      <c r="H59" s="279">
        <v>1324.1833333333336</v>
      </c>
      <c r="I59" s="279">
        <v>1346.0666666666668</v>
      </c>
      <c r="J59" s="279">
        <v>1383.1333333333337</v>
      </c>
      <c r="K59" s="277">
        <v>1309</v>
      </c>
      <c r="L59" s="277">
        <v>1250.05</v>
      </c>
      <c r="M59" s="277">
        <v>7.9810999999999996</v>
      </c>
    </row>
    <row r="60" spans="1:13" ht="12" customHeight="1">
      <c r="A60" s="268">
        <v>50</v>
      </c>
      <c r="B60" s="277" t="s">
        <v>317</v>
      </c>
      <c r="C60" s="278">
        <v>117.5</v>
      </c>
      <c r="D60" s="279">
        <v>117.5</v>
      </c>
      <c r="E60" s="279">
        <v>116.8</v>
      </c>
      <c r="F60" s="279">
        <v>116.1</v>
      </c>
      <c r="G60" s="279">
        <v>115.39999999999999</v>
      </c>
      <c r="H60" s="279">
        <v>118.2</v>
      </c>
      <c r="I60" s="279">
        <v>118.89999999999999</v>
      </c>
      <c r="J60" s="279">
        <v>119.60000000000001</v>
      </c>
      <c r="K60" s="277">
        <v>118.2</v>
      </c>
      <c r="L60" s="277">
        <v>116.8</v>
      </c>
      <c r="M60" s="277">
        <v>1.8680399999999999</v>
      </c>
    </row>
    <row r="61" spans="1:13">
      <c r="A61" s="268">
        <v>51</v>
      </c>
      <c r="B61" s="277" t="s">
        <v>318</v>
      </c>
      <c r="C61" s="278">
        <v>147.05000000000001</v>
      </c>
      <c r="D61" s="279">
        <v>146.98333333333335</v>
      </c>
      <c r="E61" s="279">
        <v>144.91666666666669</v>
      </c>
      <c r="F61" s="279">
        <v>142.78333333333333</v>
      </c>
      <c r="G61" s="279">
        <v>140.71666666666667</v>
      </c>
      <c r="H61" s="279">
        <v>149.1166666666667</v>
      </c>
      <c r="I61" s="279">
        <v>151.18333333333337</v>
      </c>
      <c r="J61" s="279">
        <v>153.31666666666672</v>
      </c>
      <c r="K61" s="277">
        <v>149.05000000000001</v>
      </c>
      <c r="L61" s="277">
        <v>144.85</v>
      </c>
      <c r="M61" s="277">
        <v>10.312150000000001</v>
      </c>
    </row>
    <row r="62" spans="1:13">
      <c r="A62" s="268">
        <v>52</v>
      </c>
      <c r="B62" s="277" t="s">
        <v>233</v>
      </c>
      <c r="C62" s="278">
        <v>311.8</v>
      </c>
      <c r="D62" s="279">
        <v>309.76666666666665</v>
      </c>
      <c r="E62" s="279">
        <v>305.0333333333333</v>
      </c>
      <c r="F62" s="279">
        <v>298.26666666666665</v>
      </c>
      <c r="G62" s="279">
        <v>293.5333333333333</v>
      </c>
      <c r="H62" s="279">
        <v>316.5333333333333</v>
      </c>
      <c r="I62" s="279">
        <v>321.26666666666665</v>
      </c>
      <c r="J62" s="279">
        <v>328.0333333333333</v>
      </c>
      <c r="K62" s="277">
        <v>314.5</v>
      </c>
      <c r="L62" s="277">
        <v>303</v>
      </c>
      <c r="M62" s="277">
        <v>78.394369999999995</v>
      </c>
    </row>
    <row r="63" spans="1:13">
      <c r="A63" s="268">
        <v>53</v>
      </c>
      <c r="B63" s="277" t="s">
        <v>61</v>
      </c>
      <c r="C63" s="278">
        <v>45.95</v>
      </c>
      <c r="D63" s="279">
        <v>45.783333333333339</v>
      </c>
      <c r="E63" s="279">
        <v>45.466666666666676</v>
      </c>
      <c r="F63" s="279">
        <v>44.983333333333334</v>
      </c>
      <c r="G63" s="279">
        <v>44.666666666666671</v>
      </c>
      <c r="H63" s="279">
        <v>46.26666666666668</v>
      </c>
      <c r="I63" s="279">
        <v>46.583333333333343</v>
      </c>
      <c r="J63" s="279">
        <v>47.066666666666684</v>
      </c>
      <c r="K63" s="277">
        <v>46.1</v>
      </c>
      <c r="L63" s="277">
        <v>45.3</v>
      </c>
      <c r="M63" s="277">
        <v>131.34359000000001</v>
      </c>
    </row>
    <row r="64" spans="1:13">
      <c r="A64" s="268">
        <v>54</v>
      </c>
      <c r="B64" s="277" t="s">
        <v>62</v>
      </c>
      <c r="C64" s="278">
        <v>47.65</v>
      </c>
      <c r="D64" s="279">
        <v>47.9</v>
      </c>
      <c r="E64" s="279">
        <v>46.8</v>
      </c>
      <c r="F64" s="279">
        <v>45.949999999999996</v>
      </c>
      <c r="G64" s="279">
        <v>44.849999999999994</v>
      </c>
      <c r="H64" s="279">
        <v>48.75</v>
      </c>
      <c r="I64" s="279">
        <v>49.850000000000009</v>
      </c>
      <c r="J64" s="279">
        <v>50.7</v>
      </c>
      <c r="K64" s="277">
        <v>49</v>
      </c>
      <c r="L64" s="277">
        <v>47.05</v>
      </c>
      <c r="M64" s="277">
        <v>25.886310000000002</v>
      </c>
    </row>
    <row r="65" spans="1:13">
      <c r="A65" s="268">
        <v>55</v>
      </c>
      <c r="B65" s="277" t="s">
        <v>312</v>
      </c>
      <c r="C65" s="278">
        <v>1450.15</v>
      </c>
      <c r="D65" s="279">
        <v>1445.4166666666667</v>
      </c>
      <c r="E65" s="279">
        <v>1427.1833333333334</v>
      </c>
      <c r="F65" s="279">
        <v>1404.2166666666667</v>
      </c>
      <c r="G65" s="279">
        <v>1385.9833333333333</v>
      </c>
      <c r="H65" s="279">
        <v>1468.3833333333334</v>
      </c>
      <c r="I65" s="279">
        <v>1486.6166666666666</v>
      </c>
      <c r="J65" s="279">
        <v>1509.5833333333335</v>
      </c>
      <c r="K65" s="277">
        <v>1463.65</v>
      </c>
      <c r="L65" s="277">
        <v>1422.45</v>
      </c>
      <c r="M65" s="277">
        <v>0.32202999999999998</v>
      </c>
    </row>
    <row r="66" spans="1:13">
      <c r="A66" s="268">
        <v>56</v>
      </c>
      <c r="B66" s="277" t="s">
        <v>63</v>
      </c>
      <c r="C66" s="278">
        <v>1264.5999999999999</v>
      </c>
      <c r="D66" s="279">
        <v>1271.8833333333332</v>
      </c>
      <c r="E66" s="279">
        <v>1252.7666666666664</v>
      </c>
      <c r="F66" s="279">
        <v>1240.9333333333332</v>
      </c>
      <c r="G66" s="279">
        <v>1221.8166666666664</v>
      </c>
      <c r="H66" s="279">
        <v>1283.7166666666665</v>
      </c>
      <c r="I66" s="279">
        <v>1302.8333333333333</v>
      </c>
      <c r="J66" s="279">
        <v>1314.6666666666665</v>
      </c>
      <c r="K66" s="277">
        <v>1291</v>
      </c>
      <c r="L66" s="277">
        <v>1260.05</v>
      </c>
      <c r="M66" s="277">
        <v>7.4781599999999999</v>
      </c>
    </row>
    <row r="67" spans="1:13">
      <c r="A67" s="268">
        <v>57</v>
      </c>
      <c r="B67" s="277" t="s">
        <v>320</v>
      </c>
      <c r="C67" s="278">
        <v>5902.95</v>
      </c>
      <c r="D67" s="279">
        <v>5837.6166666666659</v>
      </c>
      <c r="E67" s="279">
        <v>5725.2333333333318</v>
      </c>
      <c r="F67" s="279">
        <v>5547.5166666666655</v>
      </c>
      <c r="G67" s="279">
        <v>5435.1333333333314</v>
      </c>
      <c r="H67" s="279">
        <v>6015.3333333333321</v>
      </c>
      <c r="I67" s="279">
        <v>6127.7166666666653</v>
      </c>
      <c r="J67" s="279">
        <v>6305.4333333333325</v>
      </c>
      <c r="K67" s="277">
        <v>5950</v>
      </c>
      <c r="L67" s="277">
        <v>5659.9</v>
      </c>
      <c r="M67" s="277">
        <v>0.35121000000000002</v>
      </c>
    </row>
    <row r="68" spans="1:13">
      <c r="A68" s="268">
        <v>58</v>
      </c>
      <c r="B68" s="277" t="s">
        <v>234</v>
      </c>
      <c r="C68" s="278">
        <v>1365.3</v>
      </c>
      <c r="D68" s="279">
        <v>1363.2833333333335</v>
      </c>
      <c r="E68" s="279">
        <v>1334.5666666666671</v>
      </c>
      <c r="F68" s="279">
        <v>1303.8333333333335</v>
      </c>
      <c r="G68" s="279">
        <v>1275.116666666667</v>
      </c>
      <c r="H68" s="279">
        <v>1394.0166666666671</v>
      </c>
      <c r="I68" s="279">
        <v>1422.7333333333338</v>
      </c>
      <c r="J68" s="279">
        <v>1453.4666666666672</v>
      </c>
      <c r="K68" s="277">
        <v>1392</v>
      </c>
      <c r="L68" s="277">
        <v>1332.55</v>
      </c>
      <c r="M68" s="277">
        <v>1.53217</v>
      </c>
    </row>
    <row r="69" spans="1:13">
      <c r="A69" s="268">
        <v>59</v>
      </c>
      <c r="B69" s="277" t="s">
        <v>321</v>
      </c>
      <c r="C69" s="278">
        <v>315.3</v>
      </c>
      <c r="D69" s="279">
        <v>316.05</v>
      </c>
      <c r="E69" s="279">
        <v>309.8</v>
      </c>
      <c r="F69" s="279">
        <v>304.3</v>
      </c>
      <c r="G69" s="279">
        <v>298.05</v>
      </c>
      <c r="H69" s="279">
        <v>321.55</v>
      </c>
      <c r="I69" s="279">
        <v>327.8</v>
      </c>
      <c r="J69" s="279">
        <v>333.3</v>
      </c>
      <c r="K69" s="277">
        <v>322.3</v>
      </c>
      <c r="L69" s="277">
        <v>310.55</v>
      </c>
      <c r="M69" s="277">
        <v>7.9251100000000001</v>
      </c>
    </row>
    <row r="70" spans="1:13">
      <c r="A70" s="268">
        <v>60</v>
      </c>
      <c r="B70" s="277" t="s">
        <v>65</v>
      </c>
      <c r="C70" s="278">
        <v>102.25</v>
      </c>
      <c r="D70" s="279">
        <v>102.10000000000001</v>
      </c>
      <c r="E70" s="279">
        <v>101.45000000000002</v>
      </c>
      <c r="F70" s="279">
        <v>100.65</v>
      </c>
      <c r="G70" s="279">
        <v>100.00000000000001</v>
      </c>
      <c r="H70" s="279">
        <v>102.90000000000002</v>
      </c>
      <c r="I70" s="279">
        <v>103.55000000000003</v>
      </c>
      <c r="J70" s="279">
        <v>104.35000000000002</v>
      </c>
      <c r="K70" s="277">
        <v>102.75</v>
      </c>
      <c r="L70" s="277">
        <v>101.3</v>
      </c>
      <c r="M70" s="277">
        <v>46.963720000000002</v>
      </c>
    </row>
    <row r="71" spans="1:13">
      <c r="A71" s="268">
        <v>61</v>
      </c>
      <c r="B71" s="277" t="s">
        <v>313</v>
      </c>
      <c r="C71" s="278">
        <v>618.85</v>
      </c>
      <c r="D71" s="279">
        <v>621.15</v>
      </c>
      <c r="E71" s="279">
        <v>613.29999999999995</v>
      </c>
      <c r="F71" s="279">
        <v>607.75</v>
      </c>
      <c r="G71" s="279">
        <v>599.9</v>
      </c>
      <c r="H71" s="279">
        <v>626.69999999999993</v>
      </c>
      <c r="I71" s="279">
        <v>634.55000000000007</v>
      </c>
      <c r="J71" s="279">
        <v>640.09999999999991</v>
      </c>
      <c r="K71" s="277">
        <v>629</v>
      </c>
      <c r="L71" s="277">
        <v>615.6</v>
      </c>
      <c r="M71" s="277">
        <v>2.60947</v>
      </c>
    </row>
    <row r="72" spans="1:13">
      <c r="A72" s="268">
        <v>62</v>
      </c>
      <c r="B72" s="277" t="s">
        <v>66</v>
      </c>
      <c r="C72" s="278">
        <v>572.65</v>
      </c>
      <c r="D72" s="279">
        <v>571.91666666666663</v>
      </c>
      <c r="E72" s="279">
        <v>565.33333333333326</v>
      </c>
      <c r="F72" s="279">
        <v>558.01666666666665</v>
      </c>
      <c r="G72" s="279">
        <v>551.43333333333328</v>
      </c>
      <c r="H72" s="279">
        <v>579.23333333333323</v>
      </c>
      <c r="I72" s="279">
        <v>585.81666666666649</v>
      </c>
      <c r="J72" s="279">
        <v>593.13333333333321</v>
      </c>
      <c r="K72" s="277">
        <v>578.5</v>
      </c>
      <c r="L72" s="277">
        <v>564.6</v>
      </c>
      <c r="M72" s="277">
        <v>14.96945</v>
      </c>
    </row>
    <row r="73" spans="1:13">
      <c r="A73" s="268">
        <v>63</v>
      </c>
      <c r="B73" s="277" t="s">
        <v>67</v>
      </c>
      <c r="C73" s="278">
        <v>463.4</v>
      </c>
      <c r="D73" s="279">
        <v>462.06666666666666</v>
      </c>
      <c r="E73" s="279">
        <v>457.63333333333333</v>
      </c>
      <c r="F73" s="279">
        <v>451.86666666666667</v>
      </c>
      <c r="G73" s="279">
        <v>447.43333333333334</v>
      </c>
      <c r="H73" s="279">
        <v>467.83333333333331</v>
      </c>
      <c r="I73" s="279">
        <v>472.26666666666659</v>
      </c>
      <c r="J73" s="279">
        <v>478.0333333333333</v>
      </c>
      <c r="K73" s="277">
        <v>466.5</v>
      </c>
      <c r="L73" s="277">
        <v>456.3</v>
      </c>
      <c r="M73" s="277">
        <v>17.267099999999999</v>
      </c>
    </row>
    <row r="74" spans="1:13">
      <c r="A74" s="268">
        <v>64</v>
      </c>
      <c r="B74" s="277" t="s">
        <v>1045</v>
      </c>
      <c r="C74" s="278">
        <v>9250.85</v>
      </c>
      <c r="D74" s="279">
        <v>9272.7333333333354</v>
      </c>
      <c r="E74" s="279">
        <v>9145.5166666666701</v>
      </c>
      <c r="F74" s="279">
        <v>9040.1833333333343</v>
      </c>
      <c r="G74" s="279">
        <v>8912.966666666669</v>
      </c>
      <c r="H74" s="279">
        <v>9378.0666666666712</v>
      </c>
      <c r="I74" s="279">
        <v>9505.2833333333347</v>
      </c>
      <c r="J74" s="279">
        <v>9610.6166666666722</v>
      </c>
      <c r="K74" s="277">
        <v>9399.9500000000007</v>
      </c>
      <c r="L74" s="277">
        <v>9167.4</v>
      </c>
      <c r="M74" s="277">
        <v>2.759E-2</v>
      </c>
    </row>
    <row r="75" spans="1:13">
      <c r="A75" s="268">
        <v>65</v>
      </c>
      <c r="B75" s="277" t="s">
        <v>69</v>
      </c>
      <c r="C75" s="278">
        <v>491.65</v>
      </c>
      <c r="D75" s="279">
        <v>494.21666666666664</v>
      </c>
      <c r="E75" s="279">
        <v>485.98333333333329</v>
      </c>
      <c r="F75" s="279">
        <v>480.31666666666666</v>
      </c>
      <c r="G75" s="279">
        <v>472.08333333333331</v>
      </c>
      <c r="H75" s="279">
        <v>499.88333333333327</v>
      </c>
      <c r="I75" s="279">
        <v>508.11666666666662</v>
      </c>
      <c r="J75" s="279">
        <v>513.7833333333333</v>
      </c>
      <c r="K75" s="277">
        <v>502.45</v>
      </c>
      <c r="L75" s="277">
        <v>488.55</v>
      </c>
      <c r="M75" s="277">
        <v>155.977</v>
      </c>
    </row>
    <row r="76" spans="1:13" s="16" customFormat="1">
      <c r="A76" s="268">
        <v>66</v>
      </c>
      <c r="B76" s="277" t="s">
        <v>70</v>
      </c>
      <c r="C76" s="278">
        <v>37.1</v>
      </c>
      <c r="D76" s="279">
        <v>37.31666666666667</v>
      </c>
      <c r="E76" s="279">
        <v>36.783333333333339</v>
      </c>
      <c r="F76" s="279">
        <v>36.466666666666669</v>
      </c>
      <c r="G76" s="279">
        <v>35.933333333333337</v>
      </c>
      <c r="H76" s="279">
        <v>37.63333333333334</v>
      </c>
      <c r="I76" s="279">
        <v>38.166666666666671</v>
      </c>
      <c r="J76" s="279">
        <v>38.483333333333341</v>
      </c>
      <c r="K76" s="277">
        <v>37.85</v>
      </c>
      <c r="L76" s="277">
        <v>37</v>
      </c>
      <c r="M76" s="277">
        <v>188.22256999999999</v>
      </c>
    </row>
    <row r="77" spans="1:13" s="16" customFormat="1">
      <c r="A77" s="268">
        <v>67</v>
      </c>
      <c r="B77" s="277" t="s">
        <v>71</v>
      </c>
      <c r="C77" s="278">
        <v>433.1</v>
      </c>
      <c r="D77" s="279">
        <v>433.36666666666662</v>
      </c>
      <c r="E77" s="279">
        <v>427.08333333333326</v>
      </c>
      <c r="F77" s="279">
        <v>421.06666666666666</v>
      </c>
      <c r="G77" s="279">
        <v>414.7833333333333</v>
      </c>
      <c r="H77" s="279">
        <v>439.38333333333321</v>
      </c>
      <c r="I77" s="279">
        <v>445.66666666666663</v>
      </c>
      <c r="J77" s="279">
        <v>451.68333333333317</v>
      </c>
      <c r="K77" s="277">
        <v>439.65</v>
      </c>
      <c r="L77" s="277">
        <v>427.35</v>
      </c>
      <c r="M77" s="277">
        <v>57.707000000000001</v>
      </c>
    </row>
    <row r="78" spans="1:13" s="16" customFormat="1">
      <c r="A78" s="268">
        <v>68</v>
      </c>
      <c r="B78" s="277" t="s">
        <v>322</v>
      </c>
      <c r="C78" s="278">
        <v>597.35</v>
      </c>
      <c r="D78" s="279">
        <v>595.9</v>
      </c>
      <c r="E78" s="279">
        <v>591.44999999999993</v>
      </c>
      <c r="F78" s="279">
        <v>585.54999999999995</v>
      </c>
      <c r="G78" s="279">
        <v>581.09999999999991</v>
      </c>
      <c r="H78" s="279">
        <v>601.79999999999995</v>
      </c>
      <c r="I78" s="279">
        <v>606.25</v>
      </c>
      <c r="J78" s="279">
        <v>612.15</v>
      </c>
      <c r="K78" s="277">
        <v>600.35</v>
      </c>
      <c r="L78" s="277">
        <v>590</v>
      </c>
      <c r="M78" s="277">
        <v>0.34693000000000002</v>
      </c>
    </row>
    <row r="79" spans="1:13" s="16" customFormat="1">
      <c r="A79" s="268">
        <v>69</v>
      </c>
      <c r="B79" s="277" t="s">
        <v>324</v>
      </c>
      <c r="C79" s="278">
        <v>151.55000000000001</v>
      </c>
      <c r="D79" s="279">
        <v>151.03333333333333</v>
      </c>
      <c r="E79" s="279">
        <v>149.56666666666666</v>
      </c>
      <c r="F79" s="279">
        <v>147.58333333333334</v>
      </c>
      <c r="G79" s="279">
        <v>146.11666666666667</v>
      </c>
      <c r="H79" s="279">
        <v>153.01666666666665</v>
      </c>
      <c r="I79" s="279">
        <v>154.48333333333329</v>
      </c>
      <c r="J79" s="279">
        <v>156.46666666666664</v>
      </c>
      <c r="K79" s="277">
        <v>152.5</v>
      </c>
      <c r="L79" s="277">
        <v>149.05000000000001</v>
      </c>
      <c r="M79" s="277">
        <v>8.6607800000000008</v>
      </c>
    </row>
    <row r="80" spans="1:13" s="16" customFormat="1">
      <c r="A80" s="268">
        <v>70</v>
      </c>
      <c r="B80" s="277" t="s">
        <v>325</v>
      </c>
      <c r="C80" s="278">
        <v>2912.45</v>
      </c>
      <c r="D80" s="279">
        <v>2839.0833333333335</v>
      </c>
      <c r="E80" s="279">
        <v>2699.3666666666668</v>
      </c>
      <c r="F80" s="279">
        <v>2486.2833333333333</v>
      </c>
      <c r="G80" s="279">
        <v>2346.5666666666666</v>
      </c>
      <c r="H80" s="279">
        <v>3052.166666666667</v>
      </c>
      <c r="I80" s="279">
        <v>3191.8833333333332</v>
      </c>
      <c r="J80" s="279">
        <v>3404.9666666666672</v>
      </c>
      <c r="K80" s="277">
        <v>2978.8</v>
      </c>
      <c r="L80" s="277">
        <v>2626</v>
      </c>
      <c r="M80" s="277">
        <v>2.8938000000000001</v>
      </c>
    </row>
    <row r="81" spans="1:13" s="16" customFormat="1">
      <c r="A81" s="268">
        <v>71</v>
      </c>
      <c r="B81" s="277" t="s">
        <v>326</v>
      </c>
      <c r="C81" s="278">
        <v>606.25</v>
      </c>
      <c r="D81" s="279">
        <v>604.91666666666663</v>
      </c>
      <c r="E81" s="279">
        <v>601.68333333333328</v>
      </c>
      <c r="F81" s="279">
        <v>597.11666666666667</v>
      </c>
      <c r="G81" s="279">
        <v>593.88333333333333</v>
      </c>
      <c r="H81" s="279">
        <v>609.48333333333323</v>
      </c>
      <c r="I81" s="279">
        <v>612.71666666666658</v>
      </c>
      <c r="J81" s="279">
        <v>617.28333333333319</v>
      </c>
      <c r="K81" s="277">
        <v>608.15</v>
      </c>
      <c r="L81" s="277">
        <v>600.35</v>
      </c>
      <c r="M81" s="277">
        <v>0.54971000000000003</v>
      </c>
    </row>
    <row r="82" spans="1:13" s="16" customFormat="1">
      <c r="A82" s="268">
        <v>72</v>
      </c>
      <c r="B82" s="277" t="s">
        <v>327</v>
      </c>
      <c r="C82" s="278">
        <v>65.150000000000006</v>
      </c>
      <c r="D82" s="279">
        <v>65</v>
      </c>
      <c r="E82" s="279">
        <v>64.25</v>
      </c>
      <c r="F82" s="279">
        <v>63.349999999999994</v>
      </c>
      <c r="G82" s="279">
        <v>62.599999999999994</v>
      </c>
      <c r="H82" s="279">
        <v>65.900000000000006</v>
      </c>
      <c r="I82" s="279">
        <v>66.650000000000006</v>
      </c>
      <c r="J82" s="279">
        <v>67.550000000000011</v>
      </c>
      <c r="K82" s="277">
        <v>65.75</v>
      </c>
      <c r="L82" s="277">
        <v>64.099999999999994</v>
      </c>
      <c r="M82" s="277">
        <v>10.55237</v>
      </c>
    </row>
    <row r="83" spans="1:13" s="16" customFormat="1">
      <c r="A83" s="268">
        <v>73</v>
      </c>
      <c r="B83" s="277" t="s">
        <v>72</v>
      </c>
      <c r="C83" s="278">
        <v>12872.15</v>
      </c>
      <c r="D83" s="279">
        <v>12893.050000000001</v>
      </c>
      <c r="E83" s="279">
        <v>12746.100000000002</v>
      </c>
      <c r="F83" s="279">
        <v>12620.050000000001</v>
      </c>
      <c r="G83" s="279">
        <v>12473.100000000002</v>
      </c>
      <c r="H83" s="279">
        <v>13019.100000000002</v>
      </c>
      <c r="I83" s="279">
        <v>13166.050000000003</v>
      </c>
      <c r="J83" s="279">
        <v>13292.100000000002</v>
      </c>
      <c r="K83" s="277">
        <v>13040</v>
      </c>
      <c r="L83" s="277">
        <v>12767</v>
      </c>
      <c r="M83" s="277">
        <v>0.34007999999999999</v>
      </c>
    </row>
    <row r="84" spans="1:13" s="16" customFormat="1">
      <c r="A84" s="268">
        <v>74</v>
      </c>
      <c r="B84" s="277" t="s">
        <v>74</v>
      </c>
      <c r="C84" s="278">
        <v>428.75</v>
      </c>
      <c r="D84" s="279">
        <v>429.0333333333333</v>
      </c>
      <c r="E84" s="279">
        <v>422.06666666666661</v>
      </c>
      <c r="F84" s="279">
        <v>415.38333333333333</v>
      </c>
      <c r="G84" s="279">
        <v>408.41666666666663</v>
      </c>
      <c r="H84" s="279">
        <v>435.71666666666658</v>
      </c>
      <c r="I84" s="279">
        <v>442.68333333333328</v>
      </c>
      <c r="J84" s="279">
        <v>449.36666666666656</v>
      </c>
      <c r="K84" s="277">
        <v>436</v>
      </c>
      <c r="L84" s="277">
        <v>422.35</v>
      </c>
      <c r="M84" s="277">
        <v>125.84430999999999</v>
      </c>
    </row>
    <row r="85" spans="1:13" s="16" customFormat="1">
      <c r="A85" s="268">
        <v>75</v>
      </c>
      <c r="B85" s="277" t="s">
        <v>328</v>
      </c>
      <c r="C85" s="278">
        <v>162.25</v>
      </c>
      <c r="D85" s="279">
        <v>163.35</v>
      </c>
      <c r="E85" s="279">
        <v>158.1</v>
      </c>
      <c r="F85" s="279">
        <v>153.94999999999999</v>
      </c>
      <c r="G85" s="279">
        <v>148.69999999999999</v>
      </c>
      <c r="H85" s="279">
        <v>167.5</v>
      </c>
      <c r="I85" s="279">
        <v>172.75</v>
      </c>
      <c r="J85" s="279">
        <v>176.9</v>
      </c>
      <c r="K85" s="277">
        <v>168.6</v>
      </c>
      <c r="L85" s="277">
        <v>159.19999999999999</v>
      </c>
      <c r="M85" s="277">
        <v>1.7024300000000001</v>
      </c>
    </row>
    <row r="86" spans="1:13" s="16" customFormat="1">
      <c r="A86" s="268">
        <v>76</v>
      </c>
      <c r="B86" s="277" t="s">
        <v>75</v>
      </c>
      <c r="C86" s="278">
        <v>3772.25</v>
      </c>
      <c r="D86" s="279">
        <v>3773.4166666666665</v>
      </c>
      <c r="E86" s="279">
        <v>3718.833333333333</v>
      </c>
      <c r="F86" s="279">
        <v>3665.4166666666665</v>
      </c>
      <c r="G86" s="279">
        <v>3610.833333333333</v>
      </c>
      <c r="H86" s="279">
        <v>3826.833333333333</v>
      </c>
      <c r="I86" s="279">
        <v>3881.4166666666661</v>
      </c>
      <c r="J86" s="279">
        <v>3934.833333333333</v>
      </c>
      <c r="K86" s="277">
        <v>3828</v>
      </c>
      <c r="L86" s="277">
        <v>3720</v>
      </c>
      <c r="M86" s="277">
        <v>8.2971500000000002</v>
      </c>
    </row>
    <row r="87" spans="1:13" s="16" customFormat="1">
      <c r="A87" s="268">
        <v>77</v>
      </c>
      <c r="B87" s="277" t="s">
        <v>314</v>
      </c>
      <c r="C87" s="278">
        <v>529.85</v>
      </c>
      <c r="D87" s="279">
        <v>531.30000000000007</v>
      </c>
      <c r="E87" s="279">
        <v>523.80000000000018</v>
      </c>
      <c r="F87" s="279">
        <v>517.75000000000011</v>
      </c>
      <c r="G87" s="279">
        <v>510.25000000000023</v>
      </c>
      <c r="H87" s="279">
        <v>537.35000000000014</v>
      </c>
      <c r="I87" s="279">
        <v>544.84999999999991</v>
      </c>
      <c r="J87" s="279">
        <v>550.90000000000009</v>
      </c>
      <c r="K87" s="277">
        <v>538.79999999999995</v>
      </c>
      <c r="L87" s="277">
        <v>525.25</v>
      </c>
      <c r="M87" s="277">
        <v>1.6250800000000001</v>
      </c>
    </row>
    <row r="88" spans="1:13" s="16" customFormat="1">
      <c r="A88" s="268">
        <v>78</v>
      </c>
      <c r="B88" s="277" t="s">
        <v>323</v>
      </c>
      <c r="C88" s="278">
        <v>166.2</v>
      </c>
      <c r="D88" s="279">
        <v>165.58333333333334</v>
      </c>
      <c r="E88" s="279">
        <v>163.2166666666667</v>
      </c>
      <c r="F88" s="279">
        <v>160.23333333333335</v>
      </c>
      <c r="G88" s="279">
        <v>157.8666666666667</v>
      </c>
      <c r="H88" s="279">
        <v>168.56666666666669</v>
      </c>
      <c r="I88" s="279">
        <v>170.93333333333331</v>
      </c>
      <c r="J88" s="279">
        <v>173.91666666666669</v>
      </c>
      <c r="K88" s="277">
        <v>167.95</v>
      </c>
      <c r="L88" s="277">
        <v>162.6</v>
      </c>
      <c r="M88" s="277">
        <v>13.37613</v>
      </c>
    </row>
    <row r="89" spans="1:13" s="16" customFormat="1">
      <c r="A89" s="268">
        <v>79</v>
      </c>
      <c r="B89" s="277" t="s">
        <v>76</v>
      </c>
      <c r="C89" s="278">
        <v>370</v>
      </c>
      <c r="D89" s="279">
        <v>366.88333333333338</v>
      </c>
      <c r="E89" s="279">
        <v>361.11666666666679</v>
      </c>
      <c r="F89" s="279">
        <v>352.23333333333341</v>
      </c>
      <c r="G89" s="279">
        <v>346.46666666666681</v>
      </c>
      <c r="H89" s="279">
        <v>375.76666666666677</v>
      </c>
      <c r="I89" s="279">
        <v>381.5333333333333</v>
      </c>
      <c r="J89" s="279">
        <v>390.41666666666674</v>
      </c>
      <c r="K89" s="277">
        <v>372.65</v>
      </c>
      <c r="L89" s="277">
        <v>358</v>
      </c>
      <c r="M89" s="277">
        <v>44.080640000000002</v>
      </c>
    </row>
    <row r="90" spans="1:13" s="16" customFormat="1">
      <c r="A90" s="268">
        <v>80</v>
      </c>
      <c r="B90" s="277" t="s">
        <v>77</v>
      </c>
      <c r="C90" s="278">
        <v>100.85</v>
      </c>
      <c r="D90" s="279">
        <v>100.63333333333333</v>
      </c>
      <c r="E90" s="279">
        <v>98.516666666666652</v>
      </c>
      <c r="F90" s="279">
        <v>96.183333333333323</v>
      </c>
      <c r="G90" s="279">
        <v>94.066666666666649</v>
      </c>
      <c r="H90" s="279">
        <v>102.96666666666665</v>
      </c>
      <c r="I90" s="279">
        <v>105.08333333333333</v>
      </c>
      <c r="J90" s="279">
        <v>107.41666666666666</v>
      </c>
      <c r="K90" s="277">
        <v>102.75</v>
      </c>
      <c r="L90" s="277">
        <v>98.3</v>
      </c>
      <c r="M90" s="277">
        <v>123.01964</v>
      </c>
    </row>
    <row r="91" spans="1:13" s="16" customFormat="1">
      <c r="A91" s="268">
        <v>81</v>
      </c>
      <c r="B91" s="277" t="s">
        <v>332</v>
      </c>
      <c r="C91" s="278">
        <v>391.45</v>
      </c>
      <c r="D91" s="279">
        <v>387.91666666666669</v>
      </c>
      <c r="E91" s="279">
        <v>382.93333333333339</v>
      </c>
      <c r="F91" s="279">
        <v>374.41666666666669</v>
      </c>
      <c r="G91" s="279">
        <v>369.43333333333339</v>
      </c>
      <c r="H91" s="279">
        <v>396.43333333333339</v>
      </c>
      <c r="I91" s="279">
        <v>401.41666666666663</v>
      </c>
      <c r="J91" s="279">
        <v>409.93333333333339</v>
      </c>
      <c r="K91" s="277">
        <v>392.9</v>
      </c>
      <c r="L91" s="277">
        <v>379.4</v>
      </c>
      <c r="M91" s="277">
        <v>4.7394100000000003</v>
      </c>
    </row>
    <row r="92" spans="1:13" s="16" customFormat="1">
      <c r="A92" s="268">
        <v>82</v>
      </c>
      <c r="B92" s="277" t="s">
        <v>333</v>
      </c>
      <c r="C92" s="278">
        <v>537.85</v>
      </c>
      <c r="D92" s="279">
        <v>538.2833333333333</v>
      </c>
      <c r="E92" s="279">
        <v>530.56666666666661</v>
      </c>
      <c r="F92" s="279">
        <v>523.2833333333333</v>
      </c>
      <c r="G92" s="279">
        <v>515.56666666666661</v>
      </c>
      <c r="H92" s="279">
        <v>545.56666666666661</v>
      </c>
      <c r="I92" s="279">
        <v>553.2833333333333</v>
      </c>
      <c r="J92" s="279">
        <v>560.56666666666661</v>
      </c>
      <c r="K92" s="277">
        <v>546</v>
      </c>
      <c r="L92" s="277">
        <v>531</v>
      </c>
      <c r="M92" s="277">
        <v>1.98342</v>
      </c>
    </row>
    <row r="93" spans="1:13" s="16" customFormat="1">
      <c r="A93" s="268">
        <v>83</v>
      </c>
      <c r="B93" s="277" t="s">
        <v>335</v>
      </c>
      <c r="C93" s="278">
        <v>253.4</v>
      </c>
      <c r="D93" s="279">
        <v>254.55000000000004</v>
      </c>
      <c r="E93" s="279">
        <v>249.40000000000009</v>
      </c>
      <c r="F93" s="279">
        <v>245.40000000000006</v>
      </c>
      <c r="G93" s="279">
        <v>240.25000000000011</v>
      </c>
      <c r="H93" s="279">
        <v>258.55000000000007</v>
      </c>
      <c r="I93" s="279">
        <v>263.7</v>
      </c>
      <c r="J93" s="279">
        <v>267.70000000000005</v>
      </c>
      <c r="K93" s="277">
        <v>259.7</v>
      </c>
      <c r="L93" s="277">
        <v>250.55</v>
      </c>
      <c r="M93" s="277">
        <v>1.50823</v>
      </c>
    </row>
    <row r="94" spans="1:13" s="16" customFormat="1">
      <c r="A94" s="268">
        <v>84</v>
      </c>
      <c r="B94" s="277" t="s">
        <v>329</v>
      </c>
      <c r="C94" s="278">
        <v>394.05</v>
      </c>
      <c r="D94" s="279">
        <v>394.66666666666669</v>
      </c>
      <c r="E94" s="279">
        <v>392.38333333333338</v>
      </c>
      <c r="F94" s="279">
        <v>390.7166666666667</v>
      </c>
      <c r="G94" s="279">
        <v>388.43333333333339</v>
      </c>
      <c r="H94" s="279">
        <v>396.33333333333337</v>
      </c>
      <c r="I94" s="279">
        <v>398.61666666666667</v>
      </c>
      <c r="J94" s="279">
        <v>400.28333333333336</v>
      </c>
      <c r="K94" s="277">
        <v>396.95</v>
      </c>
      <c r="L94" s="277">
        <v>393</v>
      </c>
      <c r="M94" s="277">
        <v>0.30961</v>
      </c>
    </row>
    <row r="95" spans="1:13" s="16" customFormat="1">
      <c r="A95" s="268">
        <v>85</v>
      </c>
      <c r="B95" s="277" t="s">
        <v>78</v>
      </c>
      <c r="C95" s="278">
        <v>119.85</v>
      </c>
      <c r="D95" s="279">
        <v>119.73333333333333</v>
      </c>
      <c r="E95" s="279">
        <v>118.61666666666667</v>
      </c>
      <c r="F95" s="279">
        <v>117.38333333333334</v>
      </c>
      <c r="G95" s="279">
        <v>116.26666666666668</v>
      </c>
      <c r="H95" s="279">
        <v>120.96666666666667</v>
      </c>
      <c r="I95" s="279">
        <v>122.08333333333331</v>
      </c>
      <c r="J95" s="279">
        <v>123.31666666666666</v>
      </c>
      <c r="K95" s="277">
        <v>120.85</v>
      </c>
      <c r="L95" s="277">
        <v>118.5</v>
      </c>
      <c r="M95" s="277">
        <v>6.3586</v>
      </c>
    </row>
    <row r="96" spans="1:13" s="16" customFormat="1">
      <c r="A96" s="268">
        <v>86</v>
      </c>
      <c r="B96" s="277" t="s">
        <v>330</v>
      </c>
      <c r="C96" s="278">
        <v>246.2</v>
      </c>
      <c r="D96" s="279">
        <v>244.93333333333331</v>
      </c>
      <c r="E96" s="279">
        <v>241.86666666666662</v>
      </c>
      <c r="F96" s="279">
        <v>237.5333333333333</v>
      </c>
      <c r="G96" s="279">
        <v>234.46666666666661</v>
      </c>
      <c r="H96" s="279">
        <v>249.26666666666662</v>
      </c>
      <c r="I96" s="279">
        <v>252.33333333333329</v>
      </c>
      <c r="J96" s="279">
        <v>256.66666666666663</v>
      </c>
      <c r="K96" s="277">
        <v>248</v>
      </c>
      <c r="L96" s="277">
        <v>240.6</v>
      </c>
      <c r="M96" s="277">
        <v>0.91632999999999998</v>
      </c>
    </row>
    <row r="97" spans="1:13" s="16" customFormat="1">
      <c r="A97" s="268">
        <v>87</v>
      </c>
      <c r="B97" s="277" t="s">
        <v>338</v>
      </c>
      <c r="C97" s="278">
        <v>445.85</v>
      </c>
      <c r="D97" s="279">
        <v>447.7833333333333</v>
      </c>
      <c r="E97" s="279">
        <v>440.06666666666661</v>
      </c>
      <c r="F97" s="279">
        <v>434.2833333333333</v>
      </c>
      <c r="G97" s="279">
        <v>426.56666666666661</v>
      </c>
      <c r="H97" s="279">
        <v>453.56666666666661</v>
      </c>
      <c r="I97" s="279">
        <v>461.2833333333333</v>
      </c>
      <c r="J97" s="279">
        <v>467.06666666666661</v>
      </c>
      <c r="K97" s="277">
        <v>455.5</v>
      </c>
      <c r="L97" s="277">
        <v>442</v>
      </c>
      <c r="M97" s="277">
        <v>10.960330000000001</v>
      </c>
    </row>
    <row r="98" spans="1:13" s="16" customFormat="1">
      <c r="A98" s="268">
        <v>88</v>
      </c>
      <c r="B98" s="277" t="s">
        <v>336</v>
      </c>
      <c r="C98" s="278">
        <v>893.95</v>
      </c>
      <c r="D98" s="279">
        <v>901.6</v>
      </c>
      <c r="E98" s="279">
        <v>880.35</v>
      </c>
      <c r="F98" s="279">
        <v>866.75</v>
      </c>
      <c r="G98" s="279">
        <v>845.5</v>
      </c>
      <c r="H98" s="279">
        <v>915.2</v>
      </c>
      <c r="I98" s="279">
        <v>936.45</v>
      </c>
      <c r="J98" s="279">
        <v>950.05000000000007</v>
      </c>
      <c r="K98" s="277">
        <v>922.85</v>
      </c>
      <c r="L98" s="277">
        <v>888</v>
      </c>
      <c r="M98" s="277">
        <v>3.1351</v>
      </c>
    </row>
    <row r="99" spans="1:13" s="16" customFormat="1">
      <c r="A99" s="268">
        <v>89</v>
      </c>
      <c r="B99" s="277" t="s">
        <v>337</v>
      </c>
      <c r="C99" s="278">
        <v>16.5</v>
      </c>
      <c r="D99" s="279">
        <v>16.533333333333335</v>
      </c>
      <c r="E99" s="279">
        <v>16.31666666666667</v>
      </c>
      <c r="F99" s="279">
        <v>16.133333333333336</v>
      </c>
      <c r="G99" s="279">
        <v>15.916666666666671</v>
      </c>
      <c r="H99" s="279">
        <v>16.716666666666669</v>
      </c>
      <c r="I99" s="279">
        <v>16.93333333333333</v>
      </c>
      <c r="J99" s="279">
        <v>17.116666666666667</v>
      </c>
      <c r="K99" s="277">
        <v>16.75</v>
      </c>
      <c r="L99" s="277">
        <v>16.350000000000001</v>
      </c>
      <c r="M99" s="277">
        <v>4.8431499999999996</v>
      </c>
    </row>
    <row r="100" spans="1:13" s="16" customFormat="1">
      <c r="A100" s="268">
        <v>90</v>
      </c>
      <c r="B100" s="277" t="s">
        <v>339</v>
      </c>
      <c r="C100" s="278">
        <v>161.05000000000001</v>
      </c>
      <c r="D100" s="279">
        <v>161.38333333333333</v>
      </c>
      <c r="E100" s="279">
        <v>159.91666666666666</v>
      </c>
      <c r="F100" s="279">
        <v>158.78333333333333</v>
      </c>
      <c r="G100" s="279">
        <v>157.31666666666666</v>
      </c>
      <c r="H100" s="279">
        <v>162.51666666666665</v>
      </c>
      <c r="I100" s="279">
        <v>163.98333333333335</v>
      </c>
      <c r="J100" s="279">
        <v>165.11666666666665</v>
      </c>
      <c r="K100" s="277">
        <v>162.85</v>
      </c>
      <c r="L100" s="277">
        <v>160.25</v>
      </c>
      <c r="M100" s="277">
        <v>0.89473999999999998</v>
      </c>
    </row>
    <row r="101" spans="1:13">
      <c r="A101" s="268">
        <v>91</v>
      </c>
      <c r="B101" s="277" t="s">
        <v>80</v>
      </c>
      <c r="C101" s="278">
        <v>338.2</v>
      </c>
      <c r="D101" s="279">
        <v>338.5333333333333</v>
      </c>
      <c r="E101" s="279">
        <v>333.66666666666663</v>
      </c>
      <c r="F101" s="279">
        <v>329.13333333333333</v>
      </c>
      <c r="G101" s="279">
        <v>324.26666666666665</v>
      </c>
      <c r="H101" s="279">
        <v>343.06666666666661</v>
      </c>
      <c r="I101" s="279">
        <v>347.93333333333328</v>
      </c>
      <c r="J101" s="279">
        <v>352.46666666666658</v>
      </c>
      <c r="K101" s="277">
        <v>343.4</v>
      </c>
      <c r="L101" s="277">
        <v>334</v>
      </c>
      <c r="M101" s="277">
        <v>8.0047300000000003</v>
      </c>
    </row>
    <row r="102" spans="1:13">
      <c r="A102" s="268">
        <v>92</v>
      </c>
      <c r="B102" s="277" t="s">
        <v>340</v>
      </c>
      <c r="C102" s="278">
        <v>2462.8000000000002</v>
      </c>
      <c r="D102" s="279">
        <v>2459.6666666666665</v>
      </c>
      <c r="E102" s="279">
        <v>2429.333333333333</v>
      </c>
      <c r="F102" s="279">
        <v>2395.8666666666663</v>
      </c>
      <c r="G102" s="279">
        <v>2365.5333333333328</v>
      </c>
      <c r="H102" s="279">
        <v>2493.1333333333332</v>
      </c>
      <c r="I102" s="279">
        <v>2523.4666666666662</v>
      </c>
      <c r="J102" s="279">
        <v>2556.9333333333334</v>
      </c>
      <c r="K102" s="277">
        <v>2490</v>
      </c>
      <c r="L102" s="277">
        <v>2426.1999999999998</v>
      </c>
      <c r="M102" s="277">
        <v>9.2399999999999999E-3</v>
      </c>
    </row>
    <row r="103" spans="1:13">
      <c r="A103" s="268">
        <v>93</v>
      </c>
      <c r="B103" s="277" t="s">
        <v>81</v>
      </c>
      <c r="C103" s="278">
        <v>626.45000000000005</v>
      </c>
      <c r="D103" s="279">
        <v>628.05000000000007</v>
      </c>
      <c r="E103" s="279">
        <v>611.75000000000011</v>
      </c>
      <c r="F103" s="279">
        <v>597.05000000000007</v>
      </c>
      <c r="G103" s="279">
        <v>580.75000000000011</v>
      </c>
      <c r="H103" s="279">
        <v>642.75000000000011</v>
      </c>
      <c r="I103" s="279">
        <v>659.05000000000007</v>
      </c>
      <c r="J103" s="279">
        <v>673.75000000000011</v>
      </c>
      <c r="K103" s="277">
        <v>644.35</v>
      </c>
      <c r="L103" s="277">
        <v>613.35</v>
      </c>
      <c r="M103" s="277">
        <v>3.9484300000000001</v>
      </c>
    </row>
    <row r="104" spans="1:13">
      <c r="A104" s="268">
        <v>94</v>
      </c>
      <c r="B104" s="277" t="s">
        <v>334</v>
      </c>
      <c r="C104" s="278">
        <v>216.65</v>
      </c>
      <c r="D104" s="279">
        <v>218.5</v>
      </c>
      <c r="E104" s="279">
        <v>213.15</v>
      </c>
      <c r="F104" s="279">
        <v>209.65</v>
      </c>
      <c r="G104" s="279">
        <v>204.3</v>
      </c>
      <c r="H104" s="279">
        <v>222</v>
      </c>
      <c r="I104" s="279">
        <v>227.35000000000002</v>
      </c>
      <c r="J104" s="279">
        <v>230.85</v>
      </c>
      <c r="K104" s="277">
        <v>223.85</v>
      </c>
      <c r="L104" s="277">
        <v>215</v>
      </c>
      <c r="M104" s="277">
        <v>0.66310999999999998</v>
      </c>
    </row>
    <row r="105" spans="1:13">
      <c r="A105" s="268">
        <v>95</v>
      </c>
      <c r="B105" s="277" t="s">
        <v>342</v>
      </c>
      <c r="C105" s="278">
        <v>142.65</v>
      </c>
      <c r="D105" s="279">
        <v>142.35</v>
      </c>
      <c r="E105" s="279">
        <v>140.19999999999999</v>
      </c>
      <c r="F105" s="279">
        <v>137.75</v>
      </c>
      <c r="G105" s="279">
        <v>135.6</v>
      </c>
      <c r="H105" s="279">
        <v>144.79999999999998</v>
      </c>
      <c r="I105" s="279">
        <v>146.95000000000002</v>
      </c>
      <c r="J105" s="279">
        <v>149.39999999999998</v>
      </c>
      <c r="K105" s="277">
        <v>144.5</v>
      </c>
      <c r="L105" s="277">
        <v>139.9</v>
      </c>
      <c r="M105" s="277">
        <v>15.412190000000001</v>
      </c>
    </row>
    <row r="106" spans="1:13">
      <c r="A106" s="268">
        <v>96</v>
      </c>
      <c r="B106" s="277" t="s">
        <v>343</v>
      </c>
      <c r="C106" s="278">
        <v>76.599999999999994</v>
      </c>
      <c r="D106" s="279">
        <v>76.916666666666671</v>
      </c>
      <c r="E106" s="279">
        <v>76.183333333333337</v>
      </c>
      <c r="F106" s="279">
        <v>75.766666666666666</v>
      </c>
      <c r="G106" s="279">
        <v>75.033333333333331</v>
      </c>
      <c r="H106" s="279">
        <v>77.333333333333343</v>
      </c>
      <c r="I106" s="279">
        <v>78.066666666666663</v>
      </c>
      <c r="J106" s="279">
        <v>78.483333333333348</v>
      </c>
      <c r="K106" s="277">
        <v>77.650000000000006</v>
      </c>
      <c r="L106" s="277">
        <v>76.5</v>
      </c>
      <c r="M106" s="277">
        <v>2.3967999999999998</v>
      </c>
    </row>
    <row r="107" spans="1:13">
      <c r="A107" s="268">
        <v>97</v>
      </c>
      <c r="B107" s="277" t="s">
        <v>82</v>
      </c>
      <c r="C107" s="278">
        <v>224.45</v>
      </c>
      <c r="D107" s="279">
        <v>224.08333333333334</v>
      </c>
      <c r="E107" s="279">
        <v>221.7166666666667</v>
      </c>
      <c r="F107" s="279">
        <v>218.98333333333335</v>
      </c>
      <c r="G107" s="279">
        <v>216.6166666666667</v>
      </c>
      <c r="H107" s="279">
        <v>226.81666666666669</v>
      </c>
      <c r="I107" s="279">
        <v>229.18333333333331</v>
      </c>
      <c r="J107" s="279">
        <v>231.91666666666669</v>
      </c>
      <c r="K107" s="277">
        <v>226.45</v>
      </c>
      <c r="L107" s="277">
        <v>221.35</v>
      </c>
      <c r="M107" s="277">
        <v>36.034210000000002</v>
      </c>
    </row>
    <row r="108" spans="1:13">
      <c r="A108" s="268">
        <v>98</v>
      </c>
      <c r="B108" s="285" t="s">
        <v>344</v>
      </c>
      <c r="C108" s="278">
        <v>410.85</v>
      </c>
      <c r="D108" s="279">
        <v>412.88333333333338</v>
      </c>
      <c r="E108" s="279">
        <v>405.76666666666677</v>
      </c>
      <c r="F108" s="279">
        <v>400.68333333333339</v>
      </c>
      <c r="G108" s="279">
        <v>393.56666666666678</v>
      </c>
      <c r="H108" s="279">
        <v>417.96666666666675</v>
      </c>
      <c r="I108" s="279">
        <v>425.08333333333343</v>
      </c>
      <c r="J108" s="279">
        <v>430.16666666666674</v>
      </c>
      <c r="K108" s="277">
        <v>420</v>
      </c>
      <c r="L108" s="277">
        <v>407.8</v>
      </c>
      <c r="M108" s="277">
        <v>0.15154999999999999</v>
      </c>
    </row>
    <row r="109" spans="1:13">
      <c r="A109" s="268">
        <v>99</v>
      </c>
      <c r="B109" s="277" t="s">
        <v>83</v>
      </c>
      <c r="C109" s="278">
        <v>725.95</v>
      </c>
      <c r="D109" s="279">
        <v>725.9</v>
      </c>
      <c r="E109" s="279">
        <v>720.3</v>
      </c>
      <c r="F109" s="279">
        <v>714.65</v>
      </c>
      <c r="G109" s="279">
        <v>709.05</v>
      </c>
      <c r="H109" s="279">
        <v>731.55</v>
      </c>
      <c r="I109" s="279">
        <v>737.15000000000009</v>
      </c>
      <c r="J109" s="279">
        <v>742.8</v>
      </c>
      <c r="K109" s="277">
        <v>731.5</v>
      </c>
      <c r="L109" s="277">
        <v>720.25</v>
      </c>
      <c r="M109" s="277">
        <v>24.654720000000001</v>
      </c>
    </row>
    <row r="110" spans="1:13">
      <c r="A110" s="268">
        <v>100</v>
      </c>
      <c r="B110" s="277" t="s">
        <v>84</v>
      </c>
      <c r="C110" s="278">
        <v>125.1</v>
      </c>
      <c r="D110" s="279">
        <v>125.58333333333333</v>
      </c>
      <c r="E110" s="279">
        <v>124.16666666666666</v>
      </c>
      <c r="F110" s="279">
        <v>123.23333333333333</v>
      </c>
      <c r="G110" s="279">
        <v>121.81666666666666</v>
      </c>
      <c r="H110" s="279">
        <v>126.51666666666665</v>
      </c>
      <c r="I110" s="279">
        <v>127.93333333333331</v>
      </c>
      <c r="J110" s="279">
        <v>128.86666666666665</v>
      </c>
      <c r="K110" s="277">
        <v>127</v>
      </c>
      <c r="L110" s="277">
        <v>124.65</v>
      </c>
      <c r="M110" s="277">
        <v>125.88469000000001</v>
      </c>
    </row>
    <row r="111" spans="1:13">
      <c r="A111" s="268">
        <v>101</v>
      </c>
      <c r="B111" s="277" t="s">
        <v>345</v>
      </c>
      <c r="C111" s="278">
        <v>328.45</v>
      </c>
      <c r="D111" s="279">
        <v>328.5</v>
      </c>
      <c r="E111" s="279">
        <v>326.05</v>
      </c>
      <c r="F111" s="279">
        <v>323.65000000000003</v>
      </c>
      <c r="G111" s="279">
        <v>321.20000000000005</v>
      </c>
      <c r="H111" s="279">
        <v>330.9</v>
      </c>
      <c r="I111" s="279">
        <v>333.35</v>
      </c>
      <c r="J111" s="279">
        <v>335.74999999999994</v>
      </c>
      <c r="K111" s="277">
        <v>330.95</v>
      </c>
      <c r="L111" s="277">
        <v>326.10000000000002</v>
      </c>
      <c r="M111" s="277">
        <v>1.1066100000000001</v>
      </c>
    </row>
    <row r="112" spans="1:13">
      <c r="A112" s="268">
        <v>102</v>
      </c>
      <c r="B112" s="277" t="s">
        <v>3642</v>
      </c>
      <c r="C112" s="278">
        <v>2090.6</v>
      </c>
      <c r="D112" s="279">
        <v>2036.1666666666667</v>
      </c>
      <c r="E112" s="279">
        <v>1969.4333333333334</v>
      </c>
      <c r="F112" s="279">
        <v>1848.2666666666667</v>
      </c>
      <c r="G112" s="279">
        <v>1781.5333333333333</v>
      </c>
      <c r="H112" s="279">
        <v>2157.3333333333335</v>
      </c>
      <c r="I112" s="279">
        <v>2224.0666666666666</v>
      </c>
      <c r="J112" s="279">
        <v>2345.2333333333336</v>
      </c>
      <c r="K112" s="277">
        <v>2102.9</v>
      </c>
      <c r="L112" s="277">
        <v>1915</v>
      </c>
      <c r="M112" s="277">
        <v>17.729179999999999</v>
      </c>
    </row>
    <row r="113" spans="1:13">
      <c r="A113" s="268">
        <v>103</v>
      </c>
      <c r="B113" s="277" t="s">
        <v>85</v>
      </c>
      <c r="C113" s="278">
        <v>1418.65</v>
      </c>
      <c r="D113" s="279">
        <v>1410.0166666666664</v>
      </c>
      <c r="E113" s="279">
        <v>1396.7333333333329</v>
      </c>
      <c r="F113" s="279">
        <v>1374.8166666666664</v>
      </c>
      <c r="G113" s="279">
        <v>1361.5333333333328</v>
      </c>
      <c r="H113" s="279">
        <v>1431.9333333333329</v>
      </c>
      <c r="I113" s="279">
        <v>1445.2166666666667</v>
      </c>
      <c r="J113" s="279">
        <v>1467.133333333333</v>
      </c>
      <c r="K113" s="277">
        <v>1423.3</v>
      </c>
      <c r="L113" s="277">
        <v>1388.1</v>
      </c>
      <c r="M113" s="277">
        <v>14.10047</v>
      </c>
    </row>
    <row r="114" spans="1:13">
      <c r="A114" s="268">
        <v>104</v>
      </c>
      <c r="B114" s="277" t="s">
        <v>86</v>
      </c>
      <c r="C114" s="278">
        <v>383.8</v>
      </c>
      <c r="D114" s="279">
        <v>379.7166666666667</v>
      </c>
      <c r="E114" s="279">
        <v>374.43333333333339</v>
      </c>
      <c r="F114" s="279">
        <v>365.06666666666672</v>
      </c>
      <c r="G114" s="279">
        <v>359.78333333333342</v>
      </c>
      <c r="H114" s="279">
        <v>389.08333333333337</v>
      </c>
      <c r="I114" s="279">
        <v>394.36666666666667</v>
      </c>
      <c r="J114" s="279">
        <v>403.73333333333335</v>
      </c>
      <c r="K114" s="277">
        <v>385</v>
      </c>
      <c r="L114" s="277">
        <v>370.35</v>
      </c>
      <c r="M114" s="277">
        <v>36.922989999999999</v>
      </c>
    </row>
    <row r="115" spans="1:13">
      <c r="A115" s="268">
        <v>105</v>
      </c>
      <c r="B115" s="277" t="s">
        <v>236</v>
      </c>
      <c r="C115" s="278">
        <v>748.2</v>
      </c>
      <c r="D115" s="279">
        <v>740.36666666666667</v>
      </c>
      <c r="E115" s="279">
        <v>721.33333333333337</v>
      </c>
      <c r="F115" s="279">
        <v>694.4666666666667</v>
      </c>
      <c r="G115" s="279">
        <v>675.43333333333339</v>
      </c>
      <c r="H115" s="279">
        <v>767.23333333333335</v>
      </c>
      <c r="I115" s="279">
        <v>786.26666666666665</v>
      </c>
      <c r="J115" s="279">
        <v>813.13333333333333</v>
      </c>
      <c r="K115" s="277">
        <v>759.4</v>
      </c>
      <c r="L115" s="277">
        <v>713.5</v>
      </c>
      <c r="M115" s="277">
        <v>6.4619900000000001</v>
      </c>
    </row>
    <row r="116" spans="1:13">
      <c r="A116" s="268">
        <v>106</v>
      </c>
      <c r="B116" s="277" t="s">
        <v>346</v>
      </c>
      <c r="C116" s="278">
        <v>707.65</v>
      </c>
      <c r="D116" s="279">
        <v>713.56666666666661</v>
      </c>
      <c r="E116" s="279">
        <v>697.28333333333319</v>
      </c>
      <c r="F116" s="279">
        <v>686.91666666666663</v>
      </c>
      <c r="G116" s="279">
        <v>670.63333333333321</v>
      </c>
      <c r="H116" s="279">
        <v>723.93333333333317</v>
      </c>
      <c r="I116" s="279">
        <v>740.21666666666647</v>
      </c>
      <c r="J116" s="279">
        <v>750.58333333333314</v>
      </c>
      <c r="K116" s="277">
        <v>729.85</v>
      </c>
      <c r="L116" s="277">
        <v>703.2</v>
      </c>
      <c r="M116" s="277">
        <v>1.3399000000000001</v>
      </c>
    </row>
    <row r="117" spans="1:13">
      <c r="A117" s="268">
        <v>107</v>
      </c>
      <c r="B117" s="277" t="s">
        <v>331</v>
      </c>
      <c r="C117" s="278">
        <v>1790.55</v>
      </c>
      <c r="D117" s="279">
        <v>1794.05</v>
      </c>
      <c r="E117" s="279">
        <v>1776.6999999999998</v>
      </c>
      <c r="F117" s="279">
        <v>1762.85</v>
      </c>
      <c r="G117" s="279">
        <v>1745.4999999999998</v>
      </c>
      <c r="H117" s="279">
        <v>1807.8999999999999</v>
      </c>
      <c r="I117" s="279">
        <v>1825.2499999999998</v>
      </c>
      <c r="J117" s="279">
        <v>1839.1</v>
      </c>
      <c r="K117" s="277">
        <v>1811.4</v>
      </c>
      <c r="L117" s="277">
        <v>1780.2</v>
      </c>
      <c r="M117" s="277">
        <v>0.40161000000000002</v>
      </c>
    </row>
    <row r="118" spans="1:13">
      <c r="A118" s="268">
        <v>108</v>
      </c>
      <c r="B118" s="277" t="s">
        <v>237</v>
      </c>
      <c r="C118" s="278">
        <v>254.3</v>
      </c>
      <c r="D118" s="279">
        <v>254.51666666666665</v>
      </c>
      <c r="E118" s="279">
        <v>250.23333333333329</v>
      </c>
      <c r="F118" s="279">
        <v>246.16666666666663</v>
      </c>
      <c r="G118" s="279">
        <v>241.88333333333327</v>
      </c>
      <c r="H118" s="279">
        <v>258.58333333333331</v>
      </c>
      <c r="I118" s="279">
        <v>262.86666666666662</v>
      </c>
      <c r="J118" s="279">
        <v>266.93333333333334</v>
      </c>
      <c r="K118" s="277">
        <v>258.8</v>
      </c>
      <c r="L118" s="277">
        <v>250.45</v>
      </c>
      <c r="M118" s="277">
        <v>2.4083199999999998</v>
      </c>
    </row>
    <row r="119" spans="1:13">
      <c r="A119" s="268">
        <v>109</v>
      </c>
      <c r="B119" s="277" t="s">
        <v>2995</v>
      </c>
      <c r="C119" s="278">
        <v>226.25</v>
      </c>
      <c r="D119" s="279">
        <v>225.61666666666667</v>
      </c>
      <c r="E119" s="279">
        <v>224.23333333333335</v>
      </c>
      <c r="F119" s="279">
        <v>222.21666666666667</v>
      </c>
      <c r="G119" s="279">
        <v>220.83333333333334</v>
      </c>
      <c r="H119" s="279">
        <v>227.63333333333335</v>
      </c>
      <c r="I119" s="279">
        <v>229.01666666666668</v>
      </c>
      <c r="J119" s="279">
        <v>231.03333333333336</v>
      </c>
      <c r="K119" s="277">
        <v>227</v>
      </c>
      <c r="L119" s="277">
        <v>223.6</v>
      </c>
      <c r="M119" s="277">
        <v>0.72048000000000001</v>
      </c>
    </row>
    <row r="120" spans="1:13">
      <c r="A120" s="268">
        <v>110</v>
      </c>
      <c r="B120" s="277" t="s">
        <v>235</v>
      </c>
      <c r="C120" s="278">
        <v>133.85</v>
      </c>
      <c r="D120" s="279">
        <v>133.96666666666667</v>
      </c>
      <c r="E120" s="279">
        <v>132.18333333333334</v>
      </c>
      <c r="F120" s="279">
        <v>130.51666666666668</v>
      </c>
      <c r="G120" s="279">
        <v>128.73333333333335</v>
      </c>
      <c r="H120" s="279">
        <v>135.63333333333333</v>
      </c>
      <c r="I120" s="279">
        <v>137.41666666666669</v>
      </c>
      <c r="J120" s="279">
        <v>139.08333333333331</v>
      </c>
      <c r="K120" s="277">
        <v>135.75</v>
      </c>
      <c r="L120" s="277">
        <v>132.30000000000001</v>
      </c>
      <c r="M120" s="277">
        <v>10.14132</v>
      </c>
    </row>
    <row r="121" spans="1:13">
      <c r="A121" s="268">
        <v>111</v>
      </c>
      <c r="B121" s="277" t="s">
        <v>87</v>
      </c>
      <c r="C121" s="278">
        <v>456.4</v>
      </c>
      <c r="D121" s="279">
        <v>459.3</v>
      </c>
      <c r="E121" s="279">
        <v>449.6</v>
      </c>
      <c r="F121" s="279">
        <v>442.8</v>
      </c>
      <c r="G121" s="279">
        <v>433.1</v>
      </c>
      <c r="H121" s="279">
        <v>466.1</v>
      </c>
      <c r="I121" s="279">
        <v>475.79999999999995</v>
      </c>
      <c r="J121" s="279">
        <v>482.6</v>
      </c>
      <c r="K121" s="277">
        <v>469</v>
      </c>
      <c r="L121" s="277">
        <v>452.5</v>
      </c>
      <c r="M121" s="277">
        <v>24.864660000000001</v>
      </c>
    </row>
    <row r="122" spans="1:13">
      <c r="A122" s="268">
        <v>112</v>
      </c>
      <c r="B122" s="277" t="s">
        <v>347</v>
      </c>
      <c r="C122" s="278">
        <v>377.5</v>
      </c>
      <c r="D122" s="279">
        <v>381</v>
      </c>
      <c r="E122" s="279">
        <v>368.5</v>
      </c>
      <c r="F122" s="279">
        <v>359.5</v>
      </c>
      <c r="G122" s="279">
        <v>347</v>
      </c>
      <c r="H122" s="279">
        <v>390</v>
      </c>
      <c r="I122" s="279">
        <v>402.5</v>
      </c>
      <c r="J122" s="279">
        <v>411.5</v>
      </c>
      <c r="K122" s="277">
        <v>393.5</v>
      </c>
      <c r="L122" s="277">
        <v>372</v>
      </c>
      <c r="M122" s="277">
        <v>3.5059399999999998</v>
      </c>
    </row>
    <row r="123" spans="1:13">
      <c r="A123" s="268">
        <v>113</v>
      </c>
      <c r="B123" s="277" t="s">
        <v>88</v>
      </c>
      <c r="C123" s="278">
        <v>508.25</v>
      </c>
      <c r="D123" s="279">
        <v>503.88333333333338</v>
      </c>
      <c r="E123" s="279">
        <v>496.06666666666678</v>
      </c>
      <c r="F123" s="279">
        <v>483.88333333333338</v>
      </c>
      <c r="G123" s="279">
        <v>476.06666666666678</v>
      </c>
      <c r="H123" s="279">
        <v>516.06666666666683</v>
      </c>
      <c r="I123" s="279">
        <v>523.88333333333344</v>
      </c>
      <c r="J123" s="279">
        <v>536.06666666666683</v>
      </c>
      <c r="K123" s="277">
        <v>511.7</v>
      </c>
      <c r="L123" s="277">
        <v>491.7</v>
      </c>
      <c r="M123" s="277">
        <v>53.514719999999997</v>
      </c>
    </row>
    <row r="124" spans="1:13">
      <c r="A124" s="268">
        <v>114</v>
      </c>
      <c r="B124" s="277" t="s">
        <v>238</v>
      </c>
      <c r="C124" s="278">
        <v>713.25</v>
      </c>
      <c r="D124" s="279">
        <v>706.9666666666667</v>
      </c>
      <c r="E124" s="279">
        <v>698.43333333333339</v>
      </c>
      <c r="F124" s="279">
        <v>683.61666666666667</v>
      </c>
      <c r="G124" s="279">
        <v>675.08333333333337</v>
      </c>
      <c r="H124" s="279">
        <v>721.78333333333342</v>
      </c>
      <c r="I124" s="279">
        <v>730.31666666666672</v>
      </c>
      <c r="J124" s="279">
        <v>745.13333333333344</v>
      </c>
      <c r="K124" s="277">
        <v>715.5</v>
      </c>
      <c r="L124" s="277">
        <v>692.15</v>
      </c>
      <c r="M124" s="277">
        <v>0.85475999999999996</v>
      </c>
    </row>
    <row r="125" spans="1:13">
      <c r="A125" s="268">
        <v>115</v>
      </c>
      <c r="B125" s="277" t="s">
        <v>348</v>
      </c>
      <c r="C125" s="278">
        <v>74.900000000000006</v>
      </c>
      <c r="D125" s="279">
        <v>75.100000000000009</v>
      </c>
      <c r="E125" s="279">
        <v>74.300000000000011</v>
      </c>
      <c r="F125" s="279">
        <v>73.7</v>
      </c>
      <c r="G125" s="279">
        <v>72.900000000000006</v>
      </c>
      <c r="H125" s="279">
        <v>75.700000000000017</v>
      </c>
      <c r="I125" s="279">
        <v>76.5</v>
      </c>
      <c r="J125" s="279">
        <v>77.100000000000023</v>
      </c>
      <c r="K125" s="277">
        <v>75.900000000000006</v>
      </c>
      <c r="L125" s="277">
        <v>74.5</v>
      </c>
      <c r="M125" s="277">
        <v>0.57567999999999997</v>
      </c>
    </row>
    <row r="126" spans="1:13">
      <c r="A126" s="268">
        <v>116</v>
      </c>
      <c r="B126" s="277" t="s">
        <v>355</v>
      </c>
      <c r="C126" s="278">
        <v>368</v>
      </c>
      <c r="D126" s="279">
        <v>370.01666666666665</v>
      </c>
      <c r="E126" s="279">
        <v>365.0333333333333</v>
      </c>
      <c r="F126" s="279">
        <v>362.06666666666666</v>
      </c>
      <c r="G126" s="279">
        <v>357.08333333333331</v>
      </c>
      <c r="H126" s="279">
        <v>372.98333333333329</v>
      </c>
      <c r="I126" s="279">
        <v>377.96666666666664</v>
      </c>
      <c r="J126" s="279">
        <v>380.93333333333328</v>
      </c>
      <c r="K126" s="277">
        <v>375</v>
      </c>
      <c r="L126" s="277">
        <v>367.05</v>
      </c>
      <c r="M126" s="277">
        <v>0.50777000000000005</v>
      </c>
    </row>
    <row r="127" spans="1:13">
      <c r="A127" s="268">
        <v>117</v>
      </c>
      <c r="B127" s="277" t="s">
        <v>356</v>
      </c>
      <c r="C127" s="278">
        <v>161.1</v>
      </c>
      <c r="D127" s="279">
        <v>162.03333333333333</v>
      </c>
      <c r="E127" s="279">
        <v>156.76666666666665</v>
      </c>
      <c r="F127" s="279">
        <v>152.43333333333331</v>
      </c>
      <c r="G127" s="279">
        <v>147.16666666666663</v>
      </c>
      <c r="H127" s="279">
        <v>166.36666666666667</v>
      </c>
      <c r="I127" s="279">
        <v>171.63333333333338</v>
      </c>
      <c r="J127" s="279">
        <v>175.9666666666667</v>
      </c>
      <c r="K127" s="277">
        <v>167.3</v>
      </c>
      <c r="L127" s="277">
        <v>157.69999999999999</v>
      </c>
      <c r="M127" s="277">
        <v>7.8877800000000002</v>
      </c>
    </row>
    <row r="128" spans="1:13">
      <c r="A128" s="268">
        <v>118</v>
      </c>
      <c r="B128" s="277" t="s">
        <v>349</v>
      </c>
      <c r="C128" s="278">
        <v>85.5</v>
      </c>
      <c r="D128" s="279">
        <v>86.05</v>
      </c>
      <c r="E128" s="279">
        <v>84.3</v>
      </c>
      <c r="F128" s="279">
        <v>83.1</v>
      </c>
      <c r="G128" s="279">
        <v>81.349999999999994</v>
      </c>
      <c r="H128" s="279">
        <v>87.25</v>
      </c>
      <c r="I128" s="279">
        <v>89</v>
      </c>
      <c r="J128" s="279">
        <v>90.2</v>
      </c>
      <c r="K128" s="277">
        <v>87.8</v>
      </c>
      <c r="L128" s="277">
        <v>84.85</v>
      </c>
      <c r="M128" s="277">
        <v>9.9816099999999999</v>
      </c>
    </row>
    <row r="129" spans="1:13">
      <c r="A129" s="268">
        <v>119</v>
      </c>
      <c r="B129" s="277" t="s">
        <v>350</v>
      </c>
      <c r="C129" s="278">
        <v>344.55</v>
      </c>
      <c r="D129" s="279">
        <v>344.66666666666669</v>
      </c>
      <c r="E129" s="279">
        <v>341.83333333333337</v>
      </c>
      <c r="F129" s="279">
        <v>339.11666666666667</v>
      </c>
      <c r="G129" s="279">
        <v>336.28333333333336</v>
      </c>
      <c r="H129" s="279">
        <v>347.38333333333338</v>
      </c>
      <c r="I129" s="279">
        <v>350.21666666666675</v>
      </c>
      <c r="J129" s="279">
        <v>352.93333333333339</v>
      </c>
      <c r="K129" s="277">
        <v>347.5</v>
      </c>
      <c r="L129" s="277">
        <v>341.95</v>
      </c>
      <c r="M129" s="277">
        <v>0.19203000000000001</v>
      </c>
    </row>
    <row r="130" spans="1:13">
      <c r="A130" s="268">
        <v>120</v>
      </c>
      <c r="B130" s="277" t="s">
        <v>351</v>
      </c>
      <c r="C130" s="278">
        <v>733.15</v>
      </c>
      <c r="D130" s="279">
        <v>743.30000000000007</v>
      </c>
      <c r="E130" s="279">
        <v>716.85000000000014</v>
      </c>
      <c r="F130" s="279">
        <v>700.55000000000007</v>
      </c>
      <c r="G130" s="279">
        <v>674.10000000000014</v>
      </c>
      <c r="H130" s="279">
        <v>759.60000000000014</v>
      </c>
      <c r="I130" s="279">
        <v>786.05000000000018</v>
      </c>
      <c r="J130" s="279">
        <v>802.35000000000014</v>
      </c>
      <c r="K130" s="277">
        <v>769.75</v>
      </c>
      <c r="L130" s="277">
        <v>727</v>
      </c>
      <c r="M130" s="277">
        <v>14.32789</v>
      </c>
    </row>
    <row r="131" spans="1:13">
      <c r="A131" s="268">
        <v>121</v>
      </c>
      <c r="B131" s="277" t="s">
        <v>352</v>
      </c>
      <c r="C131" s="278">
        <v>106.3</v>
      </c>
      <c r="D131" s="279">
        <v>106.83333333333333</v>
      </c>
      <c r="E131" s="279">
        <v>104.96666666666665</v>
      </c>
      <c r="F131" s="279">
        <v>103.63333333333333</v>
      </c>
      <c r="G131" s="279">
        <v>101.76666666666665</v>
      </c>
      <c r="H131" s="279">
        <v>108.16666666666666</v>
      </c>
      <c r="I131" s="279">
        <v>110.03333333333333</v>
      </c>
      <c r="J131" s="279">
        <v>111.36666666666666</v>
      </c>
      <c r="K131" s="277">
        <v>108.7</v>
      </c>
      <c r="L131" s="277">
        <v>105.5</v>
      </c>
      <c r="M131" s="277">
        <v>4.7463899999999999</v>
      </c>
    </row>
    <row r="132" spans="1:13">
      <c r="A132" s="268">
        <v>122</v>
      </c>
      <c r="B132" s="277" t="s">
        <v>1220</v>
      </c>
      <c r="C132" s="278">
        <v>735.55</v>
      </c>
      <c r="D132" s="279">
        <v>737.66666666666663</v>
      </c>
      <c r="E132" s="279">
        <v>718.88333333333321</v>
      </c>
      <c r="F132" s="279">
        <v>702.21666666666658</v>
      </c>
      <c r="G132" s="279">
        <v>683.43333333333317</v>
      </c>
      <c r="H132" s="279">
        <v>754.33333333333326</v>
      </c>
      <c r="I132" s="279">
        <v>773.11666666666679</v>
      </c>
      <c r="J132" s="279">
        <v>789.7833333333333</v>
      </c>
      <c r="K132" s="277">
        <v>756.45</v>
      </c>
      <c r="L132" s="277">
        <v>721</v>
      </c>
      <c r="M132" s="277">
        <v>0.69359000000000004</v>
      </c>
    </row>
    <row r="133" spans="1:13">
      <c r="A133" s="268">
        <v>123</v>
      </c>
      <c r="B133" s="277" t="s">
        <v>90</v>
      </c>
      <c r="C133" s="278">
        <v>14.3</v>
      </c>
      <c r="D133" s="279">
        <v>13.9</v>
      </c>
      <c r="E133" s="279">
        <v>13.5</v>
      </c>
      <c r="F133" s="279">
        <v>12.7</v>
      </c>
      <c r="G133" s="279">
        <v>12.299999999999999</v>
      </c>
      <c r="H133" s="279">
        <v>14.700000000000001</v>
      </c>
      <c r="I133" s="279">
        <v>15.100000000000003</v>
      </c>
      <c r="J133" s="279">
        <v>15.900000000000002</v>
      </c>
      <c r="K133" s="277">
        <v>14.3</v>
      </c>
      <c r="L133" s="277">
        <v>13.1</v>
      </c>
      <c r="M133" s="277">
        <v>160.96893</v>
      </c>
    </row>
    <row r="134" spans="1:13">
      <c r="A134" s="268">
        <v>124</v>
      </c>
      <c r="B134" s="277" t="s">
        <v>91</v>
      </c>
      <c r="C134" s="278">
        <v>3146.65</v>
      </c>
      <c r="D134" s="279">
        <v>3145.6666666666665</v>
      </c>
      <c r="E134" s="279">
        <v>3118.9833333333331</v>
      </c>
      <c r="F134" s="279">
        <v>3091.3166666666666</v>
      </c>
      <c r="G134" s="279">
        <v>3064.6333333333332</v>
      </c>
      <c r="H134" s="279">
        <v>3173.333333333333</v>
      </c>
      <c r="I134" s="279">
        <v>3200.0166666666664</v>
      </c>
      <c r="J134" s="279">
        <v>3227.6833333333329</v>
      </c>
      <c r="K134" s="277">
        <v>3172.35</v>
      </c>
      <c r="L134" s="277">
        <v>3118</v>
      </c>
      <c r="M134" s="277">
        <v>4.6465100000000001</v>
      </c>
    </row>
    <row r="135" spans="1:13">
      <c r="A135" s="268">
        <v>125</v>
      </c>
      <c r="B135" s="277" t="s">
        <v>357</v>
      </c>
      <c r="C135" s="278">
        <v>9240</v>
      </c>
      <c r="D135" s="279">
        <v>9303.3333333333339</v>
      </c>
      <c r="E135" s="279">
        <v>9126.6666666666679</v>
      </c>
      <c r="F135" s="279">
        <v>9013.3333333333339</v>
      </c>
      <c r="G135" s="279">
        <v>8836.6666666666679</v>
      </c>
      <c r="H135" s="279">
        <v>9416.6666666666679</v>
      </c>
      <c r="I135" s="279">
        <v>9593.3333333333358</v>
      </c>
      <c r="J135" s="279">
        <v>9706.6666666666679</v>
      </c>
      <c r="K135" s="277">
        <v>9480</v>
      </c>
      <c r="L135" s="277">
        <v>9190</v>
      </c>
      <c r="M135" s="277">
        <v>0.83550999999999997</v>
      </c>
    </row>
    <row r="136" spans="1:13">
      <c r="A136" s="268">
        <v>126</v>
      </c>
      <c r="B136" s="277" t="s">
        <v>93</v>
      </c>
      <c r="C136" s="278">
        <v>154.30000000000001</v>
      </c>
      <c r="D136" s="279">
        <v>153.45000000000002</v>
      </c>
      <c r="E136" s="279">
        <v>150.00000000000003</v>
      </c>
      <c r="F136" s="279">
        <v>145.70000000000002</v>
      </c>
      <c r="G136" s="279">
        <v>142.25000000000003</v>
      </c>
      <c r="H136" s="279">
        <v>157.75000000000003</v>
      </c>
      <c r="I136" s="279">
        <v>161.20000000000002</v>
      </c>
      <c r="J136" s="279">
        <v>165.50000000000003</v>
      </c>
      <c r="K136" s="277">
        <v>156.9</v>
      </c>
      <c r="L136" s="277">
        <v>149.15</v>
      </c>
      <c r="M136" s="277">
        <v>173.19974999999999</v>
      </c>
    </row>
    <row r="137" spans="1:13">
      <c r="A137" s="268">
        <v>127</v>
      </c>
      <c r="B137" s="277" t="s">
        <v>231</v>
      </c>
      <c r="C137" s="278">
        <v>2239.35</v>
      </c>
      <c r="D137" s="279">
        <v>2246.1333333333337</v>
      </c>
      <c r="E137" s="279">
        <v>2219.2666666666673</v>
      </c>
      <c r="F137" s="279">
        <v>2199.1833333333338</v>
      </c>
      <c r="G137" s="279">
        <v>2172.3166666666675</v>
      </c>
      <c r="H137" s="279">
        <v>2266.2166666666672</v>
      </c>
      <c r="I137" s="279">
        <v>2293.083333333333</v>
      </c>
      <c r="J137" s="279">
        <v>2313.166666666667</v>
      </c>
      <c r="K137" s="277">
        <v>2273</v>
      </c>
      <c r="L137" s="277">
        <v>2226.0500000000002</v>
      </c>
      <c r="M137" s="277">
        <v>4.56379</v>
      </c>
    </row>
    <row r="138" spans="1:13">
      <c r="A138" s="268">
        <v>128</v>
      </c>
      <c r="B138" s="277" t="s">
        <v>94</v>
      </c>
      <c r="C138" s="278">
        <v>4401.6000000000004</v>
      </c>
      <c r="D138" s="279">
        <v>4407.8666666666668</v>
      </c>
      <c r="E138" s="279">
        <v>4368.7333333333336</v>
      </c>
      <c r="F138" s="279">
        <v>4335.8666666666668</v>
      </c>
      <c r="G138" s="279">
        <v>4296.7333333333336</v>
      </c>
      <c r="H138" s="279">
        <v>4440.7333333333336</v>
      </c>
      <c r="I138" s="279">
        <v>4479.8666666666668</v>
      </c>
      <c r="J138" s="279">
        <v>4512.7333333333336</v>
      </c>
      <c r="K138" s="277">
        <v>4447</v>
      </c>
      <c r="L138" s="277">
        <v>4375</v>
      </c>
      <c r="M138" s="277">
        <v>8.8694500000000005</v>
      </c>
    </row>
    <row r="139" spans="1:13">
      <c r="A139" s="268">
        <v>129</v>
      </c>
      <c r="B139" s="277" t="s">
        <v>1263</v>
      </c>
      <c r="C139" s="278">
        <v>731.8</v>
      </c>
      <c r="D139" s="279">
        <v>726.93333333333339</v>
      </c>
      <c r="E139" s="279">
        <v>717.86666666666679</v>
      </c>
      <c r="F139" s="279">
        <v>703.93333333333339</v>
      </c>
      <c r="G139" s="279">
        <v>694.86666666666679</v>
      </c>
      <c r="H139" s="279">
        <v>740.86666666666679</v>
      </c>
      <c r="I139" s="279">
        <v>749.93333333333339</v>
      </c>
      <c r="J139" s="279">
        <v>763.86666666666679</v>
      </c>
      <c r="K139" s="277">
        <v>736</v>
      </c>
      <c r="L139" s="277">
        <v>713</v>
      </c>
      <c r="M139" s="277">
        <v>0.69003000000000003</v>
      </c>
    </row>
    <row r="140" spans="1:13">
      <c r="A140" s="268">
        <v>130</v>
      </c>
      <c r="B140" s="277" t="s">
        <v>239</v>
      </c>
      <c r="C140" s="278">
        <v>73.55</v>
      </c>
      <c r="D140" s="279">
        <v>73.350000000000009</v>
      </c>
      <c r="E140" s="279">
        <v>72.200000000000017</v>
      </c>
      <c r="F140" s="279">
        <v>70.850000000000009</v>
      </c>
      <c r="G140" s="279">
        <v>69.700000000000017</v>
      </c>
      <c r="H140" s="279">
        <v>74.700000000000017</v>
      </c>
      <c r="I140" s="279">
        <v>75.850000000000023</v>
      </c>
      <c r="J140" s="279">
        <v>77.200000000000017</v>
      </c>
      <c r="K140" s="277">
        <v>74.5</v>
      </c>
      <c r="L140" s="277">
        <v>72</v>
      </c>
      <c r="M140" s="277">
        <v>3.6671499999999999</v>
      </c>
    </row>
    <row r="141" spans="1:13">
      <c r="A141" s="268">
        <v>131</v>
      </c>
      <c r="B141" s="277" t="s">
        <v>95</v>
      </c>
      <c r="C141" s="278">
        <v>2160.3000000000002</v>
      </c>
      <c r="D141" s="279">
        <v>2159.7000000000003</v>
      </c>
      <c r="E141" s="279">
        <v>2140.7000000000007</v>
      </c>
      <c r="F141" s="279">
        <v>2121.1000000000004</v>
      </c>
      <c r="G141" s="279">
        <v>2102.1000000000008</v>
      </c>
      <c r="H141" s="279">
        <v>2179.3000000000006</v>
      </c>
      <c r="I141" s="279">
        <v>2198.2999999999997</v>
      </c>
      <c r="J141" s="279">
        <v>2217.9000000000005</v>
      </c>
      <c r="K141" s="277">
        <v>2178.6999999999998</v>
      </c>
      <c r="L141" s="277">
        <v>2140.1</v>
      </c>
      <c r="M141" s="277">
        <v>11.438700000000001</v>
      </c>
    </row>
    <row r="142" spans="1:13">
      <c r="A142" s="268">
        <v>132</v>
      </c>
      <c r="B142" s="277" t="s">
        <v>359</v>
      </c>
      <c r="C142" s="278">
        <v>292.10000000000002</v>
      </c>
      <c r="D142" s="279">
        <v>293.63333333333338</v>
      </c>
      <c r="E142" s="279">
        <v>288.91666666666674</v>
      </c>
      <c r="F142" s="279">
        <v>285.73333333333335</v>
      </c>
      <c r="G142" s="279">
        <v>281.01666666666671</v>
      </c>
      <c r="H142" s="279">
        <v>296.81666666666678</v>
      </c>
      <c r="I142" s="279">
        <v>301.53333333333336</v>
      </c>
      <c r="J142" s="279">
        <v>304.71666666666681</v>
      </c>
      <c r="K142" s="277">
        <v>298.35000000000002</v>
      </c>
      <c r="L142" s="277">
        <v>290.45</v>
      </c>
      <c r="M142" s="277">
        <v>3.3112400000000002</v>
      </c>
    </row>
    <row r="143" spans="1:13">
      <c r="A143" s="268">
        <v>133</v>
      </c>
      <c r="B143" s="277" t="s">
        <v>360</v>
      </c>
      <c r="C143" s="278">
        <v>85.2</v>
      </c>
      <c r="D143" s="279">
        <v>85.13333333333334</v>
      </c>
      <c r="E143" s="279">
        <v>83.566666666666677</v>
      </c>
      <c r="F143" s="279">
        <v>81.933333333333337</v>
      </c>
      <c r="G143" s="279">
        <v>80.366666666666674</v>
      </c>
      <c r="H143" s="279">
        <v>86.76666666666668</v>
      </c>
      <c r="I143" s="279">
        <v>88.333333333333343</v>
      </c>
      <c r="J143" s="279">
        <v>89.966666666666683</v>
      </c>
      <c r="K143" s="277">
        <v>86.7</v>
      </c>
      <c r="L143" s="277">
        <v>83.5</v>
      </c>
      <c r="M143" s="277">
        <v>15.81437</v>
      </c>
    </row>
    <row r="144" spans="1:13">
      <c r="A144" s="268">
        <v>134</v>
      </c>
      <c r="B144" s="277" t="s">
        <v>361</v>
      </c>
      <c r="C144" s="278">
        <v>226.5</v>
      </c>
      <c r="D144" s="279">
        <v>226.20000000000002</v>
      </c>
      <c r="E144" s="279">
        <v>220.40000000000003</v>
      </c>
      <c r="F144" s="279">
        <v>214.3</v>
      </c>
      <c r="G144" s="279">
        <v>208.50000000000003</v>
      </c>
      <c r="H144" s="279">
        <v>232.30000000000004</v>
      </c>
      <c r="I144" s="279">
        <v>238.10000000000005</v>
      </c>
      <c r="J144" s="279">
        <v>244.20000000000005</v>
      </c>
      <c r="K144" s="277">
        <v>232</v>
      </c>
      <c r="L144" s="277">
        <v>220.1</v>
      </c>
      <c r="M144" s="277">
        <v>0.47903000000000001</v>
      </c>
    </row>
    <row r="145" spans="1:13">
      <c r="A145" s="268">
        <v>135</v>
      </c>
      <c r="B145" s="277" t="s">
        <v>240</v>
      </c>
      <c r="C145" s="278">
        <v>383.5</v>
      </c>
      <c r="D145" s="279">
        <v>383.98333333333335</v>
      </c>
      <c r="E145" s="279">
        <v>375.06666666666672</v>
      </c>
      <c r="F145" s="279">
        <v>366.63333333333338</v>
      </c>
      <c r="G145" s="279">
        <v>357.71666666666675</v>
      </c>
      <c r="H145" s="279">
        <v>392.41666666666669</v>
      </c>
      <c r="I145" s="279">
        <v>401.33333333333331</v>
      </c>
      <c r="J145" s="279">
        <v>409.76666666666665</v>
      </c>
      <c r="K145" s="277">
        <v>392.9</v>
      </c>
      <c r="L145" s="277">
        <v>375.55</v>
      </c>
      <c r="M145" s="277">
        <v>9.5117600000000007</v>
      </c>
    </row>
    <row r="146" spans="1:13">
      <c r="A146" s="268">
        <v>136</v>
      </c>
      <c r="B146" s="277" t="s">
        <v>241</v>
      </c>
      <c r="C146" s="278">
        <v>1080.9000000000001</v>
      </c>
      <c r="D146" s="279">
        <v>1077.3500000000001</v>
      </c>
      <c r="E146" s="279">
        <v>1061.7000000000003</v>
      </c>
      <c r="F146" s="279">
        <v>1042.5000000000002</v>
      </c>
      <c r="G146" s="279">
        <v>1026.8500000000004</v>
      </c>
      <c r="H146" s="279">
        <v>1096.5500000000002</v>
      </c>
      <c r="I146" s="279">
        <v>1112.2000000000003</v>
      </c>
      <c r="J146" s="279">
        <v>1131.4000000000001</v>
      </c>
      <c r="K146" s="277">
        <v>1093</v>
      </c>
      <c r="L146" s="277">
        <v>1058.1500000000001</v>
      </c>
      <c r="M146" s="277">
        <v>0.28094000000000002</v>
      </c>
    </row>
    <row r="147" spans="1:13">
      <c r="A147" s="268">
        <v>137</v>
      </c>
      <c r="B147" s="277" t="s">
        <v>242</v>
      </c>
      <c r="C147" s="278">
        <v>64</v>
      </c>
      <c r="D147" s="279">
        <v>64.316666666666663</v>
      </c>
      <c r="E147" s="279">
        <v>63.433333333333323</v>
      </c>
      <c r="F147" s="279">
        <v>62.86666666666666</v>
      </c>
      <c r="G147" s="279">
        <v>61.98333333333332</v>
      </c>
      <c r="H147" s="279">
        <v>64.883333333333326</v>
      </c>
      <c r="I147" s="279">
        <v>65.766666666666652</v>
      </c>
      <c r="J147" s="279">
        <v>66.333333333333329</v>
      </c>
      <c r="K147" s="277">
        <v>65.2</v>
      </c>
      <c r="L147" s="277">
        <v>63.75</v>
      </c>
      <c r="M147" s="277">
        <v>25.826039999999999</v>
      </c>
    </row>
    <row r="148" spans="1:13">
      <c r="A148" s="268">
        <v>138</v>
      </c>
      <c r="B148" s="277" t="s">
        <v>96</v>
      </c>
      <c r="C148" s="278">
        <v>52.75</v>
      </c>
      <c r="D148" s="279">
        <v>52.5</v>
      </c>
      <c r="E148" s="279">
        <v>51.75</v>
      </c>
      <c r="F148" s="279">
        <v>50.75</v>
      </c>
      <c r="G148" s="279">
        <v>50</v>
      </c>
      <c r="H148" s="279">
        <v>53.5</v>
      </c>
      <c r="I148" s="279">
        <v>54.25</v>
      </c>
      <c r="J148" s="279">
        <v>55.25</v>
      </c>
      <c r="K148" s="277">
        <v>53.25</v>
      </c>
      <c r="L148" s="277">
        <v>51.5</v>
      </c>
      <c r="M148" s="277">
        <v>44.796239999999997</v>
      </c>
    </row>
    <row r="149" spans="1:13">
      <c r="A149" s="268">
        <v>139</v>
      </c>
      <c r="B149" s="277" t="s">
        <v>362</v>
      </c>
      <c r="C149" s="278">
        <v>489.95</v>
      </c>
      <c r="D149" s="279">
        <v>489.31666666666666</v>
      </c>
      <c r="E149" s="279">
        <v>475.63333333333333</v>
      </c>
      <c r="F149" s="279">
        <v>461.31666666666666</v>
      </c>
      <c r="G149" s="279">
        <v>447.63333333333333</v>
      </c>
      <c r="H149" s="279">
        <v>503.63333333333333</v>
      </c>
      <c r="I149" s="279">
        <v>517.31666666666661</v>
      </c>
      <c r="J149" s="279">
        <v>531.63333333333333</v>
      </c>
      <c r="K149" s="277">
        <v>503</v>
      </c>
      <c r="L149" s="277">
        <v>475</v>
      </c>
      <c r="M149" s="277">
        <v>3.1292499999999999</v>
      </c>
    </row>
    <row r="150" spans="1:13">
      <c r="A150" s="268">
        <v>140</v>
      </c>
      <c r="B150" s="277" t="s">
        <v>1297</v>
      </c>
      <c r="C150" s="278">
        <v>1367.6</v>
      </c>
      <c r="D150" s="279">
        <v>1367.6833333333334</v>
      </c>
      <c r="E150" s="279">
        <v>1349.9166666666667</v>
      </c>
      <c r="F150" s="279">
        <v>1332.2333333333333</v>
      </c>
      <c r="G150" s="279">
        <v>1314.4666666666667</v>
      </c>
      <c r="H150" s="279">
        <v>1385.3666666666668</v>
      </c>
      <c r="I150" s="279">
        <v>1403.1333333333332</v>
      </c>
      <c r="J150" s="279">
        <v>1420.8166666666668</v>
      </c>
      <c r="K150" s="277">
        <v>1385.45</v>
      </c>
      <c r="L150" s="277">
        <v>1350</v>
      </c>
      <c r="M150" s="277">
        <v>2.0590000000000001E-2</v>
      </c>
    </row>
    <row r="151" spans="1:13">
      <c r="A151" s="268">
        <v>141</v>
      </c>
      <c r="B151" s="277" t="s">
        <v>97</v>
      </c>
      <c r="C151" s="278">
        <v>1198.5999999999999</v>
      </c>
      <c r="D151" s="279">
        <v>1198.2833333333333</v>
      </c>
      <c r="E151" s="279">
        <v>1182.3166666666666</v>
      </c>
      <c r="F151" s="279">
        <v>1166.0333333333333</v>
      </c>
      <c r="G151" s="279">
        <v>1150.0666666666666</v>
      </c>
      <c r="H151" s="279">
        <v>1214.5666666666666</v>
      </c>
      <c r="I151" s="279">
        <v>1230.5333333333333</v>
      </c>
      <c r="J151" s="279">
        <v>1246.8166666666666</v>
      </c>
      <c r="K151" s="277">
        <v>1214.25</v>
      </c>
      <c r="L151" s="277">
        <v>1182</v>
      </c>
      <c r="M151" s="277">
        <v>27.398440000000001</v>
      </c>
    </row>
    <row r="152" spans="1:13">
      <c r="A152" s="268">
        <v>142</v>
      </c>
      <c r="B152" s="277" t="s">
        <v>363</v>
      </c>
      <c r="C152" s="278">
        <v>281.45</v>
      </c>
      <c r="D152" s="279">
        <v>280.56666666666666</v>
      </c>
      <c r="E152" s="279">
        <v>276.0333333333333</v>
      </c>
      <c r="F152" s="279">
        <v>270.61666666666662</v>
      </c>
      <c r="G152" s="279">
        <v>266.08333333333326</v>
      </c>
      <c r="H152" s="279">
        <v>285.98333333333335</v>
      </c>
      <c r="I152" s="279">
        <v>290.51666666666677</v>
      </c>
      <c r="J152" s="279">
        <v>295.93333333333339</v>
      </c>
      <c r="K152" s="277">
        <v>285.10000000000002</v>
      </c>
      <c r="L152" s="277">
        <v>275.14999999999998</v>
      </c>
      <c r="M152" s="277">
        <v>1.6704300000000001</v>
      </c>
    </row>
    <row r="153" spans="1:13">
      <c r="A153" s="268">
        <v>143</v>
      </c>
      <c r="B153" s="277" t="s">
        <v>98</v>
      </c>
      <c r="C153" s="278">
        <v>155.65</v>
      </c>
      <c r="D153" s="279">
        <v>155.96666666666667</v>
      </c>
      <c r="E153" s="279">
        <v>153.98333333333335</v>
      </c>
      <c r="F153" s="279">
        <v>152.31666666666669</v>
      </c>
      <c r="G153" s="279">
        <v>150.33333333333337</v>
      </c>
      <c r="H153" s="279">
        <v>157.63333333333333</v>
      </c>
      <c r="I153" s="279">
        <v>159.61666666666662</v>
      </c>
      <c r="J153" s="279">
        <v>161.2833333333333</v>
      </c>
      <c r="K153" s="277">
        <v>157.94999999999999</v>
      </c>
      <c r="L153" s="277">
        <v>154.30000000000001</v>
      </c>
      <c r="M153" s="277">
        <v>19.97015</v>
      </c>
    </row>
    <row r="154" spans="1:13">
      <c r="A154" s="268">
        <v>144</v>
      </c>
      <c r="B154" s="277" t="s">
        <v>243</v>
      </c>
      <c r="C154" s="278">
        <v>10.35</v>
      </c>
      <c r="D154" s="279">
        <v>10.416666666666666</v>
      </c>
      <c r="E154" s="279">
        <v>10.133333333333333</v>
      </c>
      <c r="F154" s="279">
        <v>9.9166666666666661</v>
      </c>
      <c r="G154" s="279">
        <v>9.6333333333333329</v>
      </c>
      <c r="H154" s="279">
        <v>10.633333333333333</v>
      </c>
      <c r="I154" s="279">
        <v>10.916666666666668</v>
      </c>
      <c r="J154" s="279">
        <v>11.133333333333333</v>
      </c>
      <c r="K154" s="277">
        <v>10.7</v>
      </c>
      <c r="L154" s="277">
        <v>10.199999999999999</v>
      </c>
      <c r="M154" s="277">
        <v>197.72193999999999</v>
      </c>
    </row>
    <row r="155" spans="1:13">
      <c r="A155" s="268">
        <v>145</v>
      </c>
      <c r="B155" s="277" t="s">
        <v>364</v>
      </c>
      <c r="C155" s="278">
        <v>326.75</v>
      </c>
      <c r="D155" s="279">
        <v>327.25</v>
      </c>
      <c r="E155" s="279">
        <v>323.5</v>
      </c>
      <c r="F155" s="279">
        <v>320.25</v>
      </c>
      <c r="G155" s="279">
        <v>316.5</v>
      </c>
      <c r="H155" s="279">
        <v>330.5</v>
      </c>
      <c r="I155" s="279">
        <v>334.25</v>
      </c>
      <c r="J155" s="279">
        <v>337.5</v>
      </c>
      <c r="K155" s="277">
        <v>331</v>
      </c>
      <c r="L155" s="277">
        <v>324</v>
      </c>
      <c r="M155" s="277">
        <v>1.5432699999999999</v>
      </c>
    </row>
    <row r="156" spans="1:13">
      <c r="A156" s="268">
        <v>146</v>
      </c>
      <c r="B156" s="277" t="s">
        <v>99</v>
      </c>
      <c r="C156" s="278">
        <v>51.8</v>
      </c>
      <c r="D156" s="279">
        <v>51.599999999999994</v>
      </c>
      <c r="E156" s="279">
        <v>51.04999999999999</v>
      </c>
      <c r="F156" s="279">
        <v>50.3</v>
      </c>
      <c r="G156" s="279">
        <v>49.749999999999993</v>
      </c>
      <c r="H156" s="279">
        <v>52.349999999999987</v>
      </c>
      <c r="I156" s="279">
        <v>52.9</v>
      </c>
      <c r="J156" s="279">
        <v>53.649999999999984</v>
      </c>
      <c r="K156" s="277">
        <v>52.15</v>
      </c>
      <c r="L156" s="277">
        <v>50.85</v>
      </c>
      <c r="M156" s="277">
        <v>231.14723000000001</v>
      </c>
    </row>
    <row r="157" spans="1:13">
      <c r="A157" s="268">
        <v>147</v>
      </c>
      <c r="B157" s="277" t="s">
        <v>367</v>
      </c>
      <c r="C157" s="278">
        <v>280</v>
      </c>
      <c r="D157" s="279">
        <v>280.5</v>
      </c>
      <c r="E157" s="279">
        <v>277.5</v>
      </c>
      <c r="F157" s="279">
        <v>275</v>
      </c>
      <c r="G157" s="279">
        <v>272</v>
      </c>
      <c r="H157" s="279">
        <v>283</v>
      </c>
      <c r="I157" s="279">
        <v>286</v>
      </c>
      <c r="J157" s="279">
        <v>288.5</v>
      </c>
      <c r="K157" s="277">
        <v>283.5</v>
      </c>
      <c r="L157" s="277">
        <v>278</v>
      </c>
      <c r="M157" s="277">
        <v>0.47060999999999997</v>
      </c>
    </row>
    <row r="158" spans="1:13">
      <c r="A158" s="268">
        <v>148</v>
      </c>
      <c r="B158" s="277" t="s">
        <v>366</v>
      </c>
      <c r="C158" s="278">
        <v>2848.3</v>
      </c>
      <c r="D158" s="279">
        <v>2822.25</v>
      </c>
      <c r="E158" s="279">
        <v>2768.4</v>
      </c>
      <c r="F158" s="279">
        <v>2688.5</v>
      </c>
      <c r="G158" s="279">
        <v>2634.65</v>
      </c>
      <c r="H158" s="279">
        <v>2902.15</v>
      </c>
      <c r="I158" s="279">
        <v>2956.0000000000005</v>
      </c>
      <c r="J158" s="279">
        <v>3035.9</v>
      </c>
      <c r="K158" s="277">
        <v>2876.1</v>
      </c>
      <c r="L158" s="277">
        <v>2742.35</v>
      </c>
      <c r="M158" s="277">
        <v>0.53968000000000005</v>
      </c>
    </row>
    <row r="159" spans="1:13">
      <c r="A159" s="268">
        <v>149</v>
      </c>
      <c r="B159" s="277" t="s">
        <v>368</v>
      </c>
      <c r="C159" s="278">
        <v>505.75</v>
      </c>
      <c r="D159" s="279">
        <v>507.84999999999997</v>
      </c>
      <c r="E159" s="279">
        <v>502.79999999999995</v>
      </c>
      <c r="F159" s="279">
        <v>499.84999999999997</v>
      </c>
      <c r="G159" s="279">
        <v>494.79999999999995</v>
      </c>
      <c r="H159" s="279">
        <v>510.79999999999995</v>
      </c>
      <c r="I159" s="279">
        <v>515.85</v>
      </c>
      <c r="J159" s="279">
        <v>518.79999999999995</v>
      </c>
      <c r="K159" s="277">
        <v>512.9</v>
      </c>
      <c r="L159" s="277">
        <v>504.9</v>
      </c>
      <c r="M159" s="277">
        <v>0.20343</v>
      </c>
    </row>
    <row r="160" spans="1:13">
      <c r="A160" s="268">
        <v>150</v>
      </c>
      <c r="B160" s="277" t="s">
        <v>2940</v>
      </c>
      <c r="C160" s="278">
        <v>522.9</v>
      </c>
      <c r="D160" s="279">
        <v>528.34999999999991</v>
      </c>
      <c r="E160" s="279">
        <v>514.64999999999986</v>
      </c>
      <c r="F160" s="279">
        <v>506.4</v>
      </c>
      <c r="G160" s="279">
        <v>492.69999999999993</v>
      </c>
      <c r="H160" s="279">
        <v>536.5999999999998</v>
      </c>
      <c r="I160" s="279">
        <v>550.29999999999984</v>
      </c>
      <c r="J160" s="279">
        <v>558.54999999999973</v>
      </c>
      <c r="K160" s="277">
        <v>542.04999999999995</v>
      </c>
      <c r="L160" s="277">
        <v>520.1</v>
      </c>
      <c r="M160" s="277">
        <v>0.72436999999999996</v>
      </c>
    </row>
    <row r="161" spans="1:13">
      <c r="A161" s="268">
        <v>151</v>
      </c>
      <c r="B161" s="277" t="s">
        <v>370</v>
      </c>
      <c r="C161" s="278">
        <v>135.25</v>
      </c>
      <c r="D161" s="279">
        <v>135.91666666666666</v>
      </c>
      <c r="E161" s="279">
        <v>132.93333333333331</v>
      </c>
      <c r="F161" s="279">
        <v>130.61666666666665</v>
      </c>
      <c r="G161" s="279">
        <v>127.6333333333333</v>
      </c>
      <c r="H161" s="279">
        <v>138.23333333333332</v>
      </c>
      <c r="I161" s="279">
        <v>141.21666666666667</v>
      </c>
      <c r="J161" s="279">
        <v>143.53333333333333</v>
      </c>
      <c r="K161" s="277">
        <v>138.9</v>
      </c>
      <c r="L161" s="277">
        <v>133.6</v>
      </c>
      <c r="M161" s="277">
        <v>32.762779999999999</v>
      </c>
    </row>
    <row r="162" spans="1:13">
      <c r="A162" s="268">
        <v>152</v>
      </c>
      <c r="B162" s="277" t="s">
        <v>244</v>
      </c>
      <c r="C162" s="278">
        <v>106.4</v>
      </c>
      <c r="D162" s="279">
        <v>105.60000000000001</v>
      </c>
      <c r="E162" s="279">
        <v>104.80000000000001</v>
      </c>
      <c r="F162" s="279">
        <v>103.2</v>
      </c>
      <c r="G162" s="279">
        <v>102.4</v>
      </c>
      <c r="H162" s="279">
        <v>107.20000000000002</v>
      </c>
      <c r="I162" s="279">
        <v>108</v>
      </c>
      <c r="J162" s="279">
        <v>109.60000000000002</v>
      </c>
      <c r="K162" s="277">
        <v>106.4</v>
      </c>
      <c r="L162" s="277">
        <v>104</v>
      </c>
      <c r="M162" s="277">
        <v>24.11561</v>
      </c>
    </row>
    <row r="163" spans="1:13">
      <c r="A163" s="268">
        <v>153</v>
      </c>
      <c r="B163" s="277" t="s">
        <v>369</v>
      </c>
      <c r="C163" s="278">
        <v>64.25</v>
      </c>
      <c r="D163" s="279">
        <v>64.466666666666669</v>
      </c>
      <c r="E163" s="279">
        <v>63.433333333333337</v>
      </c>
      <c r="F163" s="279">
        <v>62.616666666666667</v>
      </c>
      <c r="G163" s="279">
        <v>61.583333333333336</v>
      </c>
      <c r="H163" s="279">
        <v>65.283333333333331</v>
      </c>
      <c r="I163" s="279">
        <v>66.316666666666663</v>
      </c>
      <c r="J163" s="279">
        <v>67.13333333333334</v>
      </c>
      <c r="K163" s="277">
        <v>65.5</v>
      </c>
      <c r="L163" s="277">
        <v>63.65</v>
      </c>
      <c r="M163" s="277">
        <v>19.935449999999999</v>
      </c>
    </row>
    <row r="164" spans="1:13">
      <c r="A164" s="268">
        <v>154</v>
      </c>
      <c r="B164" s="277" t="s">
        <v>100</v>
      </c>
      <c r="C164" s="278">
        <v>90.75</v>
      </c>
      <c r="D164" s="279">
        <v>90.833333333333329</v>
      </c>
      <c r="E164" s="279">
        <v>90.016666666666652</v>
      </c>
      <c r="F164" s="279">
        <v>89.283333333333317</v>
      </c>
      <c r="G164" s="279">
        <v>88.46666666666664</v>
      </c>
      <c r="H164" s="279">
        <v>91.566666666666663</v>
      </c>
      <c r="I164" s="279">
        <v>92.383333333333354</v>
      </c>
      <c r="J164" s="279">
        <v>93.116666666666674</v>
      </c>
      <c r="K164" s="277">
        <v>91.65</v>
      </c>
      <c r="L164" s="277">
        <v>90.1</v>
      </c>
      <c r="M164" s="277">
        <v>118.83991</v>
      </c>
    </row>
    <row r="165" spans="1:13">
      <c r="A165" s="268">
        <v>155</v>
      </c>
      <c r="B165" s="277" t="s">
        <v>375</v>
      </c>
      <c r="C165" s="278">
        <v>1782.15</v>
      </c>
      <c r="D165" s="279">
        <v>1793.1333333333332</v>
      </c>
      <c r="E165" s="279">
        <v>1752.2666666666664</v>
      </c>
      <c r="F165" s="279">
        <v>1722.3833333333332</v>
      </c>
      <c r="G165" s="279">
        <v>1681.5166666666664</v>
      </c>
      <c r="H165" s="279">
        <v>1823.0166666666664</v>
      </c>
      <c r="I165" s="279">
        <v>1863.8833333333332</v>
      </c>
      <c r="J165" s="279">
        <v>1893.7666666666664</v>
      </c>
      <c r="K165" s="277">
        <v>1834</v>
      </c>
      <c r="L165" s="277">
        <v>1763.25</v>
      </c>
      <c r="M165" s="277">
        <v>0.15472</v>
      </c>
    </row>
    <row r="166" spans="1:13">
      <c r="A166" s="268">
        <v>156</v>
      </c>
      <c r="B166" s="277" t="s">
        <v>376</v>
      </c>
      <c r="C166" s="278">
        <v>1924.55</v>
      </c>
      <c r="D166" s="279">
        <v>1951.5166666666667</v>
      </c>
      <c r="E166" s="279">
        <v>1879.0333333333333</v>
      </c>
      <c r="F166" s="279">
        <v>1833.5166666666667</v>
      </c>
      <c r="G166" s="279">
        <v>1761.0333333333333</v>
      </c>
      <c r="H166" s="279">
        <v>1997.0333333333333</v>
      </c>
      <c r="I166" s="279">
        <v>2069.5166666666664</v>
      </c>
      <c r="J166" s="279">
        <v>2115.0333333333333</v>
      </c>
      <c r="K166" s="277">
        <v>2024</v>
      </c>
      <c r="L166" s="277">
        <v>1906</v>
      </c>
      <c r="M166" s="277">
        <v>0.39818999999999999</v>
      </c>
    </row>
    <row r="167" spans="1:13">
      <c r="A167" s="268">
        <v>157</v>
      </c>
      <c r="B167" s="277" t="s">
        <v>372</v>
      </c>
      <c r="C167" s="278">
        <v>458.95</v>
      </c>
      <c r="D167" s="279">
        <v>458.55</v>
      </c>
      <c r="E167" s="279">
        <v>452.40000000000003</v>
      </c>
      <c r="F167" s="279">
        <v>445.85</v>
      </c>
      <c r="G167" s="279">
        <v>439.70000000000005</v>
      </c>
      <c r="H167" s="279">
        <v>465.1</v>
      </c>
      <c r="I167" s="279">
        <v>471.25</v>
      </c>
      <c r="J167" s="279">
        <v>477.8</v>
      </c>
      <c r="K167" s="277">
        <v>464.7</v>
      </c>
      <c r="L167" s="277">
        <v>452</v>
      </c>
      <c r="M167" s="277">
        <v>5.8520000000000003E-2</v>
      </c>
    </row>
    <row r="168" spans="1:13">
      <c r="A168" s="268">
        <v>158</v>
      </c>
      <c r="B168" s="277" t="s">
        <v>382</v>
      </c>
      <c r="C168" s="278">
        <v>260</v>
      </c>
      <c r="D168" s="279">
        <v>258.33333333333331</v>
      </c>
      <c r="E168" s="279">
        <v>253.26666666666665</v>
      </c>
      <c r="F168" s="279">
        <v>246.53333333333333</v>
      </c>
      <c r="G168" s="279">
        <v>241.46666666666667</v>
      </c>
      <c r="H168" s="279">
        <v>265.06666666666661</v>
      </c>
      <c r="I168" s="279">
        <v>270.13333333333333</v>
      </c>
      <c r="J168" s="279">
        <v>276.86666666666662</v>
      </c>
      <c r="K168" s="277">
        <v>263.39999999999998</v>
      </c>
      <c r="L168" s="277">
        <v>251.6</v>
      </c>
      <c r="M168" s="277">
        <v>1.13889</v>
      </c>
    </row>
    <row r="169" spans="1:13">
      <c r="A169" s="268">
        <v>159</v>
      </c>
      <c r="B169" s="277" t="s">
        <v>373</v>
      </c>
      <c r="C169" s="278">
        <v>99.1</v>
      </c>
      <c r="D169" s="279">
        <v>99.25</v>
      </c>
      <c r="E169" s="279">
        <v>97.4</v>
      </c>
      <c r="F169" s="279">
        <v>95.7</v>
      </c>
      <c r="G169" s="279">
        <v>93.850000000000009</v>
      </c>
      <c r="H169" s="279">
        <v>100.95</v>
      </c>
      <c r="I169" s="279">
        <v>102.8</v>
      </c>
      <c r="J169" s="279">
        <v>104.5</v>
      </c>
      <c r="K169" s="277">
        <v>101.1</v>
      </c>
      <c r="L169" s="277">
        <v>97.55</v>
      </c>
      <c r="M169" s="277">
        <v>0.31635000000000002</v>
      </c>
    </row>
    <row r="170" spans="1:13">
      <c r="A170" s="268">
        <v>160</v>
      </c>
      <c r="B170" s="277" t="s">
        <v>374</v>
      </c>
      <c r="C170" s="278">
        <v>159.94999999999999</v>
      </c>
      <c r="D170" s="279">
        <v>160.6</v>
      </c>
      <c r="E170" s="279">
        <v>157.19999999999999</v>
      </c>
      <c r="F170" s="279">
        <v>154.44999999999999</v>
      </c>
      <c r="G170" s="279">
        <v>151.04999999999998</v>
      </c>
      <c r="H170" s="279">
        <v>163.35</v>
      </c>
      <c r="I170" s="279">
        <v>166.75000000000003</v>
      </c>
      <c r="J170" s="279">
        <v>169.5</v>
      </c>
      <c r="K170" s="277">
        <v>164</v>
      </c>
      <c r="L170" s="277">
        <v>157.85</v>
      </c>
      <c r="M170" s="277">
        <v>0.91862999999999995</v>
      </c>
    </row>
    <row r="171" spans="1:13">
      <c r="A171" s="268">
        <v>161</v>
      </c>
      <c r="B171" s="277" t="s">
        <v>245</v>
      </c>
      <c r="C171" s="278">
        <v>134.55000000000001</v>
      </c>
      <c r="D171" s="279">
        <v>135.35</v>
      </c>
      <c r="E171" s="279">
        <v>133.19999999999999</v>
      </c>
      <c r="F171" s="279">
        <v>131.85</v>
      </c>
      <c r="G171" s="279">
        <v>129.69999999999999</v>
      </c>
      <c r="H171" s="279">
        <v>136.69999999999999</v>
      </c>
      <c r="I171" s="279">
        <v>138.85000000000002</v>
      </c>
      <c r="J171" s="279">
        <v>140.19999999999999</v>
      </c>
      <c r="K171" s="277">
        <v>137.5</v>
      </c>
      <c r="L171" s="277">
        <v>134</v>
      </c>
      <c r="M171" s="277">
        <v>2.2774399999999999</v>
      </c>
    </row>
    <row r="172" spans="1:13">
      <c r="A172" s="268">
        <v>162</v>
      </c>
      <c r="B172" s="277" t="s">
        <v>378</v>
      </c>
      <c r="C172" s="278">
        <v>5576.4</v>
      </c>
      <c r="D172" s="279">
        <v>5554.416666666667</v>
      </c>
      <c r="E172" s="279">
        <v>5523.9833333333336</v>
      </c>
      <c r="F172" s="279">
        <v>5471.5666666666666</v>
      </c>
      <c r="G172" s="279">
        <v>5441.1333333333332</v>
      </c>
      <c r="H172" s="279">
        <v>5606.8333333333339</v>
      </c>
      <c r="I172" s="279">
        <v>5637.2666666666664</v>
      </c>
      <c r="J172" s="279">
        <v>5689.6833333333343</v>
      </c>
      <c r="K172" s="277">
        <v>5584.85</v>
      </c>
      <c r="L172" s="277">
        <v>5502</v>
      </c>
      <c r="M172" s="277">
        <v>8.3809999999999996E-2</v>
      </c>
    </row>
    <row r="173" spans="1:13">
      <c r="A173" s="268">
        <v>163</v>
      </c>
      <c r="B173" s="277" t="s">
        <v>379</v>
      </c>
      <c r="C173" s="278">
        <v>1674.95</v>
      </c>
      <c r="D173" s="279">
        <v>1673.9833333333333</v>
      </c>
      <c r="E173" s="279">
        <v>1647.9666666666667</v>
      </c>
      <c r="F173" s="279">
        <v>1620.9833333333333</v>
      </c>
      <c r="G173" s="279">
        <v>1594.9666666666667</v>
      </c>
      <c r="H173" s="279">
        <v>1700.9666666666667</v>
      </c>
      <c r="I173" s="279">
        <v>1726.9833333333336</v>
      </c>
      <c r="J173" s="279">
        <v>1753.9666666666667</v>
      </c>
      <c r="K173" s="277">
        <v>1700</v>
      </c>
      <c r="L173" s="277">
        <v>1647</v>
      </c>
      <c r="M173" s="277">
        <v>1.45594</v>
      </c>
    </row>
    <row r="174" spans="1:13">
      <c r="A174" s="268">
        <v>164</v>
      </c>
      <c r="B174" s="277" t="s">
        <v>101</v>
      </c>
      <c r="C174" s="278">
        <v>485.15</v>
      </c>
      <c r="D174" s="279">
        <v>480.36666666666662</v>
      </c>
      <c r="E174" s="279">
        <v>473.03333333333325</v>
      </c>
      <c r="F174" s="279">
        <v>460.91666666666663</v>
      </c>
      <c r="G174" s="279">
        <v>453.58333333333326</v>
      </c>
      <c r="H174" s="279">
        <v>492.48333333333323</v>
      </c>
      <c r="I174" s="279">
        <v>499.81666666666661</v>
      </c>
      <c r="J174" s="279">
        <v>511.93333333333322</v>
      </c>
      <c r="K174" s="277">
        <v>487.7</v>
      </c>
      <c r="L174" s="277">
        <v>468.25</v>
      </c>
      <c r="M174" s="277">
        <v>30.999269999999999</v>
      </c>
    </row>
    <row r="175" spans="1:13">
      <c r="A175" s="268">
        <v>165</v>
      </c>
      <c r="B175" s="277" t="s">
        <v>387</v>
      </c>
      <c r="C175" s="278">
        <v>45.05</v>
      </c>
      <c r="D175" s="279">
        <v>45.166666666666664</v>
      </c>
      <c r="E175" s="279">
        <v>44.583333333333329</v>
      </c>
      <c r="F175" s="279">
        <v>44.116666666666667</v>
      </c>
      <c r="G175" s="279">
        <v>43.533333333333331</v>
      </c>
      <c r="H175" s="279">
        <v>45.633333333333326</v>
      </c>
      <c r="I175" s="279">
        <v>46.216666666666654</v>
      </c>
      <c r="J175" s="279">
        <v>46.683333333333323</v>
      </c>
      <c r="K175" s="277">
        <v>45.75</v>
      </c>
      <c r="L175" s="277">
        <v>44.7</v>
      </c>
      <c r="M175" s="277">
        <v>3.39635</v>
      </c>
    </row>
    <row r="176" spans="1:13">
      <c r="A176" s="268">
        <v>166</v>
      </c>
      <c r="B176" s="277" t="s">
        <v>1396</v>
      </c>
      <c r="C176" s="278">
        <v>5599.45</v>
      </c>
      <c r="D176" s="279">
        <v>5610.1500000000005</v>
      </c>
      <c r="E176" s="279">
        <v>5569.3000000000011</v>
      </c>
      <c r="F176" s="279">
        <v>5539.1500000000005</v>
      </c>
      <c r="G176" s="279">
        <v>5498.3000000000011</v>
      </c>
      <c r="H176" s="279">
        <v>5640.3000000000011</v>
      </c>
      <c r="I176" s="279">
        <v>5681.1500000000015</v>
      </c>
      <c r="J176" s="279">
        <v>5711.3000000000011</v>
      </c>
      <c r="K176" s="277">
        <v>5651</v>
      </c>
      <c r="L176" s="277">
        <v>5580</v>
      </c>
      <c r="M176" s="277">
        <v>0.12142</v>
      </c>
    </row>
    <row r="177" spans="1:13">
      <c r="A177" s="268">
        <v>167</v>
      </c>
      <c r="B177" s="277" t="s">
        <v>103</v>
      </c>
      <c r="C177" s="278">
        <v>23.4</v>
      </c>
      <c r="D177" s="279">
        <v>23.283333333333331</v>
      </c>
      <c r="E177" s="279">
        <v>23.016666666666662</v>
      </c>
      <c r="F177" s="279">
        <v>22.633333333333329</v>
      </c>
      <c r="G177" s="279">
        <v>22.36666666666666</v>
      </c>
      <c r="H177" s="279">
        <v>23.666666666666664</v>
      </c>
      <c r="I177" s="279">
        <v>23.93333333333333</v>
      </c>
      <c r="J177" s="279">
        <v>24.316666666666666</v>
      </c>
      <c r="K177" s="277">
        <v>23.55</v>
      </c>
      <c r="L177" s="277">
        <v>22.9</v>
      </c>
      <c r="M177" s="277">
        <v>92.821770000000001</v>
      </c>
    </row>
    <row r="178" spans="1:13">
      <c r="A178" s="268">
        <v>168</v>
      </c>
      <c r="B178" s="277" t="s">
        <v>388</v>
      </c>
      <c r="C178" s="278">
        <v>210.05</v>
      </c>
      <c r="D178" s="279">
        <v>209.25</v>
      </c>
      <c r="E178" s="279">
        <v>205.05</v>
      </c>
      <c r="F178" s="279">
        <v>200.05</v>
      </c>
      <c r="G178" s="279">
        <v>195.85000000000002</v>
      </c>
      <c r="H178" s="279">
        <v>214.25</v>
      </c>
      <c r="I178" s="279">
        <v>218.45</v>
      </c>
      <c r="J178" s="279">
        <v>223.45</v>
      </c>
      <c r="K178" s="277">
        <v>213.45</v>
      </c>
      <c r="L178" s="277">
        <v>204.25</v>
      </c>
      <c r="M178" s="277">
        <v>7.92394</v>
      </c>
    </row>
    <row r="179" spans="1:13">
      <c r="A179" s="268">
        <v>169</v>
      </c>
      <c r="B179" s="277" t="s">
        <v>380</v>
      </c>
      <c r="C179" s="278">
        <v>907.9</v>
      </c>
      <c r="D179" s="279">
        <v>910.5333333333333</v>
      </c>
      <c r="E179" s="279">
        <v>902.46666666666658</v>
      </c>
      <c r="F179" s="279">
        <v>897.0333333333333</v>
      </c>
      <c r="G179" s="279">
        <v>888.96666666666658</v>
      </c>
      <c r="H179" s="279">
        <v>915.96666666666658</v>
      </c>
      <c r="I179" s="279">
        <v>924.03333333333319</v>
      </c>
      <c r="J179" s="279">
        <v>929.46666666666658</v>
      </c>
      <c r="K179" s="277">
        <v>918.6</v>
      </c>
      <c r="L179" s="277">
        <v>905.1</v>
      </c>
      <c r="M179" s="277">
        <v>0.38768999999999998</v>
      </c>
    </row>
    <row r="180" spans="1:13">
      <c r="A180" s="268">
        <v>170</v>
      </c>
      <c r="B180" s="277" t="s">
        <v>246</v>
      </c>
      <c r="C180" s="278">
        <v>490.8</v>
      </c>
      <c r="D180" s="279">
        <v>489.26666666666665</v>
      </c>
      <c r="E180" s="279">
        <v>486.5333333333333</v>
      </c>
      <c r="F180" s="279">
        <v>482.26666666666665</v>
      </c>
      <c r="G180" s="279">
        <v>479.5333333333333</v>
      </c>
      <c r="H180" s="279">
        <v>493.5333333333333</v>
      </c>
      <c r="I180" s="279">
        <v>496.26666666666665</v>
      </c>
      <c r="J180" s="279">
        <v>500.5333333333333</v>
      </c>
      <c r="K180" s="277">
        <v>492</v>
      </c>
      <c r="L180" s="277">
        <v>485</v>
      </c>
      <c r="M180" s="277">
        <v>0.63229000000000002</v>
      </c>
    </row>
    <row r="181" spans="1:13">
      <c r="A181" s="268">
        <v>171</v>
      </c>
      <c r="B181" s="277" t="s">
        <v>104</v>
      </c>
      <c r="C181" s="278">
        <v>685.65</v>
      </c>
      <c r="D181" s="279">
        <v>681.48333333333335</v>
      </c>
      <c r="E181" s="279">
        <v>674.9666666666667</v>
      </c>
      <c r="F181" s="279">
        <v>664.2833333333333</v>
      </c>
      <c r="G181" s="279">
        <v>657.76666666666665</v>
      </c>
      <c r="H181" s="279">
        <v>692.16666666666674</v>
      </c>
      <c r="I181" s="279">
        <v>698.68333333333339</v>
      </c>
      <c r="J181" s="279">
        <v>709.36666666666679</v>
      </c>
      <c r="K181" s="277">
        <v>688</v>
      </c>
      <c r="L181" s="277">
        <v>670.8</v>
      </c>
      <c r="M181" s="277">
        <v>6.7953700000000001</v>
      </c>
    </row>
    <row r="182" spans="1:13">
      <c r="A182" s="268">
        <v>172</v>
      </c>
      <c r="B182" s="277" t="s">
        <v>247</v>
      </c>
      <c r="C182" s="278">
        <v>407.55</v>
      </c>
      <c r="D182" s="279">
        <v>411.09999999999997</v>
      </c>
      <c r="E182" s="279">
        <v>401.94999999999993</v>
      </c>
      <c r="F182" s="279">
        <v>396.34999999999997</v>
      </c>
      <c r="G182" s="279">
        <v>387.19999999999993</v>
      </c>
      <c r="H182" s="279">
        <v>416.69999999999993</v>
      </c>
      <c r="I182" s="279">
        <v>425.84999999999991</v>
      </c>
      <c r="J182" s="279">
        <v>431.44999999999993</v>
      </c>
      <c r="K182" s="277">
        <v>420.25</v>
      </c>
      <c r="L182" s="277">
        <v>405.5</v>
      </c>
      <c r="M182" s="277">
        <v>0.60809000000000002</v>
      </c>
    </row>
    <row r="183" spans="1:13">
      <c r="A183" s="268">
        <v>173</v>
      </c>
      <c r="B183" s="277" t="s">
        <v>248</v>
      </c>
      <c r="C183" s="278">
        <v>877.3</v>
      </c>
      <c r="D183" s="279">
        <v>886.26666666666654</v>
      </c>
      <c r="E183" s="279">
        <v>865.8833333333331</v>
      </c>
      <c r="F183" s="279">
        <v>854.46666666666658</v>
      </c>
      <c r="G183" s="279">
        <v>834.08333333333314</v>
      </c>
      <c r="H183" s="279">
        <v>897.68333333333305</v>
      </c>
      <c r="I183" s="279">
        <v>918.06666666666649</v>
      </c>
      <c r="J183" s="279">
        <v>929.48333333333301</v>
      </c>
      <c r="K183" s="277">
        <v>906.65</v>
      </c>
      <c r="L183" s="277">
        <v>874.85</v>
      </c>
      <c r="M183" s="277">
        <v>8.7202000000000002</v>
      </c>
    </row>
    <row r="184" spans="1:13">
      <c r="A184" s="268">
        <v>174</v>
      </c>
      <c r="B184" s="277" t="s">
        <v>389</v>
      </c>
      <c r="C184" s="278">
        <v>80.900000000000006</v>
      </c>
      <c r="D184" s="279">
        <v>80.733333333333334</v>
      </c>
      <c r="E184" s="279">
        <v>80.016666666666666</v>
      </c>
      <c r="F184" s="279">
        <v>79.133333333333326</v>
      </c>
      <c r="G184" s="279">
        <v>78.416666666666657</v>
      </c>
      <c r="H184" s="279">
        <v>81.616666666666674</v>
      </c>
      <c r="I184" s="279">
        <v>82.333333333333343</v>
      </c>
      <c r="J184" s="279">
        <v>83.216666666666683</v>
      </c>
      <c r="K184" s="277">
        <v>81.45</v>
      </c>
      <c r="L184" s="277">
        <v>79.849999999999994</v>
      </c>
      <c r="M184" s="277">
        <v>1.0223100000000001</v>
      </c>
    </row>
    <row r="185" spans="1:13">
      <c r="A185" s="268">
        <v>175</v>
      </c>
      <c r="B185" s="277" t="s">
        <v>381</v>
      </c>
      <c r="C185" s="278">
        <v>344.3</v>
      </c>
      <c r="D185" s="279">
        <v>352.83333333333331</v>
      </c>
      <c r="E185" s="279">
        <v>332.81666666666661</v>
      </c>
      <c r="F185" s="279">
        <v>321.33333333333331</v>
      </c>
      <c r="G185" s="279">
        <v>301.31666666666661</v>
      </c>
      <c r="H185" s="279">
        <v>364.31666666666661</v>
      </c>
      <c r="I185" s="279">
        <v>384.33333333333337</v>
      </c>
      <c r="J185" s="279">
        <v>395.81666666666661</v>
      </c>
      <c r="K185" s="277">
        <v>372.85</v>
      </c>
      <c r="L185" s="277">
        <v>341.35</v>
      </c>
      <c r="M185" s="277">
        <v>84.878990000000002</v>
      </c>
    </row>
    <row r="186" spans="1:13">
      <c r="A186" s="268">
        <v>176</v>
      </c>
      <c r="B186" s="277" t="s">
        <v>249</v>
      </c>
      <c r="C186" s="278">
        <v>182.7</v>
      </c>
      <c r="D186" s="279">
        <v>182.71666666666667</v>
      </c>
      <c r="E186" s="279">
        <v>177.48333333333335</v>
      </c>
      <c r="F186" s="279">
        <v>172.26666666666668</v>
      </c>
      <c r="G186" s="279">
        <v>167.03333333333336</v>
      </c>
      <c r="H186" s="279">
        <v>187.93333333333334</v>
      </c>
      <c r="I186" s="279">
        <v>193.16666666666663</v>
      </c>
      <c r="J186" s="279">
        <v>198.38333333333333</v>
      </c>
      <c r="K186" s="277">
        <v>187.95</v>
      </c>
      <c r="L186" s="277">
        <v>177.5</v>
      </c>
      <c r="M186" s="277">
        <v>5.4645700000000001</v>
      </c>
    </row>
    <row r="187" spans="1:13">
      <c r="A187" s="268">
        <v>177</v>
      </c>
      <c r="B187" s="277" t="s">
        <v>105</v>
      </c>
      <c r="C187" s="278">
        <v>720.95</v>
      </c>
      <c r="D187" s="279">
        <v>717.5333333333333</v>
      </c>
      <c r="E187" s="279">
        <v>708.06666666666661</v>
      </c>
      <c r="F187" s="279">
        <v>695.18333333333328</v>
      </c>
      <c r="G187" s="279">
        <v>685.71666666666658</v>
      </c>
      <c r="H187" s="279">
        <v>730.41666666666663</v>
      </c>
      <c r="I187" s="279">
        <v>739.88333333333333</v>
      </c>
      <c r="J187" s="279">
        <v>752.76666666666665</v>
      </c>
      <c r="K187" s="277">
        <v>727</v>
      </c>
      <c r="L187" s="277">
        <v>704.65</v>
      </c>
      <c r="M187" s="277">
        <v>73.304869999999994</v>
      </c>
    </row>
    <row r="188" spans="1:13">
      <c r="A188" s="268">
        <v>178</v>
      </c>
      <c r="B188" s="277" t="s">
        <v>383</v>
      </c>
      <c r="C188" s="278">
        <v>77.849999999999994</v>
      </c>
      <c r="D188" s="279">
        <v>77.816666666666677</v>
      </c>
      <c r="E188" s="279">
        <v>76.933333333333351</v>
      </c>
      <c r="F188" s="279">
        <v>76.01666666666668</v>
      </c>
      <c r="G188" s="279">
        <v>75.133333333333354</v>
      </c>
      <c r="H188" s="279">
        <v>78.733333333333348</v>
      </c>
      <c r="I188" s="279">
        <v>79.616666666666674</v>
      </c>
      <c r="J188" s="279">
        <v>80.533333333333346</v>
      </c>
      <c r="K188" s="277">
        <v>78.7</v>
      </c>
      <c r="L188" s="277">
        <v>76.900000000000006</v>
      </c>
      <c r="M188" s="277">
        <v>2.18059</v>
      </c>
    </row>
    <row r="189" spans="1:13">
      <c r="A189" s="268">
        <v>179</v>
      </c>
      <c r="B189" s="277" t="s">
        <v>384</v>
      </c>
      <c r="C189" s="278">
        <v>520.1</v>
      </c>
      <c r="D189" s="279">
        <v>522.73333333333335</v>
      </c>
      <c r="E189" s="279">
        <v>514.86666666666667</v>
      </c>
      <c r="F189" s="279">
        <v>509.63333333333333</v>
      </c>
      <c r="G189" s="279">
        <v>501.76666666666665</v>
      </c>
      <c r="H189" s="279">
        <v>527.9666666666667</v>
      </c>
      <c r="I189" s="279">
        <v>535.83333333333348</v>
      </c>
      <c r="J189" s="279">
        <v>541.06666666666672</v>
      </c>
      <c r="K189" s="277">
        <v>530.6</v>
      </c>
      <c r="L189" s="277">
        <v>517.5</v>
      </c>
      <c r="M189" s="277">
        <v>6.8049999999999999E-2</v>
      </c>
    </row>
    <row r="190" spans="1:13">
      <c r="A190" s="268">
        <v>180</v>
      </c>
      <c r="B190" s="277" t="s">
        <v>1439</v>
      </c>
      <c r="C190" s="278">
        <v>179.9</v>
      </c>
      <c r="D190" s="279">
        <v>180.76666666666665</v>
      </c>
      <c r="E190" s="279">
        <v>177.1333333333333</v>
      </c>
      <c r="F190" s="279">
        <v>174.36666666666665</v>
      </c>
      <c r="G190" s="279">
        <v>170.73333333333329</v>
      </c>
      <c r="H190" s="279">
        <v>183.5333333333333</v>
      </c>
      <c r="I190" s="279">
        <v>187.16666666666663</v>
      </c>
      <c r="J190" s="279">
        <v>189.93333333333331</v>
      </c>
      <c r="K190" s="277">
        <v>184.4</v>
      </c>
      <c r="L190" s="277">
        <v>178</v>
      </c>
      <c r="M190" s="277">
        <v>1.9730700000000001</v>
      </c>
    </row>
    <row r="191" spans="1:13">
      <c r="A191" s="268">
        <v>181</v>
      </c>
      <c r="B191" s="277" t="s">
        <v>390</v>
      </c>
      <c r="C191" s="278">
        <v>63.4</v>
      </c>
      <c r="D191" s="279">
        <v>63.483333333333327</v>
      </c>
      <c r="E191" s="279">
        <v>63.016666666666652</v>
      </c>
      <c r="F191" s="279">
        <v>62.633333333333326</v>
      </c>
      <c r="G191" s="279">
        <v>62.16666666666665</v>
      </c>
      <c r="H191" s="279">
        <v>63.866666666666653</v>
      </c>
      <c r="I191" s="279">
        <v>64.333333333333343</v>
      </c>
      <c r="J191" s="279">
        <v>64.716666666666654</v>
      </c>
      <c r="K191" s="277">
        <v>63.95</v>
      </c>
      <c r="L191" s="277">
        <v>63.1</v>
      </c>
      <c r="M191" s="277">
        <v>3.0586600000000002</v>
      </c>
    </row>
    <row r="192" spans="1:13">
      <c r="A192" s="268">
        <v>182</v>
      </c>
      <c r="B192" s="277" t="s">
        <v>250</v>
      </c>
      <c r="C192" s="278">
        <v>197.95</v>
      </c>
      <c r="D192" s="279">
        <v>196.63333333333335</v>
      </c>
      <c r="E192" s="279">
        <v>194.3666666666667</v>
      </c>
      <c r="F192" s="279">
        <v>190.78333333333336</v>
      </c>
      <c r="G192" s="279">
        <v>188.51666666666671</v>
      </c>
      <c r="H192" s="279">
        <v>200.2166666666667</v>
      </c>
      <c r="I192" s="279">
        <v>202.48333333333335</v>
      </c>
      <c r="J192" s="279">
        <v>206.06666666666669</v>
      </c>
      <c r="K192" s="277">
        <v>198.9</v>
      </c>
      <c r="L192" s="277">
        <v>193.05</v>
      </c>
      <c r="M192" s="277">
        <v>3.3954300000000002</v>
      </c>
    </row>
    <row r="193" spans="1:13">
      <c r="A193" s="268">
        <v>183</v>
      </c>
      <c r="B193" s="277" t="s">
        <v>385</v>
      </c>
      <c r="C193" s="278">
        <v>337</v>
      </c>
      <c r="D193" s="279">
        <v>338.13333333333333</v>
      </c>
      <c r="E193" s="279">
        <v>333.76666666666665</v>
      </c>
      <c r="F193" s="279">
        <v>330.5333333333333</v>
      </c>
      <c r="G193" s="279">
        <v>326.16666666666663</v>
      </c>
      <c r="H193" s="279">
        <v>341.36666666666667</v>
      </c>
      <c r="I193" s="279">
        <v>345.73333333333335</v>
      </c>
      <c r="J193" s="279">
        <v>348.9666666666667</v>
      </c>
      <c r="K193" s="277">
        <v>342.5</v>
      </c>
      <c r="L193" s="277">
        <v>334.9</v>
      </c>
      <c r="M193" s="277">
        <v>0.91508999999999996</v>
      </c>
    </row>
    <row r="194" spans="1:13">
      <c r="A194" s="268">
        <v>184</v>
      </c>
      <c r="B194" s="277" t="s">
        <v>386</v>
      </c>
      <c r="C194" s="278">
        <v>295.75</v>
      </c>
      <c r="D194" s="279">
        <v>296.56666666666666</v>
      </c>
      <c r="E194" s="279">
        <v>293.43333333333334</v>
      </c>
      <c r="F194" s="279">
        <v>291.11666666666667</v>
      </c>
      <c r="G194" s="279">
        <v>287.98333333333335</v>
      </c>
      <c r="H194" s="279">
        <v>298.88333333333333</v>
      </c>
      <c r="I194" s="279">
        <v>302.01666666666665</v>
      </c>
      <c r="J194" s="279">
        <v>304.33333333333331</v>
      </c>
      <c r="K194" s="277">
        <v>299.7</v>
      </c>
      <c r="L194" s="277">
        <v>294.25</v>
      </c>
      <c r="M194" s="277">
        <v>4.4877799999999999</v>
      </c>
    </row>
    <row r="195" spans="1:13">
      <c r="A195" s="268">
        <v>185</v>
      </c>
      <c r="B195" s="277" t="s">
        <v>391</v>
      </c>
      <c r="C195" s="278">
        <v>631.25</v>
      </c>
      <c r="D195" s="279">
        <v>628.41666666666663</v>
      </c>
      <c r="E195" s="279">
        <v>612.83333333333326</v>
      </c>
      <c r="F195" s="279">
        <v>594.41666666666663</v>
      </c>
      <c r="G195" s="279">
        <v>578.83333333333326</v>
      </c>
      <c r="H195" s="279">
        <v>646.83333333333326</v>
      </c>
      <c r="I195" s="279">
        <v>662.41666666666652</v>
      </c>
      <c r="J195" s="279">
        <v>680.83333333333326</v>
      </c>
      <c r="K195" s="277">
        <v>644</v>
      </c>
      <c r="L195" s="277">
        <v>610</v>
      </c>
      <c r="M195" s="277">
        <v>0.28253</v>
      </c>
    </row>
    <row r="196" spans="1:13">
      <c r="A196" s="268">
        <v>186</v>
      </c>
      <c r="B196" s="277" t="s">
        <v>399</v>
      </c>
      <c r="C196" s="278">
        <v>852.45</v>
      </c>
      <c r="D196" s="279">
        <v>859.16666666666663</v>
      </c>
      <c r="E196" s="279">
        <v>843.33333333333326</v>
      </c>
      <c r="F196" s="279">
        <v>834.21666666666658</v>
      </c>
      <c r="G196" s="279">
        <v>818.38333333333321</v>
      </c>
      <c r="H196" s="279">
        <v>868.2833333333333</v>
      </c>
      <c r="I196" s="279">
        <v>884.11666666666656</v>
      </c>
      <c r="J196" s="279">
        <v>893.23333333333335</v>
      </c>
      <c r="K196" s="277">
        <v>875</v>
      </c>
      <c r="L196" s="277">
        <v>850.05</v>
      </c>
      <c r="M196" s="277">
        <v>9.0251400000000004</v>
      </c>
    </row>
    <row r="197" spans="1:13">
      <c r="A197" s="268">
        <v>187</v>
      </c>
      <c r="B197" s="277" t="s">
        <v>392</v>
      </c>
      <c r="C197" s="278">
        <v>33.9</v>
      </c>
      <c r="D197" s="279">
        <v>33.916666666666664</v>
      </c>
      <c r="E197" s="279">
        <v>33.43333333333333</v>
      </c>
      <c r="F197" s="279">
        <v>32.966666666666669</v>
      </c>
      <c r="G197" s="279">
        <v>32.483333333333334</v>
      </c>
      <c r="H197" s="279">
        <v>34.383333333333326</v>
      </c>
      <c r="I197" s="279">
        <v>34.86666666666666</v>
      </c>
      <c r="J197" s="279">
        <v>35.333333333333321</v>
      </c>
      <c r="K197" s="277">
        <v>34.4</v>
      </c>
      <c r="L197" s="277">
        <v>33.450000000000003</v>
      </c>
      <c r="M197" s="277">
        <v>1.41751</v>
      </c>
    </row>
    <row r="198" spans="1:13">
      <c r="A198" s="268">
        <v>188</v>
      </c>
      <c r="B198" s="277" t="s">
        <v>393</v>
      </c>
      <c r="C198" s="278">
        <v>816.6</v>
      </c>
      <c r="D198" s="279">
        <v>807.15</v>
      </c>
      <c r="E198" s="279">
        <v>794.3</v>
      </c>
      <c r="F198" s="279">
        <v>772</v>
      </c>
      <c r="G198" s="279">
        <v>759.15</v>
      </c>
      <c r="H198" s="279">
        <v>829.44999999999993</v>
      </c>
      <c r="I198" s="279">
        <v>842.30000000000007</v>
      </c>
      <c r="J198" s="279">
        <v>864.59999999999991</v>
      </c>
      <c r="K198" s="277">
        <v>820</v>
      </c>
      <c r="L198" s="277">
        <v>784.85</v>
      </c>
      <c r="M198" s="277">
        <v>1.0285299999999999</v>
      </c>
    </row>
    <row r="199" spans="1:13">
      <c r="A199" s="268">
        <v>189</v>
      </c>
      <c r="B199" s="277" t="s">
        <v>106</v>
      </c>
      <c r="C199" s="278">
        <v>653.75</v>
      </c>
      <c r="D199" s="279">
        <v>651.83333333333337</v>
      </c>
      <c r="E199" s="279">
        <v>645.36666666666679</v>
      </c>
      <c r="F199" s="279">
        <v>636.98333333333346</v>
      </c>
      <c r="G199" s="279">
        <v>630.51666666666688</v>
      </c>
      <c r="H199" s="279">
        <v>660.2166666666667</v>
      </c>
      <c r="I199" s="279">
        <v>666.68333333333317</v>
      </c>
      <c r="J199" s="279">
        <v>675.06666666666661</v>
      </c>
      <c r="K199" s="277">
        <v>658.3</v>
      </c>
      <c r="L199" s="277">
        <v>643.45000000000005</v>
      </c>
      <c r="M199" s="277">
        <v>17.925750000000001</v>
      </c>
    </row>
    <row r="200" spans="1:13">
      <c r="A200" s="268">
        <v>190</v>
      </c>
      <c r="B200" s="277" t="s">
        <v>108</v>
      </c>
      <c r="C200" s="278">
        <v>721.65</v>
      </c>
      <c r="D200" s="279">
        <v>721.93333333333339</v>
      </c>
      <c r="E200" s="279">
        <v>709.86666666666679</v>
      </c>
      <c r="F200" s="279">
        <v>698.08333333333337</v>
      </c>
      <c r="G200" s="279">
        <v>686.01666666666677</v>
      </c>
      <c r="H200" s="279">
        <v>733.71666666666681</v>
      </c>
      <c r="I200" s="279">
        <v>745.78333333333342</v>
      </c>
      <c r="J200" s="279">
        <v>757.56666666666683</v>
      </c>
      <c r="K200" s="277">
        <v>734</v>
      </c>
      <c r="L200" s="277">
        <v>710.15</v>
      </c>
      <c r="M200" s="277">
        <v>72.21687</v>
      </c>
    </row>
    <row r="201" spans="1:13">
      <c r="A201" s="268">
        <v>191</v>
      </c>
      <c r="B201" s="277" t="s">
        <v>109</v>
      </c>
      <c r="C201" s="278">
        <v>1768.15</v>
      </c>
      <c r="D201" s="279">
        <v>1771.3833333333332</v>
      </c>
      <c r="E201" s="279">
        <v>1756.7666666666664</v>
      </c>
      <c r="F201" s="279">
        <v>1745.3833333333332</v>
      </c>
      <c r="G201" s="279">
        <v>1730.7666666666664</v>
      </c>
      <c r="H201" s="279">
        <v>1782.7666666666664</v>
      </c>
      <c r="I201" s="279">
        <v>1797.3833333333332</v>
      </c>
      <c r="J201" s="279">
        <v>1808.7666666666664</v>
      </c>
      <c r="K201" s="277">
        <v>1786</v>
      </c>
      <c r="L201" s="277">
        <v>1760</v>
      </c>
      <c r="M201" s="277">
        <v>22.321850000000001</v>
      </c>
    </row>
    <row r="202" spans="1:13">
      <c r="A202" s="268">
        <v>192</v>
      </c>
      <c r="B202" s="277" t="s">
        <v>252</v>
      </c>
      <c r="C202" s="278">
        <v>2368.25</v>
      </c>
      <c r="D202" s="279">
        <v>2379.7333333333331</v>
      </c>
      <c r="E202" s="279">
        <v>2351.5166666666664</v>
      </c>
      <c r="F202" s="279">
        <v>2334.7833333333333</v>
      </c>
      <c r="G202" s="279">
        <v>2306.5666666666666</v>
      </c>
      <c r="H202" s="279">
        <v>2396.4666666666662</v>
      </c>
      <c r="I202" s="279">
        <v>2424.6833333333325</v>
      </c>
      <c r="J202" s="279">
        <v>2441.4166666666661</v>
      </c>
      <c r="K202" s="277">
        <v>2407.9499999999998</v>
      </c>
      <c r="L202" s="277">
        <v>2363</v>
      </c>
      <c r="M202" s="277">
        <v>2.81488</v>
      </c>
    </row>
    <row r="203" spans="1:13">
      <c r="A203" s="268">
        <v>193</v>
      </c>
      <c r="B203" s="277" t="s">
        <v>110</v>
      </c>
      <c r="C203" s="278">
        <v>1078.6500000000001</v>
      </c>
      <c r="D203" s="279">
        <v>1084.8333333333333</v>
      </c>
      <c r="E203" s="279">
        <v>1064.8166666666666</v>
      </c>
      <c r="F203" s="279">
        <v>1050.9833333333333</v>
      </c>
      <c r="G203" s="279">
        <v>1030.9666666666667</v>
      </c>
      <c r="H203" s="279">
        <v>1098.6666666666665</v>
      </c>
      <c r="I203" s="279">
        <v>1118.6833333333334</v>
      </c>
      <c r="J203" s="279">
        <v>1132.5166666666664</v>
      </c>
      <c r="K203" s="277">
        <v>1104.8499999999999</v>
      </c>
      <c r="L203" s="277">
        <v>1071</v>
      </c>
      <c r="M203" s="277">
        <v>103.97545</v>
      </c>
    </row>
    <row r="204" spans="1:13">
      <c r="A204" s="268">
        <v>194</v>
      </c>
      <c r="B204" s="277" t="s">
        <v>253</v>
      </c>
      <c r="C204" s="278">
        <v>604.79999999999995</v>
      </c>
      <c r="D204" s="279">
        <v>606.36666666666667</v>
      </c>
      <c r="E204" s="279">
        <v>600.0333333333333</v>
      </c>
      <c r="F204" s="279">
        <v>595.26666666666665</v>
      </c>
      <c r="G204" s="279">
        <v>588.93333333333328</v>
      </c>
      <c r="H204" s="279">
        <v>611.13333333333333</v>
      </c>
      <c r="I204" s="279">
        <v>617.46666666666658</v>
      </c>
      <c r="J204" s="279">
        <v>622.23333333333335</v>
      </c>
      <c r="K204" s="277">
        <v>612.70000000000005</v>
      </c>
      <c r="L204" s="277">
        <v>601.6</v>
      </c>
      <c r="M204" s="277">
        <v>45.651179999999997</v>
      </c>
    </row>
    <row r="205" spans="1:13">
      <c r="A205" s="268">
        <v>195</v>
      </c>
      <c r="B205" s="277" t="s">
        <v>251</v>
      </c>
      <c r="C205" s="278">
        <v>760.6</v>
      </c>
      <c r="D205" s="279">
        <v>761</v>
      </c>
      <c r="E205" s="279">
        <v>751</v>
      </c>
      <c r="F205" s="279">
        <v>741.4</v>
      </c>
      <c r="G205" s="279">
        <v>731.4</v>
      </c>
      <c r="H205" s="279">
        <v>770.6</v>
      </c>
      <c r="I205" s="279">
        <v>780.6</v>
      </c>
      <c r="J205" s="279">
        <v>790.2</v>
      </c>
      <c r="K205" s="277">
        <v>771</v>
      </c>
      <c r="L205" s="277">
        <v>751.4</v>
      </c>
      <c r="M205" s="277">
        <v>3.1486999999999998</v>
      </c>
    </row>
    <row r="206" spans="1:13">
      <c r="A206" s="268">
        <v>196</v>
      </c>
      <c r="B206" s="277" t="s">
        <v>394</v>
      </c>
      <c r="C206" s="278">
        <v>180.4</v>
      </c>
      <c r="D206" s="279">
        <v>182.13333333333333</v>
      </c>
      <c r="E206" s="279">
        <v>178.26666666666665</v>
      </c>
      <c r="F206" s="279">
        <v>176.13333333333333</v>
      </c>
      <c r="G206" s="279">
        <v>172.26666666666665</v>
      </c>
      <c r="H206" s="279">
        <v>184.26666666666665</v>
      </c>
      <c r="I206" s="279">
        <v>188.13333333333333</v>
      </c>
      <c r="J206" s="279">
        <v>190.26666666666665</v>
      </c>
      <c r="K206" s="277">
        <v>186</v>
      </c>
      <c r="L206" s="277">
        <v>180</v>
      </c>
      <c r="M206" s="277">
        <v>9.1918600000000001</v>
      </c>
    </row>
    <row r="207" spans="1:13">
      <c r="A207" s="268">
        <v>197</v>
      </c>
      <c r="B207" s="277" t="s">
        <v>395</v>
      </c>
      <c r="C207" s="278">
        <v>338.05</v>
      </c>
      <c r="D207" s="279">
        <v>341.91666666666669</v>
      </c>
      <c r="E207" s="279">
        <v>331.13333333333338</v>
      </c>
      <c r="F207" s="279">
        <v>324.2166666666667</v>
      </c>
      <c r="G207" s="279">
        <v>313.43333333333339</v>
      </c>
      <c r="H207" s="279">
        <v>348.83333333333337</v>
      </c>
      <c r="I207" s="279">
        <v>359.61666666666667</v>
      </c>
      <c r="J207" s="279">
        <v>366.53333333333336</v>
      </c>
      <c r="K207" s="277">
        <v>352.7</v>
      </c>
      <c r="L207" s="277">
        <v>335</v>
      </c>
      <c r="M207" s="277">
        <v>0.66513999999999995</v>
      </c>
    </row>
    <row r="208" spans="1:13">
      <c r="A208" s="268">
        <v>198</v>
      </c>
      <c r="B208" s="277" t="s">
        <v>111</v>
      </c>
      <c r="C208" s="278">
        <v>2992.25</v>
      </c>
      <c r="D208" s="279">
        <v>2982.9</v>
      </c>
      <c r="E208" s="279">
        <v>2958.1000000000004</v>
      </c>
      <c r="F208" s="279">
        <v>2923.9500000000003</v>
      </c>
      <c r="G208" s="279">
        <v>2899.1500000000005</v>
      </c>
      <c r="H208" s="279">
        <v>3017.05</v>
      </c>
      <c r="I208" s="279">
        <v>3041.8500000000004</v>
      </c>
      <c r="J208" s="279">
        <v>3076</v>
      </c>
      <c r="K208" s="277">
        <v>3007.7</v>
      </c>
      <c r="L208" s="277">
        <v>2948.75</v>
      </c>
      <c r="M208" s="277">
        <v>15.25239</v>
      </c>
    </row>
    <row r="209" spans="1:13">
      <c r="A209" s="268">
        <v>199</v>
      </c>
      <c r="B209" s="277" t="s">
        <v>112</v>
      </c>
      <c r="C209" s="278">
        <v>417.2</v>
      </c>
      <c r="D209" s="279">
        <v>417.7166666666667</v>
      </c>
      <c r="E209" s="279">
        <v>405.88333333333338</v>
      </c>
      <c r="F209" s="279">
        <v>394.56666666666666</v>
      </c>
      <c r="G209" s="279">
        <v>382.73333333333335</v>
      </c>
      <c r="H209" s="279">
        <v>429.03333333333342</v>
      </c>
      <c r="I209" s="279">
        <v>440.86666666666667</v>
      </c>
      <c r="J209" s="279">
        <v>452.18333333333345</v>
      </c>
      <c r="K209" s="277">
        <v>429.55</v>
      </c>
      <c r="L209" s="277">
        <v>406.4</v>
      </c>
      <c r="M209" s="277">
        <v>37.128329999999998</v>
      </c>
    </row>
    <row r="210" spans="1:13">
      <c r="A210" s="268">
        <v>200</v>
      </c>
      <c r="B210" s="277" t="s">
        <v>396</v>
      </c>
      <c r="C210" s="278">
        <v>15.9</v>
      </c>
      <c r="D210" s="279">
        <v>15.950000000000001</v>
      </c>
      <c r="E210" s="279">
        <v>15.700000000000003</v>
      </c>
      <c r="F210" s="279">
        <v>15.500000000000002</v>
      </c>
      <c r="G210" s="279">
        <v>15.250000000000004</v>
      </c>
      <c r="H210" s="279">
        <v>16.150000000000002</v>
      </c>
      <c r="I210" s="279">
        <v>16.399999999999999</v>
      </c>
      <c r="J210" s="279">
        <v>16.600000000000001</v>
      </c>
      <c r="K210" s="277">
        <v>16.2</v>
      </c>
      <c r="L210" s="277">
        <v>15.75</v>
      </c>
      <c r="M210" s="277">
        <v>13.62866</v>
      </c>
    </row>
    <row r="211" spans="1:13">
      <c r="A211" s="268">
        <v>201</v>
      </c>
      <c r="B211" s="277" t="s">
        <v>398</v>
      </c>
      <c r="C211" s="278">
        <v>75.25</v>
      </c>
      <c r="D211" s="279">
        <v>75.566666666666663</v>
      </c>
      <c r="E211" s="279">
        <v>74.183333333333323</v>
      </c>
      <c r="F211" s="279">
        <v>73.11666666666666</v>
      </c>
      <c r="G211" s="279">
        <v>71.73333333333332</v>
      </c>
      <c r="H211" s="279">
        <v>76.633333333333326</v>
      </c>
      <c r="I211" s="279">
        <v>78.016666666666652</v>
      </c>
      <c r="J211" s="279">
        <v>79.083333333333329</v>
      </c>
      <c r="K211" s="277">
        <v>76.95</v>
      </c>
      <c r="L211" s="277">
        <v>74.5</v>
      </c>
      <c r="M211" s="277">
        <v>1.95461</v>
      </c>
    </row>
    <row r="212" spans="1:13">
      <c r="A212" s="268">
        <v>202</v>
      </c>
      <c r="B212" s="277" t="s">
        <v>114</v>
      </c>
      <c r="C212" s="278">
        <v>178.65</v>
      </c>
      <c r="D212" s="279">
        <v>177.81666666666669</v>
      </c>
      <c r="E212" s="279">
        <v>175.63333333333338</v>
      </c>
      <c r="F212" s="279">
        <v>172.6166666666667</v>
      </c>
      <c r="G212" s="279">
        <v>170.43333333333339</v>
      </c>
      <c r="H212" s="279">
        <v>180.83333333333337</v>
      </c>
      <c r="I212" s="279">
        <v>183.01666666666671</v>
      </c>
      <c r="J212" s="279">
        <v>186.03333333333336</v>
      </c>
      <c r="K212" s="277">
        <v>180</v>
      </c>
      <c r="L212" s="277">
        <v>174.8</v>
      </c>
      <c r="M212" s="277">
        <v>157.80824999999999</v>
      </c>
    </row>
    <row r="213" spans="1:13">
      <c r="A213" s="268">
        <v>203</v>
      </c>
      <c r="B213" s="277" t="s">
        <v>400</v>
      </c>
      <c r="C213" s="278">
        <v>37.4</v>
      </c>
      <c r="D213" s="279">
        <v>37.5</v>
      </c>
      <c r="E213" s="279">
        <v>37</v>
      </c>
      <c r="F213" s="279">
        <v>36.6</v>
      </c>
      <c r="G213" s="279">
        <v>36.1</v>
      </c>
      <c r="H213" s="279">
        <v>37.9</v>
      </c>
      <c r="I213" s="279">
        <v>38.4</v>
      </c>
      <c r="J213" s="279">
        <v>38.799999999999997</v>
      </c>
      <c r="K213" s="277">
        <v>38</v>
      </c>
      <c r="L213" s="277">
        <v>37.1</v>
      </c>
      <c r="M213" s="277">
        <v>30.439209999999999</v>
      </c>
    </row>
    <row r="214" spans="1:13">
      <c r="A214" s="268">
        <v>204</v>
      </c>
      <c r="B214" s="277" t="s">
        <v>115</v>
      </c>
      <c r="C214" s="278">
        <v>199.15</v>
      </c>
      <c r="D214" s="279">
        <v>200.19999999999996</v>
      </c>
      <c r="E214" s="279">
        <v>196.14999999999992</v>
      </c>
      <c r="F214" s="279">
        <v>193.14999999999995</v>
      </c>
      <c r="G214" s="279">
        <v>189.09999999999991</v>
      </c>
      <c r="H214" s="279">
        <v>203.19999999999993</v>
      </c>
      <c r="I214" s="279">
        <v>207.24999999999994</v>
      </c>
      <c r="J214" s="279">
        <v>210.24999999999994</v>
      </c>
      <c r="K214" s="277">
        <v>204.25</v>
      </c>
      <c r="L214" s="277">
        <v>197.2</v>
      </c>
      <c r="M214" s="277">
        <v>72.727180000000004</v>
      </c>
    </row>
    <row r="215" spans="1:13">
      <c r="A215" s="268">
        <v>205</v>
      </c>
      <c r="B215" s="277" t="s">
        <v>116</v>
      </c>
      <c r="C215" s="278">
        <v>2159.25</v>
      </c>
      <c r="D215" s="279">
        <v>2150.9166666666665</v>
      </c>
      <c r="E215" s="279">
        <v>2132.833333333333</v>
      </c>
      <c r="F215" s="279">
        <v>2106.4166666666665</v>
      </c>
      <c r="G215" s="279">
        <v>2088.333333333333</v>
      </c>
      <c r="H215" s="279">
        <v>2177.333333333333</v>
      </c>
      <c r="I215" s="279">
        <v>2195.4166666666661</v>
      </c>
      <c r="J215" s="279">
        <v>2221.833333333333</v>
      </c>
      <c r="K215" s="277">
        <v>2169</v>
      </c>
      <c r="L215" s="277">
        <v>2124.5</v>
      </c>
      <c r="M215" s="277">
        <v>19.347159999999999</v>
      </c>
    </row>
    <row r="216" spans="1:13">
      <c r="A216" s="268">
        <v>206</v>
      </c>
      <c r="B216" s="277" t="s">
        <v>254</v>
      </c>
      <c r="C216" s="278">
        <v>237.7</v>
      </c>
      <c r="D216" s="279">
        <v>231.56666666666669</v>
      </c>
      <c r="E216" s="279">
        <v>224.13333333333338</v>
      </c>
      <c r="F216" s="279">
        <v>210.56666666666669</v>
      </c>
      <c r="G216" s="279">
        <v>203.13333333333338</v>
      </c>
      <c r="H216" s="279">
        <v>245.13333333333338</v>
      </c>
      <c r="I216" s="279">
        <v>252.56666666666672</v>
      </c>
      <c r="J216" s="279">
        <v>266.13333333333338</v>
      </c>
      <c r="K216" s="277">
        <v>239</v>
      </c>
      <c r="L216" s="277">
        <v>218</v>
      </c>
      <c r="M216" s="277">
        <v>27.183730000000001</v>
      </c>
    </row>
    <row r="217" spans="1:13">
      <c r="A217" s="268">
        <v>207</v>
      </c>
      <c r="B217" s="277" t="s">
        <v>401</v>
      </c>
      <c r="C217" s="278">
        <v>32625.15</v>
      </c>
      <c r="D217" s="279">
        <v>32376.716666666664</v>
      </c>
      <c r="E217" s="279">
        <v>31953.433333333327</v>
      </c>
      <c r="F217" s="279">
        <v>31281.716666666664</v>
      </c>
      <c r="G217" s="279">
        <v>30858.433333333327</v>
      </c>
      <c r="H217" s="279">
        <v>33048.433333333327</v>
      </c>
      <c r="I217" s="279">
        <v>33471.71666666666</v>
      </c>
      <c r="J217" s="279">
        <v>34143.433333333327</v>
      </c>
      <c r="K217" s="277">
        <v>32800</v>
      </c>
      <c r="L217" s="277">
        <v>31705</v>
      </c>
      <c r="M217" s="277">
        <v>3.4410000000000003E-2</v>
      </c>
    </row>
    <row r="218" spans="1:13">
      <c r="A218" s="268">
        <v>208</v>
      </c>
      <c r="B218" s="277" t="s">
        <v>397</v>
      </c>
      <c r="C218" s="278">
        <v>51.05</v>
      </c>
      <c r="D218" s="279">
        <v>51.083333333333336</v>
      </c>
      <c r="E218" s="279">
        <v>50.216666666666669</v>
      </c>
      <c r="F218" s="279">
        <v>49.383333333333333</v>
      </c>
      <c r="G218" s="279">
        <v>48.516666666666666</v>
      </c>
      <c r="H218" s="279">
        <v>51.916666666666671</v>
      </c>
      <c r="I218" s="279">
        <v>52.783333333333331</v>
      </c>
      <c r="J218" s="279">
        <v>53.616666666666674</v>
      </c>
      <c r="K218" s="277">
        <v>51.95</v>
      </c>
      <c r="L218" s="277">
        <v>50.25</v>
      </c>
      <c r="M218" s="277">
        <v>10.63513</v>
      </c>
    </row>
    <row r="219" spans="1:13">
      <c r="A219" s="268">
        <v>209</v>
      </c>
      <c r="B219" s="277" t="s">
        <v>255</v>
      </c>
      <c r="C219" s="278">
        <v>34.700000000000003</v>
      </c>
      <c r="D219" s="279">
        <v>34.866666666666667</v>
      </c>
      <c r="E219" s="279">
        <v>34.383333333333333</v>
      </c>
      <c r="F219" s="279">
        <v>34.066666666666663</v>
      </c>
      <c r="G219" s="279">
        <v>33.583333333333329</v>
      </c>
      <c r="H219" s="279">
        <v>35.183333333333337</v>
      </c>
      <c r="I219" s="279">
        <v>35.666666666666671</v>
      </c>
      <c r="J219" s="279">
        <v>35.983333333333341</v>
      </c>
      <c r="K219" s="277">
        <v>35.35</v>
      </c>
      <c r="L219" s="277">
        <v>34.549999999999997</v>
      </c>
      <c r="M219" s="277">
        <v>12.99578</v>
      </c>
    </row>
    <row r="220" spans="1:13">
      <c r="A220" s="268">
        <v>210</v>
      </c>
      <c r="B220" s="277" t="s">
        <v>415</v>
      </c>
      <c r="C220" s="278">
        <v>60.65</v>
      </c>
      <c r="D220" s="279">
        <v>60.25</v>
      </c>
      <c r="E220" s="279">
        <v>58.8</v>
      </c>
      <c r="F220" s="279">
        <v>56.949999999999996</v>
      </c>
      <c r="G220" s="279">
        <v>55.499999999999993</v>
      </c>
      <c r="H220" s="279">
        <v>62.1</v>
      </c>
      <c r="I220" s="279">
        <v>63.550000000000004</v>
      </c>
      <c r="J220" s="279">
        <v>65.400000000000006</v>
      </c>
      <c r="K220" s="277">
        <v>61.7</v>
      </c>
      <c r="L220" s="277">
        <v>58.4</v>
      </c>
      <c r="M220" s="277">
        <v>20.451370000000001</v>
      </c>
    </row>
    <row r="221" spans="1:13">
      <c r="A221" s="268">
        <v>211</v>
      </c>
      <c r="B221" s="277" t="s">
        <v>117</v>
      </c>
      <c r="C221" s="278">
        <v>198.9</v>
      </c>
      <c r="D221" s="279">
        <v>197.83333333333334</v>
      </c>
      <c r="E221" s="279">
        <v>195.16666666666669</v>
      </c>
      <c r="F221" s="279">
        <v>191.43333333333334</v>
      </c>
      <c r="G221" s="279">
        <v>188.76666666666668</v>
      </c>
      <c r="H221" s="279">
        <v>201.56666666666669</v>
      </c>
      <c r="I221" s="279">
        <v>204.23333333333338</v>
      </c>
      <c r="J221" s="279">
        <v>207.9666666666667</v>
      </c>
      <c r="K221" s="277">
        <v>200.5</v>
      </c>
      <c r="L221" s="277">
        <v>194.1</v>
      </c>
      <c r="M221" s="277">
        <v>151.92816999999999</v>
      </c>
    </row>
    <row r="222" spans="1:13">
      <c r="A222" s="268">
        <v>212</v>
      </c>
      <c r="B222" s="277" t="s">
        <v>258</v>
      </c>
      <c r="C222" s="278">
        <v>218.15</v>
      </c>
      <c r="D222" s="279">
        <v>221.33333333333334</v>
      </c>
      <c r="E222" s="279">
        <v>212.86666666666667</v>
      </c>
      <c r="F222" s="279">
        <v>207.58333333333334</v>
      </c>
      <c r="G222" s="279">
        <v>199.11666666666667</v>
      </c>
      <c r="H222" s="279">
        <v>226.61666666666667</v>
      </c>
      <c r="I222" s="279">
        <v>235.08333333333331</v>
      </c>
      <c r="J222" s="279">
        <v>240.36666666666667</v>
      </c>
      <c r="K222" s="277">
        <v>229.8</v>
      </c>
      <c r="L222" s="277">
        <v>216.05</v>
      </c>
      <c r="M222" s="277">
        <v>15.11748</v>
      </c>
    </row>
    <row r="223" spans="1:13">
      <c r="A223" s="268">
        <v>213</v>
      </c>
      <c r="B223" s="277" t="s">
        <v>118</v>
      </c>
      <c r="C223" s="278">
        <v>370.5</v>
      </c>
      <c r="D223" s="279">
        <v>369.75</v>
      </c>
      <c r="E223" s="279">
        <v>365.85</v>
      </c>
      <c r="F223" s="279">
        <v>361.20000000000005</v>
      </c>
      <c r="G223" s="279">
        <v>357.30000000000007</v>
      </c>
      <c r="H223" s="279">
        <v>374.4</v>
      </c>
      <c r="I223" s="279">
        <v>378.29999999999995</v>
      </c>
      <c r="J223" s="279">
        <v>382.94999999999993</v>
      </c>
      <c r="K223" s="277">
        <v>373.65</v>
      </c>
      <c r="L223" s="277">
        <v>365.1</v>
      </c>
      <c r="M223" s="277">
        <v>226.78882999999999</v>
      </c>
    </row>
    <row r="224" spans="1:13">
      <c r="A224" s="268">
        <v>214</v>
      </c>
      <c r="B224" s="277" t="s">
        <v>256</v>
      </c>
      <c r="C224" s="278">
        <v>1298.2</v>
      </c>
      <c r="D224" s="279">
        <v>1287.0666666666666</v>
      </c>
      <c r="E224" s="279">
        <v>1265.1333333333332</v>
      </c>
      <c r="F224" s="279">
        <v>1232.0666666666666</v>
      </c>
      <c r="G224" s="279">
        <v>1210.1333333333332</v>
      </c>
      <c r="H224" s="279">
        <v>1320.1333333333332</v>
      </c>
      <c r="I224" s="279">
        <v>1342.0666666666666</v>
      </c>
      <c r="J224" s="279">
        <v>1375.1333333333332</v>
      </c>
      <c r="K224" s="277">
        <v>1309</v>
      </c>
      <c r="L224" s="277">
        <v>1254</v>
      </c>
      <c r="M224" s="277">
        <v>4.2760499999999997</v>
      </c>
    </row>
    <row r="225" spans="1:13">
      <c r="A225" s="268">
        <v>215</v>
      </c>
      <c r="B225" s="277" t="s">
        <v>119</v>
      </c>
      <c r="C225" s="278">
        <v>439.15</v>
      </c>
      <c r="D225" s="279">
        <v>442.34999999999997</v>
      </c>
      <c r="E225" s="279">
        <v>431.99999999999994</v>
      </c>
      <c r="F225" s="279">
        <v>424.84999999999997</v>
      </c>
      <c r="G225" s="279">
        <v>414.49999999999994</v>
      </c>
      <c r="H225" s="279">
        <v>449.49999999999994</v>
      </c>
      <c r="I225" s="279">
        <v>459.84999999999997</v>
      </c>
      <c r="J225" s="279">
        <v>466.99999999999994</v>
      </c>
      <c r="K225" s="277">
        <v>452.7</v>
      </c>
      <c r="L225" s="277">
        <v>435.2</v>
      </c>
      <c r="M225" s="277">
        <v>24.899840000000001</v>
      </c>
    </row>
    <row r="226" spans="1:13">
      <c r="A226" s="268">
        <v>216</v>
      </c>
      <c r="B226" s="277" t="s">
        <v>403</v>
      </c>
      <c r="C226" s="278">
        <v>2757.9</v>
      </c>
      <c r="D226" s="279">
        <v>2750.9666666666667</v>
      </c>
      <c r="E226" s="279">
        <v>2731.9333333333334</v>
      </c>
      <c r="F226" s="279">
        <v>2705.9666666666667</v>
      </c>
      <c r="G226" s="279">
        <v>2686.9333333333334</v>
      </c>
      <c r="H226" s="279">
        <v>2776.9333333333334</v>
      </c>
      <c r="I226" s="279">
        <v>2795.9666666666672</v>
      </c>
      <c r="J226" s="279">
        <v>2821.9333333333334</v>
      </c>
      <c r="K226" s="277">
        <v>2770</v>
      </c>
      <c r="L226" s="277">
        <v>2725</v>
      </c>
      <c r="M226" s="277">
        <v>4.9800000000000001E-3</v>
      </c>
    </row>
    <row r="227" spans="1:13">
      <c r="A227" s="268">
        <v>217</v>
      </c>
      <c r="B227" s="277" t="s">
        <v>257</v>
      </c>
      <c r="C227" s="278">
        <v>38</v>
      </c>
      <c r="D227" s="279">
        <v>37.949999999999996</v>
      </c>
      <c r="E227" s="279">
        <v>37.699999999999989</v>
      </c>
      <c r="F227" s="279">
        <v>37.399999999999991</v>
      </c>
      <c r="G227" s="279">
        <v>37.149999999999984</v>
      </c>
      <c r="H227" s="279">
        <v>38.249999999999993</v>
      </c>
      <c r="I227" s="279">
        <v>38.500000000000007</v>
      </c>
      <c r="J227" s="279">
        <v>38.799999999999997</v>
      </c>
      <c r="K227" s="277">
        <v>38.200000000000003</v>
      </c>
      <c r="L227" s="277">
        <v>37.65</v>
      </c>
      <c r="M227" s="277">
        <v>5.2195299999999998</v>
      </c>
    </row>
    <row r="228" spans="1:13">
      <c r="A228" s="268">
        <v>218</v>
      </c>
      <c r="B228" s="277" t="s">
        <v>120</v>
      </c>
      <c r="C228" s="278">
        <v>11.15</v>
      </c>
      <c r="D228" s="279">
        <v>11.15</v>
      </c>
      <c r="E228" s="279">
        <v>10.9</v>
      </c>
      <c r="F228" s="279">
        <v>10.65</v>
      </c>
      <c r="G228" s="279">
        <v>10.4</v>
      </c>
      <c r="H228" s="279">
        <v>11.4</v>
      </c>
      <c r="I228" s="279">
        <v>11.65</v>
      </c>
      <c r="J228" s="279">
        <v>11.9</v>
      </c>
      <c r="K228" s="277">
        <v>11.4</v>
      </c>
      <c r="L228" s="277">
        <v>10.9</v>
      </c>
      <c r="M228" s="277">
        <v>2238.3657199999998</v>
      </c>
    </row>
    <row r="229" spans="1:13">
      <c r="A229" s="268">
        <v>219</v>
      </c>
      <c r="B229" s="277" t="s">
        <v>404</v>
      </c>
      <c r="C229" s="278">
        <v>28.2</v>
      </c>
      <c r="D229" s="279">
        <v>28.25</v>
      </c>
      <c r="E229" s="279">
        <v>27.85</v>
      </c>
      <c r="F229" s="279">
        <v>27.5</v>
      </c>
      <c r="G229" s="279">
        <v>27.1</v>
      </c>
      <c r="H229" s="279">
        <v>28.6</v>
      </c>
      <c r="I229" s="279">
        <v>29</v>
      </c>
      <c r="J229" s="279">
        <v>29.35</v>
      </c>
      <c r="K229" s="277">
        <v>28.65</v>
      </c>
      <c r="L229" s="277">
        <v>27.9</v>
      </c>
      <c r="M229" s="277">
        <v>25.475190000000001</v>
      </c>
    </row>
    <row r="230" spans="1:13">
      <c r="A230" s="268">
        <v>220</v>
      </c>
      <c r="B230" s="277" t="s">
        <v>121</v>
      </c>
      <c r="C230" s="278">
        <v>31.05</v>
      </c>
      <c r="D230" s="279">
        <v>30.883333333333336</v>
      </c>
      <c r="E230" s="279">
        <v>30.566666666666674</v>
      </c>
      <c r="F230" s="279">
        <v>30.083333333333336</v>
      </c>
      <c r="G230" s="279">
        <v>29.766666666666673</v>
      </c>
      <c r="H230" s="279">
        <v>31.366666666666674</v>
      </c>
      <c r="I230" s="279">
        <v>31.683333333333337</v>
      </c>
      <c r="J230" s="279">
        <v>32.166666666666671</v>
      </c>
      <c r="K230" s="277">
        <v>31.2</v>
      </c>
      <c r="L230" s="277">
        <v>30.4</v>
      </c>
      <c r="M230" s="277">
        <v>272.91111000000001</v>
      </c>
    </row>
    <row r="231" spans="1:13">
      <c r="A231" s="268">
        <v>221</v>
      </c>
      <c r="B231" s="277" t="s">
        <v>416</v>
      </c>
      <c r="C231" s="278">
        <v>190.3</v>
      </c>
      <c r="D231" s="279">
        <v>191.13333333333333</v>
      </c>
      <c r="E231" s="279">
        <v>188.31666666666666</v>
      </c>
      <c r="F231" s="279">
        <v>186.33333333333334</v>
      </c>
      <c r="G231" s="279">
        <v>183.51666666666668</v>
      </c>
      <c r="H231" s="279">
        <v>193.11666666666665</v>
      </c>
      <c r="I231" s="279">
        <v>195.93333333333331</v>
      </c>
      <c r="J231" s="279">
        <v>197.91666666666663</v>
      </c>
      <c r="K231" s="277">
        <v>193.95</v>
      </c>
      <c r="L231" s="277">
        <v>189.15</v>
      </c>
      <c r="M231" s="277">
        <v>6.7234400000000001</v>
      </c>
    </row>
    <row r="232" spans="1:13">
      <c r="A232" s="268">
        <v>222</v>
      </c>
      <c r="B232" s="277" t="s">
        <v>405</v>
      </c>
      <c r="C232" s="278">
        <v>550.29999999999995</v>
      </c>
      <c r="D232" s="279">
        <v>548.76666666666665</v>
      </c>
      <c r="E232" s="279">
        <v>538.0333333333333</v>
      </c>
      <c r="F232" s="279">
        <v>525.76666666666665</v>
      </c>
      <c r="G232" s="279">
        <v>515.0333333333333</v>
      </c>
      <c r="H232" s="279">
        <v>561.0333333333333</v>
      </c>
      <c r="I232" s="279">
        <v>571.76666666666665</v>
      </c>
      <c r="J232" s="279">
        <v>584.0333333333333</v>
      </c>
      <c r="K232" s="277">
        <v>559.5</v>
      </c>
      <c r="L232" s="277">
        <v>536.5</v>
      </c>
      <c r="M232" s="277">
        <v>1.3183800000000001</v>
      </c>
    </row>
    <row r="233" spans="1:13">
      <c r="A233" s="268">
        <v>223</v>
      </c>
      <c r="B233" s="277" t="s">
        <v>406</v>
      </c>
      <c r="C233" s="278">
        <v>6.8</v>
      </c>
      <c r="D233" s="279">
        <v>6.8166666666666664</v>
      </c>
      <c r="E233" s="279">
        <v>6.7333333333333325</v>
      </c>
      <c r="F233" s="279">
        <v>6.6666666666666661</v>
      </c>
      <c r="G233" s="279">
        <v>6.5833333333333321</v>
      </c>
      <c r="H233" s="279">
        <v>6.8833333333333329</v>
      </c>
      <c r="I233" s="279">
        <v>6.9666666666666668</v>
      </c>
      <c r="J233" s="279">
        <v>7.0333333333333332</v>
      </c>
      <c r="K233" s="277">
        <v>6.9</v>
      </c>
      <c r="L233" s="277">
        <v>6.75</v>
      </c>
      <c r="M233" s="277">
        <v>14.555210000000001</v>
      </c>
    </row>
    <row r="234" spans="1:13">
      <c r="A234" s="268">
        <v>224</v>
      </c>
      <c r="B234" s="277" t="s">
        <v>122</v>
      </c>
      <c r="C234" s="278">
        <v>403.15</v>
      </c>
      <c r="D234" s="279">
        <v>399.05</v>
      </c>
      <c r="E234" s="279">
        <v>393.1</v>
      </c>
      <c r="F234" s="279">
        <v>383.05</v>
      </c>
      <c r="G234" s="279">
        <v>377.1</v>
      </c>
      <c r="H234" s="279">
        <v>409.1</v>
      </c>
      <c r="I234" s="279">
        <v>415.04999999999995</v>
      </c>
      <c r="J234" s="279">
        <v>425.1</v>
      </c>
      <c r="K234" s="277">
        <v>405</v>
      </c>
      <c r="L234" s="277">
        <v>389</v>
      </c>
      <c r="M234" s="277">
        <v>33.353929999999998</v>
      </c>
    </row>
    <row r="235" spans="1:13">
      <c r="A235" s="268">
        <v>225</v>
      </c>
      <c r="B235" s="277" t="s">
        <v>407</v>
      </c>
      <c r="C235" s="278">
        <v>91.35</v>
      </c>
      <c r="D235" s="279">
        <v>89.8</v>
      </c>
      <c r="E235" s="279">
        <v>86.85</v>
      </c>
      <c r="F235" s="279">
        <v>82.35</v>
      </c>
      <c r="G235" s="279">
        <v>79.399999999999991</v>
      </c>
      <c r="H235" s="279">
        <v>94.3</v>
      </c>
      <c r="I235" s="279">
        <v>97.250000000000014</v>
      </c>
      <c r="J235" s="279">
        <v>101.75</v>
      </c>
      <c r="K235" s="277">
        <v>92.75</v>
      </c>
      <c r="L235" s="277">
        <v>85.3</v>
      </c>
      <c r="M235" s="277">
        <v>16.83447</v>
      </c>
    </row>
    <row r="236" spans="1:13">
      <c r="A236" s="268">
        <v>226</v>
      </c>
      <c r="B236" s="277" t="s">
        <v>1603</v>
      </c>
      <c r="C236" s="278">
        <v>978.65</v>
      </c>
      <c r="D236" s="279">
        <v>980.55000000000007</v>
      </c>
      <c r="E236" s="279">
        <v>973.10000000000014</v>
      </c>
      <c r="F236" s="279">
        <v>967.55000000000007</v>
      </c>
      <c r="G236" s="279">
        <v>960.10000000000014</v>
      </c>
      <c r="H236" s="279">
        <v>986.10000000000014</v>
      </c>
      <c r="I236" s="279">
        <v>993.55000000000018</v>
      </c>
      <c r="J236" s="279">
        <v>999.10000000000014</v>
      </c>
      <c r="K236" s="277">
        <v>988</v>
      </c>
      <c r="L236" s="277">
        <v>975</v>
      </c>
      <c r="M236" s="277">
        <v>0.10031</v>
      </c>
    </row>
    <row r="237" spans="1:13">
      <c r="A237" s="268">
        <v>227</v>
      </c>
      <c r="B237" s="277" t="s">
        <v>260</v>
      </c>
      <c r="C237" s="278">
        <v>99.15</v>
      </c>
      <c r="D237" s="279">
        <v>98.8</v>
      </c>
      <c r="E237" s="279">
        <v>97.6</v>
      </c>
      <c r="F237" s="279">
        <v>96.05</v>
      </c>
      <c r="G237" s="279">
        <v>94.85</v>
      </c>
      <c r="H237" s="279">
        <v>100.35</v>
      </c>
      <c r="I237" s="279">
        <v>101.55000000000001</v>
      </c>
      <c r="J237" s="279">
        <v>103.1</v>
      </c>
      <c r="K237" s="277">
        <v>100</v>
      </c>
      <c r="L237" s="277">
        <v>97.25</v>
      </c>
      <c r="M237" s="277">
        <v>11.527710000000001</v>
      </c>
    </row>
    <row r="238" spans="1:13">
      <c r="A238" s="268">
        <v>228</v>
      </c>
      <c r="B238" s="277" t="s">
        <v>412</v>
      </c>
      <c r="C238" s="278">
        <v>115.85</v>
      </c>
      <c r="D238" s="279">
        <v>116.95</v>
      </c>
      <c r="E238" s="279">
        <v>113.9</v>
      </c>
      <c r="F238" s="279">
        <v>111.95</v>
      </c>
      <c r="G238" s="279">
        <v>108.9</v>
      </c>
      <c r="H238" s="279">
        <v>118.9</v>
      </c>
      <c r="I238" s="279">
        <v>121.94999999999999</v>
      </c>
      <c r="J238" s="279">
        <v>123.9</v>
      </c>
      <c r="K238" s="277">
        <v>120</v>
      </c>
      <c r="L238" s="277">
        <v>115</v>
      </c>
      <c r="M238" s="277">
        <v>22.064540000000001</v>
      </c>
    </row>
    <row r="239" spans="1:13">
      <c r="A239" s="268">
        <v>229</v>
      </c>
      <c r="B239" s="277" t="s">
        <v>1615</v>
      </c>
      <c r="C239" s="278">
        <v>4768</v>
      </c>
      <c r="D239" s="279">
        <v>4779.333333333333</v>
      </c>
      <c r="E239" s="279">
        <v>4683.6666666666661</v>
      </c>
      <c r="F239" s="279">
        <v>4599.333333333333</v>
      </c>
      <c r="G239" s="279">
        <v>4503.6666666666661</v>
      </c>
      <c r="H239" s="279">
        <v>4863.6666666666661</v>
      </c>
      <c r="I239" s="279">
        <v>4959.3333333333321</v>
      </c>
      <c r="J239" s="279">
        <v>5043.6666666666661</v>
      </c>
      <c r="K239" s="277">
        <v>4875</v>
      </c>
      <c r="L239" s="277">
        <v>4695</v>
      </c>
      <c r="M239" s="277">
        <v>1.3241499999999999</v>
      </c>
    </row>
    <row r="240" spans="1:13">
      <c r="A240" s="268">
        <v>230</v>
      </c>
      <c r="B240" s="277" t="s">
        <v>259</v>
      </c>
      <c r="C240" s="278">
        <v>61.7</v>
      </c>
      <c r="D240" s="279">
        <v>61.65</v>
      </c>
      <c r="E240" s="279">
        <v>61.099999999999994</v>
      </c>
      <c r="F240" s="279">
        <v>60.499999999999993</v>
      </c>
      <c r="G240" s="279">
        <v>59.949999999999989</v>
      </c>
      <c r="H240" s="279">
        <v>62.25</v>
      </c>
      <c r="I240" s="279">
        <v>62.8</v>
      </c>
      <c r="J240" s="279">
        <v>63.400000000000006</v>
      </c>
      <c r="K240" s="277">
        <v>62.2</v>
      </c>
      <c r="L240" s="277">
        <v>61.05</v>
      </c>
      <c r="M240" s="277">
        <v>5.2797900000000002</v>
      </c>
    </row>
    <row r="241" spans="1:13">
      <c r="A241" s="268">
        <v>231</v>
      </c>
      <c r="B241" s="277" t="s">
        <v>123</v>
      </c>
      <c r="C241" s="278">
        <v>1294.45</v>
      </c>
      <c r="D241" s="279">
        <v>1277.8166666666666</v>
      </c>
      <c r="E241" s="279">
        <v>1254.6333333333332</v>
      </c>
      <c r="F241" s="279">
        <v>1214.8166666666666</v>
      </c>
      <c r="G241" s="279">
        <v>1191.6333333333332</v>
      </c>
      <c r="H241" s="279">
        <v>1317.6333333333332</v>
      </c>
      <c r="I241" s="279">
        <v>1340.8166666666666</v>
      </c>
      <c r="J241" s="279">
        <v>1380.6333333333332</v>
      </c>
      <c r="K241" s="277">
        <v>1301</v>
      </c>
      <c r="L241" s="277">
        <v>1238</v>
      </c>
      <c r="M241" s="277">
        <v>26.013529999999999</v>
      </c>
    </row>
    <row r="242" spans="1:13">
      <c r="A242" s="268">
        <v>232</v>
      </c>
      <c r="B242" s="277" t="s">
        <v>1622</v>
      </c>
      <c r="C242" s="278">
        <v>220.8</v>
      </c>
      <c r="D242" s="279">
        <v>220.16666666666666</v>
      </c>
      <c r="E242" s="279">
        <v>218.33333333333331</v>
      </c>
      <c r="F242" s="279">
        <v>215.86666666666665</v>
      </c>
      <c r="G242" s="279">
        <v>214.0333333333333</v>
      </c>
      <c r="H242" s="279">
        <v>222.63333333333333</v>
      </c>
      <c r="I242" s="279">
        <v>224.46666666666664</v>
      </c>
      <c r="J242" s="279">
        <v>226.93333333333334</v>
      </c>
      <c r="K242" s="277">
        <v>222</v>
      </c>
      <c r="L242" s="277">
        <v>217.7</v>
      </c>
      <c r="M242" s="277">
        <v>1.41472</v>
      </c>
    </row>
    <row r="243" spans="1:13">
      <c r="A243" s="268">
        <v>233</v>
      </c>
      <c r="B243" s="277" t="s">
        <v>418</v>
      </c>
      <c r="C243" s="278">
        <v>260.55</v>
      </c>
      <c r="D243" s="279">
        <v>261.46666666666664</v>
      </c>
      <c r="E243" s="279">
        <v>258.98333333333329</v>
      </c>
      <c r="F243" s="279">
        <v>257.41666666666663</v>
      </c>
      <c r="G243" s="279">
        <v>254.93333333333328</v>
      </c>
      <c r="H243" s="279">
        <v>263.0333333333333</v>
      </c>
      <c r="I243" s="279">
        <v>265.51666666666665</v>
      </c>
      <c r="J243" s="279">
        <v>267.08333333333331</v>
      </c>
      <c r="K243" s="277">
        <v>263.95</v>
      </c>
      <c r="L243" s="277">
        <v>259.89999999999998</v>
      </c>
      <c r="M243" s="277">
        <v>6.7059999999999995E-2</v>
      </c>
    </row>
    <row r="244" spans="1:13">
      <c r="A244" s="268">
        <v>234</v>
      </c>
      <c r="B244" s="277" t="s">
        <v>124</v>
      </c>
      <c r="C244" s="278">
        <v>610.35</v>
      </c>
      <c r="D244" s="279">
        <v>612</v>
      </c>
      <c r="E244" s="279">
        <v>601.6</v>
      </c>
      <c r="F244" s="279">
        <v>592.85</v>
      </c>
      <c r="G244" s="279">
        <v>582.45000000000005</v>
      </c>
      <c r="H244" s="279">
        <v>620.75</v>
      </c>
      <c r="I244" s="279">
        <v>631.15000000000009</v>
      </c>
      <c r="J244" s="279">
        <v>639.9</v>
      </c>
      <c r="K244" s="277">
        <v>622.4</v>
      </c>
      <c r="L244" s="277">
        <v>603.25</v>
      </c>
      <c r="M244" s="277">
        <v>113.47391</v>
      </c>
    </row>
    <row r="245" spans="1:13">
      <c r="A245" s="268">
        <v>235</v>
      </c>
      <c r="B245" s="277" t="s">
        <v>419</v>
      </c>
      <c r="C245" s="278">
        <v>80.05</v>
      </c>
      <c r="D245" s="279">
        <v>80</v>
      </c>
      <c r="E245" s="279">
        <v>79.099999999999994</v>
      </c>
      <c r="F245" s="279">
        <v>78.149999999999991</v>
      </c>
      <c r="G245" s="279">
        <v>77.249999999999986</v>
      </c>
      <c r="H245" s="279">
        <v>80.95</v>
      </c>
      <c r="I245" s="279">
        <v>81.850000000000009</v>
      </c>
      <c r="J245" s="279">
        <v>82.800000000000011</v>
      </c>
      <c r="K245" s="277">
        <v>80.900000000000006</v>
      </c>
      <c r="L245" s="277">
        <v>79.05</v>
      </c>
      <c r="M245" s="277">
        <v>8.0012399999999992</v>
      </c>
    </row>
    <row r="246" spans="1:13">
      <c r="A246" s="268">
        <v>236</v>
      </c>
      <c r="B246" s="277" t="s">
        <v>125</v>
      </c>
      <c r="C246" s="278">
        <v>201.85</v>
      </c>
      <c r="D246" s="279">
        <v>203.7833333333333</v>
      </c>
      <c r="E246" s="279">
        <v>198.86666666666662</v>
      </c>
      <c r="F246" s="279">
        <v>195.88333333333333</v>
      </c>
      <c r="G246" s="279">
        <v>190.96666666666664</v>
      </c>
      <c r="H246" s="279">
        <v>206.76666666666659</v>
      </c>
      <c r="I246" s="279">
        <v>211.68333333333328</v>
      </c>
      <c r="J246" s="279">
        <v>214.66666666666657</v>
      </c>
      <c r="K246" s="277">
        <v>208.7</v>
      </c>
      <c r="L246" s="277">
        <v>200.8</v>
      </c>
      <c r="M246" s="277">
        <v>246.6234</v>
      </c>
    </row>
    <row r="247" spans="1:13">
      <c r="A247" s="268">
        <v>237</v>
      </c>
      <c r="B247" s="277" t="s">
        <v>126</v>
      </c>
      <c r="C247" s="278">
        <v>945.7</v>
      </c>
      <c r="D247" s="279">
        <v>943.61666666666667</v>
      </c>
      <c r="E247" s="279">
        <v>933.08333333333337</v>
      </c>
      <c r="F247" s="279">
        <v>920.4666666666667</v>
      </c>
      <c r="G247" s="279">
        <v>909.93333333333339</v>
      </c>
      <c r="H247" s="279">
        <v>956.23333333333335</v>
      </c>
      <c r="I247" s="279">
        <v>966.76666666666665</v>
      </c>
      <c r="J247" s="279">
        <v>979.38333333333333</v>
      </c>
      <c r="K247" s="277">
        <v>954.15</v>
      </c>
      <c r="L247" s="277">
        <v>931</v>
      </c>
      <c r="M247" s="277">
        <v>66.720820000000003</v>
      </c>
    </row>
    <row r="248" spans="1:13">
      <c r="A248" s="268">
        <v>238</v>
      </c>
      <c r="B248" s="277" t="s">
        <v>1645</v>
      </c>
      <c r="C248" s="278">
        <v>609.20000000000005</v>
      </c>
      <c r="D248" s="279">
        <v>610.63333333333333</v>
      </c>
      <c r="E248" s="279">
        <v>598.56666666666661</v>
      </c>
      <c r="F248" s="279">
        <v>587.93333333333328</v>
      </c>
      <c r="G248" s="279">
        <v>575.86666666666656</v>
      </c>
      <c r="H248" s="279">
        <v>621.26666666666665</v>
      </c>
      <c r="I248" s="279">
        <v>633.33333333333348</v>
      </c>
      <c r="J248" s="279">
        <v>643.9666666666667</v>
      </c>
      <c r="K248" s="277">
        <v>622.70000000000005</v>
      </c>
      <c r="L248" s="277">
        <v>600</v>
      </c>
      <c r="M248" s="277">
        <v>0.20899000000000001</v>
      </c>
    </row>
    <row r="249" spans="1:13">
      <c r="A249" s="268">
        <v>239</v>
      </c>
      <c r="B249" s="277" t="s">
        <v>420</v>
      </c>
      <c r="C249" s="278">
        <v>289.05</v>
      </c>
      <c r="D249" s="279">
        <v>290.28333333333336</v>
      </c>
      <c r="E249" s="279">
        <v>285.26666666666671</v>
      </c>
      <c r="F249" s="279">
        <v>281.48333333333335</v>
      </c>
      <c r="G249" s="279">
        <v>276.4666666666667</v>
      </c>
      <c r="H249" s="279">
        <v>294.06666666666672</v>
      </c>
      <c r="I249" s="279">
        <v>299.08333333333337</v>
      </c>
      <c r="J249" s="279">
        <v>302.86666666666673</v>
      </c>
      <c r="K249" s="277">
        <v>295.3</v>
      </c>
      <c r="L249" s="277">
        <v>286.5</v>
      </c>
      <c r="M249" s="277">
        <v>3.01</v>
      </c>
    </row>
    <row r="250" spans="1:13">
      <c r="A250" s="268">
        <v>240</v>
      </c>
      <c r="B250" s="277" t="s">
        <v>421</v>
      </c>
      <c r="C250" s="278">
        <v>194.5</v>
      </c>
      <c r="D250" s="279">
        <v>192.03333333333333</v>
      </c>
      <c r="E250" s="279">
        <v>187.56666666666666</v>
      </c>
      <c r="F250" s="279">
        <v>180.63333333333333</v>
      </c>
      <c r="G250" s="279">
        <v>176.16666666666666</v>
      </c>
      <c r="H250" s="279">
        <v>198.96666666666667</v>
      </c>
      <c r="I250" s="279">
        <v>203.43333333333331</v>
      </c>
      <c r="J250" s="279">
        <v>210.36666666666667</v>
      </c>
      <c r="K250" s="277">
        <v>196.5</v>
      </c>
      <c r="L250" s="277">
        <v>185.1</v>
      </c>
      <c r="M250" s="277">
        <v>2.6010399999999998</v>
      </c>
    </row>
    <row r="251" spans="1:13">
      <c r="A251" s="268">
        <v>241</v>
      </c>
      <c r="B251" s="277" t="s">
        <v>417</v>
      </c>
      <c r="C251" s="278">
        <v>10.199999999999999</v>
      </c>
      <c r="D251" s="279">
        <v>10.233333333333333</v>
      </c>
      <c r="E251" s="279">
        <v>10.116666666666665</v>
      </c>
      <c r="F251" s="279">
        <v>10.033333333333333</v>
      </c>
      <c r="G251" s="279">
        <v>9.9166666666666661</v>
      </c>
      <c r="H251" s="279">
        <v>10.316666666666665</v>
      </c>
      <c r="I251" s="279">
        <v>10.433333333333332</v>
      </c>
      <c r="J251" s="279">
        <v>10.516666666666664</v>
      </c>
      <c r="K251" s="277">
        <v>10.35</v>
      </c>
      <c r="L251" s="277">
        <v>10.15</v>
      </c>
      <c r="M251" s="277">
        <v>12.347379999999999</v>
      </c>
    </row>
    <row r="252" spans="1:13">
      <c r="A252" s="268">
        <v>242</v>
      </c>
      <c r="B252" s="277" t="s">
        <v>127</v>
      </c>
      <c r="C252" s="278">
        <v>83.1</v>
      </c>
      <c r="D252" s="279">
        <v>83.05</v>
      </c>
      <c r="E252" s="279">
        <v>82.1</v>
      </c>
      <c r="F252" s="279">
        <v>81.099999999999994</v>
      </c>
      <c r="G252" s="279">
        <v>80.149999999999991</v>
      </c>
      <c r="H252" s="279">
        <v>84.05</v>
      </c>
      <c r="I252" s="279">
        <v>85.000000000000014</v>
      </c>
      <c r="J252" s="279">
        <v>86</v>
      </c>
      <c r="K252" s="277">
        <v>84</v>
      </c>
      <c r="L252" s="277">
        <v>82.05</v>
      </c>
      <c r="M252" s="277">
        <v>178.60255000000001</v>
      </c>
    </row>
    <row r="253" spans="1:13">
      <c r="A253" s="268">
        <v>243</v>
      </c>
      <c r="B253" s="277" t="s">
        <v>262</v>
      </c>
      <c r="C253" s="278">
        <v>2013.4</v>
      </c>
      <c r="D253" s="279">
        <v>2026.1333333333332</v>
      </c>
      <c r="E253" s="279">
        <v>1993.2666666666664</v>
      </c>
      <c r="F253" s="279">
        <v>1973.1333333333332</v>
      </c>
      <c r="G253" s="279">
        <v>1940.2666666666664</v>
      </c>
      <c r="H253" s="279">
        <v>2046.2666666666664</v>
      </c>
      <c r="I253" s="279">
        <v>2079.1333333333332</v>
      </c>
      <c r="J253" s="279">
        <v>2099.2666666666664</v>
      </c>
      <c r="K253" s="277">
        <v>2059</v>
      </c>
      <c r="L253" s="277">
        <v>2006</v>
      </c>
      <c r="M253" s="277">
        <v>1.3519600000000001</v>
      </c>
    </row>
    <row r="254" spans="1:13">
      <c r="A254" s="268">
        <v>244</v>
      </c>
      <c r="B254" s="277" t="s">
        <v>408</v>
      </c>
      <c r="C254" s="278">
        <v>119.85</v>
      </c>
      <c r="D254" s="279">
        <v>120.41666666666667</v>
      </c>
      <c r="E254" s="279">
        <v>118.13333333333334</v>
      </c>
      <c r="F254" s="279">
        <v>116.41666666666667</v>
      </c>
      <c r="G254" s="279">
        <v>114.13333333333334</v>
      </c>
      <c r="H254" s="279">
        <v>122.13333333333334</v>
      </c>
      <c r="I254" s="279">
        <v>124.41666666666667</v>
      </c>
      <c r="J254" s="279">
        <v>126.13333333333334</v>
      </c>
      <c r="K254" s="277">
        <v>122.7</v>
      </c>
      <c r="L254" s="277">
        <v>118.7</v>
      </c>
      <c r="M254" s="277">
        <v>6.7326300000000003</v>
      </c>
    </row>
    <row r="255" spans="1:13">
      <c r="A255" s="268">
        <v>245</v>
      </c>
      <c r="B255" s="277" t="s">
        <v>409</v>
      </c>
      <c r="C255" s="278">
        <v>83.3</v>
      </c>
      <c r="D255" s="279">
        <v>83.399999999999991</v>
      </c>
      <c r="E255" s="279">
        <v>82.199999999999989</v>
      </c>
      <c r="F255" s="279">
        <v>81.099999999999994</v>
      </c>
      <c r="G255" s="279">
        <v>79.899999999999991</v>
      </c>
      <c r="H255" s="279">
        <v>84.499999999999986</v>
      </c>
      <c r="I255" s="279">
        <v>85.7</v>
      </c>
      <c r="J255" s="279">
        <v>86.799999999999983</v>
      </c>
      <c r="K255" s="277">
        <v>84.6</v>
      </c>
      <c r="L255" s="277">
        <v>82.3</v>
      </c>
      <c r="M255" s="277">
        <v>5.4273499999999997</v>
      </c>
    </row>
    <row r="256" spans="1:13">
      <c r="A256" s="268">
        <v>246</v>
      </c>
      <c r="B256" s="277" t="s">
        <v>2931</v>
      </c>
      <c r="C256" s="278">
        <v>1370.55</v>
      </c>
      <c r="D256" s="279">
        <v>1365.8500000000001</v>
      </c>
      <c r="E256" s="279">
        <v>1355.7000000000003</v>
      </c>
      <c r="F256" s="279">
        <v>1340.8500000000001</v>
      </c>
      <c r="G256" s="279">
        <v>1330.7000000000003</v>
      </c>
      <c r="H256" s="279">
        <v>1380.7000000000003</v>
      </c>
      <c r="I256" s="279">
        <v>1390.8500000000004</v>
      </c>
      <c r="J256" s="279">
        <v>1405.7000000000003</v>
      </c>
      <c r="K256" s="277">
        <v>1376</v>
      </c>
      <c r="L256" s="277">
        <v>1351</v>
      </c>
      <c r="M256" s="277">
        <v>4.4538399999999996</v>
      </c>
    </row>
    <row r="257" spans="1:13">
      <c r="A257" s="268">
        <v>247</v>
      </c>
      <c r="B257" s="277" t="s">
        <v>402</v>
      </c>
      <c r="C257" s="278">
        <v>473.55</v>
      </c>
      <c r="D257" s="279">
        <v>474.51666666666665</v>
      </c>
      <c r="E257" s="279">
        <v>470.5333333333333</v>
      </c>
      <c r="F257" s="279">
        <v>467.51666666666665</v>
      </c>
      <c r="G257" s="279">
        <v>463.5333333333333</v>
      </c>
      <c r="H257" s="279">
        <v>477.5333333333333</v>
      </c>
      <c r="I257" s="279">
        <v>481.51666666666665</v>
      </c>
      <c r="J257" s="279">
        <v>484.5333333333333</v>
      </c>
      <c r="K257" s="277">
        <v>478.5</v>
      </c>
      <c r="L257" s="277">
        <v>471.5</v>
      </c>
      <c r="M257" s="277">
        <v>1.1670499999999999</v>
      </c>
    </row>
    <row r="258" spans="1:13">
      <c r="A258" s="268">
        <v>248</v>
      </c>
      <c r="B258" s="277" t="s">
        <v>128</v>
      </c>
      <c r="C258" s="278">
        <v>183.95</v>
      </c>
      <c r="D258" s="279">
        <v>184.4</v>
      </c>
      <c r="E258" s="279">
        <v>182.3</v>
      </c>
      <c r="F258" s="279">
        <v>180.65</v>
      </c>
      <c r="G258" s="279">
        <v>178.55</v>
      </c>
      <c r="H258" s="279">
        <v>186.05</v>
      </c>
      <c r="I258" s="279">
        <v>188.14999999999998</v>
      </c>
      <c r="J258" s="279">
        <v>189.8</v>
      </c>
      <c r="K258" s="277">
        <v>186.5</v>
      </c>
      <c r="L258" s="277">
        <v>182.75</v>
      </c>
      <c r="M258" s="277">
        <v>192.56800999999999</v>
      </c>
    </row>
    <row r="259" spans="1:13">
      <c r="A259" s="268">
        <v>249</v>
      </c>
      <c r="B259" s="277" t="s">
        <v>413</v>
      </c>
      <c r="C259" s="278">
        <v>226.7</v>
      </c>
      <c r="D259" s="279">
        <v>231.26666666666665</v>
      </c>
      <c r="E259" s="279">
        <v>217.5333333333333</v>
      </c>
      <c r="F259" s="279">
        <v>208.36666666666665</v>
      </c>
      <c r="G259" s="279">
        <v>194.6333333333333</v>
      </c>
      <c r="H259" s="279">
        <v>240.43333333333331</v>
      </c>
      <c r="I259" s="279">
        <v>254.16666666666666</v>
      </c>
      <c r="J259" s="279">
        <v>263.33333333333331</v>
      </c>
      <c r="K259" s="277">
        <v>245</v>
      </c>
      <c r="L259" s="277">
        <v>222.1</v>
      </c>
      <c r="M259" s="277">
        <v>0.38241999999999998</v>
      </c>
    </row>
    <row r="260" spans="1:13">
      <c r="A260" s="268">
        <v>250</v>
      </c>
      <c r="B260" s="277" t="s">
        <v>411</v>
      </c>
      <c r="C260" s="278">
        <v>137</v>
      </c>
      <c r="D260" s="279">
        <v>137.68333333333334</v>
      </c>
      <c r="E260" s="279">
        <v>134.36666666666667</v>
      </c>
      <c r="F260" s="279">
        <v>131.73333333333335</v>
      </c>
      <c r="G260" s="279">
        <v>128.41666666666669</v>
      </c>
      <c r="H260" s="279">
        <v>140.31666666666666</v>
      </c>
      <c r="I260" s="279">
        <v>143.63333333333333</v>
      </c>
      <c r="J260" s="279">
        <v>146.26666666666665</v>
      </c>
      <c r="K260" s="277">
        <v>141</v>
      </c>
      <c r="L260" s="277">
        <v>135.05000000000001</v>
      </c>
      <c r="M260" s="277">
        <v>51.581919999999997</v>
      </c>
    </row>
    <row r="261" spans="1:13">
      <c r="A261" s="268">
        <v>251</v>
      </c>
      <c r="B261" s="277" t="s">
        <v>431</v>
      </c>
      <c r="C261" s="278">
        <v>17.7</v>
      </c>
      <c r="D261" s="279">
        <v>17.866666666666667</v>
      </c>
      <c r="E261" s="279">
        <v>17.433333333333334</v>
      </c>
      <c r="F261" s="279">
        <v>17.166666666666668</v>
      </c>
      <c r="G261" s="279">
        <v>16.733333333333334</v>
      </c>
      <c r="H261" s="279">
        <v>18.133333333333333</v>
      </c>
      <c r="I261" s="279">
        <v>18.56666666666667</v>
      </c>
      <c r="J261" s="279">
        <v>18.833333333333332</v>
      </c>
      <c r="K261" s="277">
        <v>18.3</v>
      </c>
      <c r="L261" s="277">
        <v>17.600000000000001</v>
      </c>
      <c r="M261" s="277">
        <v>17.263190000000002</v>
      </c>
    </row>
    <row r="262" spans="1:13">
      <c r="A262" s="268">
        <v>252</v>
      </c>
      <c r="B262" s="277" t="s">
        <v>428</v>
      </c>
      <c r="C262" s="278">
        <v>38.700000000000003</v>
      </c>
      <c r="D262" s="279">
        <v>38.933333333333337</v>
      </c>
      <c r="E262" s="279">
        <v>38.366666666666674</v>
      </c>
      <c r="F262" s="279">
        <v>38.033333333333339</v>
      </c>
      <c r="G262" s="279">
        <v>37.466666666666676</v>
      </c>
      <c r="H262" s="279">
        <v>39.266666666666673</v>
      </c>
      <c r="I262" s="279">
        <v>39.833333333333336</v>
      </c>
      <c r="J262" s="279">
        <v>40.166666666666671</v>
      </c>
      <c r="K262" s="277">
        <v>39.5</v>
      </c>
      <c r="L262" s="277">
        <v>38.6</v>
      </c>
      <c r="M262" s="277">
        <v>1.04464</v>
      </c>
    </row>
    <row r="263" spans="1:13">
      <c r="A263" s="268">
        <v>253</v>
      </c>
      <c r="B263" s="277" t="s">
        <v>429</v>
      </c>
      <c r="C263" s="278">
        <v>91.15</v>
      </c>
      <c r="D263" s="279">
        <v>91.40000000000002</v>
      </c>
      <c r="E263" s="279">
        <v>89.850000000000037</v>
      </c>
      <c r="F263" s="279">
        <v>88.550000000000011</v>
      </c>
      <c r="G263" s="279">
        <v>87.000000000000028</v>
      </c>
      <c r="H263" s="279">
        <v>92.700000000000045</v>
      </c>
      <c r="I263" s="279">
        <v>94.250000000000028</v>
      </c>
      <c r="J263" s="279">
        <v>95.550000000000054</v>
      </c>
      <c r="K263" s="277">
        <v>92.95</v>
      </c>
      <c r="L263" s="277">
        <v>90.1</v>
      </c>
      <c r="M263" s="277">
        <v>17.49118</v>
      </c>
    </row>
    <row r="264" spans="1:13">
      <c r="A264" s="268">
        <v>254</v>
      </c>
      <c r="B264" s="277" t="s">
        <v>432</v>
      </c>
      <c r="C264" s="278">
        <v>46.35</v>
      </c>
      <c r="D264" s="279">
        <v>46.183333333333337</v>
      </c>
      <c r="E264" s="279">
        <v>45.316666666666677</v>
      </c>
      <c r="F264" s="279">
        <v>44.283333333333339</v>
      </c>
      <c r="G264" s="279">
        <v>43.416666666666679</v>
      </c>
      <c r="H264" s="279">
        <v>47.216666666666676</v>
      </c>
      <c r="I264" s="279">
        <v>48.083333333333336</v>
      </c>
      <c r="J264" s="279">
        <v>49.116666666666674</v>
      </c>
      <c r="K264" s="277">
        <v>47.05</v>
      </c>
      <c r="L264" s="277">
        <v>45.15</v>
      </c>
      <c r="M264" s="277">
        <v>18.212949999999999</v>
      </c>
    </row>
    <row r="265" spans="1:13">
      <c r="A265" s="268">
        <v>255</v>
      </c>
      <c r="B265" s="277" t="s">
        <v>422</v>
      </c>
      <c r="C265" s="278">
        <v>799.65</v>
      </c>
      <c r="D265" s="279">
        <v>796.73333333333323</v>
      </c>
      <c r="E265" s="279">
        <v>788.96666666666647</v>
      </c>
      <c r="F265" s="279">
        <v>778.28333333333319</v>
      </c>
      <c r="G265" s="279">
        <v>770.51666666666642</v>
      </c>
      <c r="H265" s="279">
        <v>807.41666666666652</v>
      </c>
      <c r="I265" s="279">
        <v>815.18333333333317</v>
      </c>
      <c r="J265" s="279">
        <v>825.86666666666656</v>
      </c>
      <c r="K265" s="277">
        <v>804.5</v>
      </c>
      <c r="L265" s="277">
        <v>786.05</v>
      </c>
      <c r="M265" s="277">
        <v>3.4080499999999998</v>
      </c>
    </row>
    <row r="266" spans="1:13">
      <c r="A266" s="268">
        <v>256</v>
      </c>
      <c r="B266" s="277" t="s">
        <v>436</v>
      </c>
      <c r="C266" s="278">
        <v>2155.1</v>
      </c>
      <c r="D266" s="279">
        <v>2165.5</v>
      </c>
      <c r="E266" s="279">
        <v>2139.6</v>
      </c>
      <c r="F266" s="279">
        <v>2124.1</v>
      </c>
      <c r="G266" s="279">
        <v>2098.1999999999998</v>
      </c>
      <c r="H266" s="279">
        <v>2181</v>
      </c>
      <c r="I266" s="279">
        <v>2206.8999999999996</v>
      </c>
      <c r="J266" s="279">
        <v>2222.4</v>
      </c>
      <c r="K266" s="277">
        <v>2191.4</v>
      </c>
      <c r="L266" s="277">
        <v>2150</v>
      </c>
      <c r="M266" s="277">
        <v>2.4549999999999999E-2</v>
      </c>
    </row>
    <row r="267" spans="1:13">
      <c r="A267" s="268">
        <v>257</v>
      </c>
      <c r="B267" s="277" t="s">
        <v>433</v>
      </c>
      <c r="C267" s="278">
        <v>63.3</v>
      </c>
      <c r="D267" s="279">
        <v>63.449999999999996</v>
      </c>
      <c r="E267" s="279">
        <v>62.599999999999994</v>
      </c>
      <c r="F267" s="279">
        <v>61.9</v>
      </c>
      <c r="G267" s="279">
        <v>61.05</v>
      </c>
      <c r="H267" s="279">
        <v>64.149999999999991</v>
      </c>
      <c r="I267" s="279">
        <v>65</v>
      </c>
      <c r="J267" s="279">
        <v>65.699999999999989</v>
      </c>
      <c r="K267" s="277">
        <v>64.3</v>
      </c>
      <c r="L267" s="277">
        <v>62.75</v>
      </c>
      <c r="M267" s="277">
        <v>5.0161300000000004</v>
      </c>
    </row>
    <row r="268" spans="1:13">
      <c r="A268" s="268">
        <v>258</v>
      </c>
      <c r="B268" s="277" t="s">
        <v>129</v>
      </c>
      <c r="C268" s="278">
        <v>201.85</v>
      </c>
      <c r="D268" s="279">
        <v>199.94999999999996</v>
      </c>
      <c r="E268" s="279">
        <v>197.19999999999993</v>
      </c>
      <c r="F268" s="279">
        <v>192.54999999999998</v>
      </c>
      <c r="G268" s="279">
        <v>189.79999999999995</v>
      </c>
      <c r="H268" s="279">
        <v>204.59999999999991</v>
      </c>
      <c r="I268" s="279">
        <v>207.34999999999997</v>
      </c>
      <c r="J268" s="279">
        <v>211.99999999999989</v>
      </c>
      <c r="K268" s="277">
        <v>202.7</v>
      </c>
      <c r="L268" s="277">
        <v>195.3</v>
      </c>
      <c r="M268" s="277">
        <v>75.448390000000003</v>
      </c>
    </row>
    <row r="269" spans="1:13">
      <c r="A269" s="268">
        <v>259</v>
      </c>
      <c r="B269" s="277" t="s">
        <v>423</v>
      </c>
      <c r="C269" s="278">
        <v>1435.7</v>
      </c>
      <c r="D269" s="279">
        <v>1440.3</v>
      </c>
      <c r="E269" s="279">
        <v>1420.8</v>
      </c>
      <c r="F269" s="279">
        <v>1405.9</v>
      </c>
      <c r="G269" s="279">
        <v>1386.4</v>
      </c>
      <c r="H269" s="279">
        <v>1455.1999999999998</v>
      </c>
      <c r="I269" s="279">
        <v>1474.6999999999998</v>
      </c>
      <c r="J269" s="279">
        <v>1489.5999999999997</v>
      </c>
      <c r="K269" s="277">
        <v>1459.8</v>
      </c>
      <c r="L269" s="277">
        <v>1425.4</v>
      </c>
      <c r="M269" s="277">
        <v>0.15497</v>
      </c>
    </row>
    <row r="270" spans="1:13">
      <c r="A270" s="268">
        <v>260</v>
      </c>
      <c r="B270" s="277" t="s">
        <v>424</v>
      </c>
      <c r="C270" s="278">
        <v>257.89999999999998</v>
      </c>
      <c r="D270" s="279">
        <v>255.14999999999998</v>
      </c>
      <c r="E270" s="279">
        <v>250.84999999999997</v>
      </c>
      <c r="F270" s="279">
        <v>243.79999999999998</v>
      </c>
      <c r="G270" s="279">
        <v>239.49999999999997</v>
      </c>
      <c r="H270" s="279">
        <v>262.19999999999993</v>
      </c>
      <c r="I270" s="279">
        <v>266.49999999999989</v>
      </c>
      <c r="J270" s="279">
        <v>273.54999999999995</v>
      </c>
      <c r="K270" s="277">
        <v>259.45</v>
      </c>
      <c r="L270" s="277">
        <v>248.1</v>
      </c>
      <c r="M270" s="277">
        <v>3.907</v>
      </c>
    </row>
    <row r="271" spans="1:13">
      <c r="A271" s="268">
        <v>261</v>
      </c>
      <c r="B271" s="277" t="s">
        <v>425</v>
      </c>
      <c r="C271" s="278">
        <v>92.45</v>
      </c>
      <c r="D271" s="279">
        <v>92.716666666666683</v>
      </c>
      <c r="E271" s="279">
        <v>91.78333333333336</v>
      </c>
      <c r="F271" s="279">
        <v>91.116666666666674</v>
      </c>
      <c r="G271" s="279">
        <v>90.183333333333351</v>
      </c>
      <c r="H271" s="279">
        <v>93.383333333333368</v>
      </c>
      <c r="I271" s="279">
        <v>94.316666666666677</v>
      </c>
      <c r="J271" s="279">
        <v>94.983333333333377</v>
      </c>
      <c r="K271" s="277">
        <v>93.65</v>
      </c>
      <c r="L271" s="277">
        <v>92.05</v>
      </c>
      <c r="M271" s="277">
        <v>3.4514499999999999</v>
      </c>
    </row>
    <row r="272" spans="1:13">
      <c r="A272" s="268">
        <v>262</v>
      </c>
      <c r="B272" s="277" t="s">
        <v>426</v>
      </c>
      <c r="C272" s="278">
        <v>57.05</v>
      </c>
      <c r="D272" s="279">
        <v>57.1</v>
      </c>
      <c r="E272" s="279">
        <v>56.6</v>
      </c>
      <c r="F272" s="279">
        <v>56.15</v>
      </c>
      <c r="G272" s="279">
        <v>55.65</v>
      </c>
      <c r="H272" s="279">
        <v>57.550000000000004</v>
      </c>
      <c r="I272" s="279">
        <v>58.050000000000004</v>
      </c>
      <c r="J272" s="279">
        <v>58.500000000000007</v>
      </c>
      <c r="K272" s="277">
        <v>57.6</v>
      </c>
      <c r="L272" s="277">
        <v>56.65</v>
      </c>
      <c r="M272" s="277">
        <v>3.7889900000000001</v>
      </c>
    </row>
    <row r="273" spans="1:13">
      <c r="A273" s="268">
        <v>263</v>
      </c>
      <c r="B273" s="277" t="s">
        <v>427</v>
      </c>
      <c r="C273" s="278">
        <v>82.85</v>
      </c>
      <c r="D273" s="279">
        <v>83.45</v>
      </c>
      <c r="E273" s="279">
        <v>81.45</v>
      </c>
      <c r="F273" s="279">
        <v>80.05</v>
      </c>
      <c r="G273" s="279">
        <v>78.05</v>
      </c>
      <c r="H273" s="279">
        <v>84.850000000000009</v>
      </c>
      <c r="I273" s="279">
        <v>86.850000000000009</v>
      </c>
      <c r="J273" s="279">
        <v>88.250000000000014</v>
      </c>
      <c r="K273" s="277">
        <v>85.45</v>
      </c>
      <c r="L273" s="277">
        <v>82.05</v>
      </c>
      <c r="M273" s="277">
        <v>28.018360000000001</v>
      </c>
    </row>
    <row r="274" spans="1:13">
      <c r="A274" s="268">
        <v>264</v>
      </c>
      <c r="B274" s="277" t="s">
        <v>435</v>
      </c>
      <c r="C274" s="278">
        <v>45.35</v>
      </c>
      <c r="D274" s="279">
        <v>45.416666666666664</v>
      </c>
      <c r="E274" s="279">
        <v>44.93333333333333</v>
      </c>
      <c r="F274" s="279">
        <v>44.516666666666666</v>
      </c>
      <c r="G274" s="279">
        <v>44.033333333333331</v>
      </c>
      <c r="H274" s="279">
        <v>45.833333333333329</v>
      </c>
      <c r="I274" s="279">
        <v>46.316666666666663</v>
      </c>
      <c r="J274" s="279">
        <v>46.733333333333327</v>
      </c>
      <c r="K274" s="277">
        <v>45.9</v>
      </c>
      <c r="L274" s="277">
        <v>45</v>
      </c>
      <c r="M274" s="277">
        <v>2.0295100000000001</v>
      </c>
    </row>
    <row r="275" spans="1:13">
      <c r="A275" s="268">
        <v>265</v>
      </c>
      <c r="B275" s="277" t="s">
        <v>434</v>
      </c>
      <c r="C275" s="278">
        <v>87.85</v>
      </c>
      <c r="D275" s="279">
        <v>88.216666666666654</v>
      </c>
      <c r="E275" s="279">
        <v>86.733333333333306</v>
      </c>
      <c r="F275" s="279">
        <v>85.616666666666646</v>
      </c>
      <c r="G275" s="279">
        <v>84.133333333333297</v>
      </c>
      <c r="H275" s="279">
        <v>89.333333333333314</v>
      </c>
      <c r="I275" s="279">
        <v>90.816666666666663</v>
      </c>
      <c r="J275" s="279">
        <v>91.933333333333323</v>
      </c>
      <c r="K275" s="277">
        <v>89.7</v>
      </c>
      <c r="L275" s="277">
        <v>87.1</v>
      </c>
      <c r="M275" s="277">
        <v>1.3106500000000001</v>
      </c>
    </row>
    <row r="276" spans="1:13">
      <c r="A276" s="268">
        <v>266</v>
      </c>
      <c r="B276" s="277" t="s">
        <v>263</v>
      </c>
      <c r="C276" s="278">
        <v>58.75</v>
      </c>
      <c r="D276" s="279">
        <v>59.333333333333336</v>
      </c>
      <c r="E276" s="279">
        <v>57.616666666666674</v>
      </c>
      <c r="F276" s="279">
        <v>56.483333333333341</v>
      </c>
      <c r="G276" s="279">
        <v>54.76666666666668</v>
      </c>
      <c r="H276" s="279">
        <v>60.466666666666669</v>
      </c>
      <c r="I276" s="279">
        <v>62.183333333333323</v>
      </c>
      <c r="J276" s="279">
        <v>63.316666666666663</v>
      </c>
      <c r="K276" s="277">
        <v>61.05</v>
      </c>
      <c r="L276" s="277">
        <v>58.2</v>
      </c>
      <c r="M276" s="277">
        <v>40.989620000000002</v>
      </c>
    </row>
    <row r="277" spans="1:13">
      <c r="A277" s="268">
        <v>267</v>
      </c>
      <c r="B277" s="277" t="s">
        <v>130</v>
      </c>
      <c r="C277" s="278">
        <v>287.8</v>
      </c>
      <c r="D277" s="279">
        <v>286.5</v>
      </c>
      <c r="E277" s="279">
        <v>284</v>
      </c>
      <c r="F277" s="279">
        <v>280.2</v>
      </c>
      <c r="G277" s="279">
        <v>277.7</v>
      </c>
      <c r="H277" s="279">
        <v>290.3</v>
      </c>
      <c r="I277" s="279">
        <v>292.8</v>
      </c>
      <c r="J277" s="279">
        <v>296.60000000000002</v>
      </c>
      <c r="K277" s="277">
        <v>289</v>
      </c>
      <c r="L277" s="277">
        <v>282.7</v>
      </c>
      <c r="M277" s="277">
        <v>64.859909999999999</v>
      </c>
    </row>
    <row r="278" spans="1:13">
      <c r="A278" s="268">
        <v>268</v>
      </c>
      <c r="B278" s="277" t="s">
        <v>264</v>
      </c>
      <c r="C278" s="278">
        <v>738.45</v>
      </c>
      <c r="D278" s="279">
        <v>735.26666666666677</v>
      </c>
      <c r="E278" s="279">
        <v>727.13333333333355</v>
      </c>
      <c r="F278" s="279">
        <v>715.81666666666683</v>
      </c>
      <c r="G278" s="279">
        <v>707.68333333333362</v>
      </c>
      <c r="H278" s="279">
        <v>746.58333333333348</v>
      </c>
      <c r="I278" s="279">
        <v>754.7166666666667</v>
      </c>
      <c r="J278" s="279">
        <v>766.03333333333342</v>
      </c>
      <c r="K278" s="277">
        <v>743.4</v>
      </c>
      <c r="L278" s="277">
        <v>723.95</v>
      </c>
      <c r="M278" s="277">
        <v>3.39249</v>
      </c>
    </row>
    <row r="279" spans="1:13">
      <c r="A279" s="268">
        <v>269</v>
      </c>
      <c r="B279" s="277" t="s">
        <v>131</v>
      </c>
      <c r="C279" s="278">
        <v>2327.3000000000002</v>
      </c>
      <c r="D279" s="279">
        <v>2324.0666666666671</v>
      </c>
      <c r="E279" s="279">
        <v>2270.233333333334</v>
      </c>
      <c r="F279" s="279">
        <v>2213.166666666667</v>
      </c>
      <c r="G279" s="279">
        <v>2159.3333333333339</v>
      </c>
      <c r="H279" s="279">
        <v>2381.1333333333341</v>
      </c>
      <c r="I279" s="279">
        <v>2434.9666666666672</v>
      </c>
      <c r="J279" s="279">
        <v>2492.0333333333342</v>
      </c>
      <c r="K279" s="277">
        <v>2377.9</v>
      </c>
      <c r="L279" s="277">
        <v>2267</v>
      </c>
      <c r="M279" s="277">
        <v>30.81541</v>
      </c>
    </row>
    <row r="280" spans="1:13">
      <c r="A280" s="268">
        <v>270</v>
      </c>
      <c r="B280" s="277" t="s">
        <v>132</v>
      </c>
      <c r="C280" s="278">
        <v>373.45</v>
      </c>
      <c r="D280" s="279">
        <v>369.48333333333335</v>
      </c>
      <c r="E280" s="279">
        <v>362.9666666666667</v>
      </c>
      <c r="F280" s="279">
        <v>352.48333333333335</v>
      </c>
      <c r="G280" s="279">
        <v>345.9666666666667</v>
      </c>
      <c r="H280" s="279">
        <v>379.9666666666667</v>
      </c>
      <c r="I280" s="279">
        <v>386.48333333333335</v>
      </c>
      <c r="J280" s="279">
        <v>396.9666666666667</v>
      </c>
      <c r="K280" s="277">
        <v>376</v>
      </c>
      <c r="L280" s="277">
        <v>359</v>
      </c>
      <c r="M280" s="277">
        <v>15.111660000000001</v>
      </c>
    </row>
    <row r="281" spans="1:13">
      <c r="A281" s="268">
        <v>271</v>
      </c>
      <c r="B281" s="277" t="s">
        <v>437</v>
      </c>
      <c r="C281" s="278">
        <v>143.65</v>
      </c>
      <c r="D281" s="279">
        <v>143.18333333333337</v>
      </c>
      <c r="E281" s="279">
        <v>141.56666666666672</v>
      </c>
      <c r="F281" s="279">
        <v>139.48333333333335</v>
      </c>
      <c r="G281" s="279">
        <v>137.8666666666667</v>
      </c>
      <c r="H281" s="279">
        <v>145.26666666666674</v>
      </c>
      <c r="I281" s="279">
        <v>146.88333333333335</v>
      </c>
      <c r="J281" s="279">
        <v>148.96666666666675</v>
      </c>
      <c r="K281" s="277">
        <v>144.80000000000001</v>
      </c>
      <c r="L281" s="277">
        <v>141.1</v>
      </c>
      <c r="M281" s="277">
        <v>1.7838499999999999</v>
      </c>
    </row>
    <row r="282" spans="1:13">
      <c r="A282" s="268">
        <v>272</v>
      </c>
      <c r="B282" s="277" t="s">
        <v>443</v>
      </c>
      <c r="C282" s="278">
        <v>473.05</v>
      </c>
      <c r="D282" s="279">
        <v>462.88333333333338</v>
      </c>
      <c r="E282" s="279">
        <v>450.26666666666677</v>
      </c>
      <c r="F282" s="279">
        <v>427.48333333333341</v>
      </c>
      <c r="G282" s="279">
        <v>414.86666666666679</v>
      </c>
      <c r="H282" s="279">
        <v>485.66666666666674</v>
      </c>
      <c r="I282" s="279">
        <v>498.28333333333342</v>
      </c>
      <c r="J282" s="279">
        <v>521.06666666666672</v>
      </c>
      <c r="K282" s="277">
        <v>475.5</v>
      </c>
      <c r="L282" s="277">
        <v>440.1</v>
      </c>
      <c r="M282" s="277">
        <v>6.9794</v>
      </c>
    </row>
    <row r="283" spans="1:13">
      <c r="A283" s="268">
        <v>273</v>
      </c>
      <c r="B283" s="277" t="s">
        <v>444</v>
      </c>
      <c r="C283" s="278">
        <v>249.55</v>
      </c>
      <c r="D283" s="279">
        <v>248.70000000000002</v>
      </c>
      <c r="E283" s="279">
        <v>246.90000000000003</v>
      </c>
      <c r="F283" s="279">
        <v>244.25000000000003</v>
      </c>
      <c r="G283" s="279">
        <v>242.45000000000005</v>
      </c>
      <c r="H283" s="279">
        <v>251.35000000000002</v>
      </c>
      <c r="I283" s="279">
        <v>253.15000000000003</v>
      </c>
      <c r="J283" s="279">
        <v>255.8</v>
      </c>
      <c r="K283" s="277">
        <v>250.5</v>
      </c>
      <c r="L283" s="277">
        <v>246.05</v>
      </c>
      <c r="M283" s="277">
        <v>1.5617799999999999</v>
      </c>
    </row>
    <row r="284" spans="1:13">
      <c r="A284" s="268">
        <v>274</v>
      </c>
      <c r="B284" s="277" t="s">
        <v>445</v>
      </c>
      <c r="C284" s="278">
        <v>486.2</v>
      </c>
      <c r="D284" s="279">
        <v>484.56666666666666</v>
      </c>
      <c r="E284" s="279">
        <v>478.63333333333333</v>
      </c>
      <c r="F284" s="279">
        <v>471.06666666666666</v>
      </c>
      <c r="G284" s="279">
        <v>465.13333333333333</v>
      </c>
      <c r="H284" s="279">
        <v>492.13333333333333</v>
      </c>
      <c r="I284" s="279">
        <v>498.06666666666661</v>
      </c>
      <c r="J284" s="279">
        <v>505.63333333333333</v>
      </c>
      <c r="K284" s="277">
        <v>490.5</v>
      </c>
      <c r="L284" s="277">
        <v>477</v>
      </c>
      <c r="M284" s="277">
        <v>1.84345</v>
      </c>
    </row>
    <row r="285" spans="1:13">
      <c r="A285" s="268">
        <v>275</v>
      </c>
      <c r="B285" s="277" t="s">
        <v>447</v>
      </c>
      <c r="C285" s="278">
        <v>36.700000000000003</v>
      </c>
      <c r="D285" s="279">
        <v>36.75</v>
      </c>
      <c r="E285" s="279">
        <v>36.25</v>
      </c>
      <c r="F285" s="279">
        <v>35.799999999999997</v>
      </c>
      <c r="G285" s="279">
        <v>35.299999999999997</v>
      </c>
      <c r="H285" s="279">
        <v>37.200000000000003</v>
      </c>
      <c r="I285" s="279">
        <v>37.700000000000003</v>
      </c>
      <c r="J285" s="279">
        <v>38.150000000000006</v>
      </c>
      <c r="K285" s="277">
        <v>37.25</v>
      </c>
      <c r="L285" s="277">
        <v>36.299999999999997</v>
      </c>
      <c r="M285" s="277">
        <v>8.7338000000000005</v>
      </c>
    </row>
    <row r="286" spans="1:13">
      <c r="A286" s="268">
        <v>276</v>
      </c>
      <c r="B286" s="277" t="s">
        <v>449</v>
      </c>
      <c r="C286" s="278">
        <v>324.64999999999998</v>
      </c>
      <c r="D286" s="279">
        <v>325.21666666666664</v>
      </c>
      <c r="E286" s="279">
        <v>321.58333333333326</v>
      </c>
      <c r="F286" s="279">
        <v>318.51666666666659</v>
      </c>
      <c r="G286" s="279">
        <v>314.88333333333321</v>
      </c>
      <c r="H286" s="279">
        <v>328.2833333333333</v>
      </c>
      <c r="I286" s="279">
        <v>331.91666666666663</v>
      </c>
      <c r="J286" s="279">
        <v>334.98333333333335</v>
      </c>
      <c r="K286" s="277">
        <v>328.85</v>
      </c>
      <c r="L286" s="277">
        <v>322.14999999999998</v>
      </c>
      <c r="M286" s="277">
        <v>2.1216200000000001</v>
      </c>
    </row>
    <row r="287" spans="1:13">
      <c r="A287" s="268">
        <v>277</v>
      </c>
      <c r="B287" s="277" t="s">
        <v>439</v>
      </c>
      <c r="C287" s="278">
        <v>359.05</v>
      </c>
      <c r="D287" s="279">
        <v>361.81666666666666</v>
      </c>
      <c r="E287" s="279">
        <v>353.83333333333331</v>
      </c>
      <c r="F287" s="279">
        <v>348.61666666666667</v>
      </c>
      <c r="G287" s="279">
        <v>340.63333333333333</v>
      </c>
      <c r="H287" s="279">
        <v>367.0333333333333</v>
      </c>
      <c r="I287" s="279">
        <v>375.01666666666665</v>
      </c>
      <c r="J287" s="279">
        <v>380.23333333333329</v>
      </c>
      <c r="K287" s="277">
        <v>369.8</v>
      </c>
      <c r="L287" s="277">
        <v>356.6</v>
      </c>
      <c r="M287" s="277">
        <v>3.6063700000000001</v>
      </c>
    </row>
    <row r="288" spans="1:13">
      <c r="A288" s="268">
        <v>278</v>
      </c>
      <c r="B288" s="277" t="s">
        <v>440</v>
      </c>
      <c r="C288" s="278">
        <v>249.95</v>
      </c>
      <c r="D288" s="279">
        <v>251.71666666666667</v>
      </c>
      <c r="E288" s="279">
        <v>245.43333333333334</v>
      </c>
      <c r="F288" s="279">
        <v>240.91666666666666</v>
      </c>
      <c r="G288" s="279">
        <v>234.63333333333333</v>
      </c>
      <c r="H288" s="279">
        <v>256.23333333333335</v>
      </c>
      <c r="I288" s="279">
        <v>262.51666666666671</v>
      </c>
      <c r="J288" s="279">
        <v>267.03333333333336</v>
      </c>
      <c r="K288" s="277">
        <v>258</v>
      </c>
      <c r="L288" s="277">
        <v>247.2</v>
      </c>
      <c r="M288" s="277">
        <v>1.3279799999999999</v>
      </c>
    </row>
    <row r="289" spans="1:13">
      <c r="A289" s="268">
        <v>279</v>
      </c>
      <c r="B289" s="277" t="s">
        <v>451</v>
      </c>
      <c r="C289" s="278">
        <v>162.80000000000001</v>
      </c>
      <c r="D289" s="279">
        <v>164.45000000000002</v>
      </c>
      <c r="E289" s="279">
        <v>158.75000000000003</v>
      </c>
      <c r="F289" s="279">
        <v>154.70000000000002</v>
      </c>
      <c r="G289" s="279">
        <v>149.00000000000003</v>
      </c>
      <c r="H289" s="279">
        <v>168.50000000000003</v>
      </c>
      <c r="I289" s="279">
        <v>174.20000000000002</v>
      </c>
      <c r="J289" s="279">
        <v>178.25000000000003</v>
      </c>
      <c r="K289" s="277">
        <v>170.15</v>
      </c>
      <c r="L289" s="277">
        <v>160.4</v>
      </c>
      <c r="M289" s="277">
        <v>1.26254</v>
      </c>
    </row>
    <row r="290" spans="1:13">
      <c r="A290" s="268">
        <v>280</v>
      </c>
      <c r="B290" s="277" t="s">
        <v>133</v>
      </c>
      <c r="C290" s="278">
        <v>1330.35</v>
      </c>
      <c r="D290" s="279">
        <v>1325.8500000000001</v>
      </c>
      <c r="E290" s="279">
        <v>1315.5000000000002</v>
      </c>
      <c r="F290" s="279">
        <v>1300.6500000000001</v>
      </c>
      <c r="G290" s="279">
        <v>1290.3000000000002</v>
      </c>
      <c r="H290" s="279">
        <v>1340.7000000000003</v>
      </c>
      <c r="I290" s="279">
        <v>1351.0500000000002</v>
      </c>
      <c r="J290" s="279">
        <v>1365.9000000000003</v>
      </c>
      <c r="K290" s="277">
        <v>1336.2</v>
      </c>
      <c r="L290" s="277">
        <v>1311</v>
      </c>
      <c r="M290" s="277">
        <v>35.003259999999997</v>
      </c>
    </row>
    <row r="291" spans="1:13">
      <c r="A291" s="268">
        <v>281</v>
      </c>
      <c r="B291" s="277" t="s">
        <v>441</v>
      </c>
      <c r="C291" s="278">
        <v>88.9</v>
      </c>
      <c r="D291" s="279">
        <v>88.05</v>
      </c>
      <c r="E291" s="279">
        <v>84.35</v>
      </c>
      <c r="F291" s="279">
        <v>79.8</v>
      </c>
      <c r="G291" s="279">
        <v>76.099999999999994</v>
      </c>
      <c r="H291" s="279">
        <v>92.6</v>
      </c>
      <c r="I291" s="279">
        <v>96.300000000000011</v>
      </c>
      <c r="J291" s="279">
        <v>100.85</v>
      </c>
      <c r="K291" s="277">
        <v>91.75</v>
      </c>
      <c r="L291" s="277">
        <v>83.5</v>
      </c>
      <c r="M291" s="277">
        <v>4.9219900000000001</v>
      </c>
    </row>
    <row r="292" spans="1:13">
      <c r="A292" s="268">
        <v>282</v>
      </c>
      <c r="B292" s="277" t="s">
        <v>438</v>
      </c>
      <c r="C292" s="278">
        <v>577.95000000000005</v>
      </c>
      <c r="D292" s="279">
        <v>576.1</v>
      </c>
      <c r="E292" s="279">
        <v>568.30000000000007</v>
      </c>
      <c r="F292" s="279">
        <v>558.65000000000009</v>
      </c>
      <c r="G292" s="279">
        <v>550.85000000000014</v>
      </c>
      <c r="H292" s="279">
        <v>585.75</v>
      </c>
      <c r="I292" s="279">
        <v>593.54999999999995</v>
      </c>
      <c r="J292" s="279">
        <v>603.19999999999993</v>
      </c>
      <c r="K292" s="277">
        <v>583.9</v>
      </c>
      <c r="L292" s="277">
        <v>566.45000000000005</v>
      </c>
      <c r="M292" s="277">
        <v>0.31834000000000001</v>
      </c>
    </row>
    <row r="293" spans="1:13">
      <c r="A293" s="268">
        <v>283</v>
      </c>
      <c r="B293" s="277" t="s">
        <v>442</v>
      </c>
      <c r="C293" s="278">
        <v>256.14999999999998</v>
      </c>
      <c r="D293" s="279">
        <v>258.31666666666666</v>
      </c>
      <c r="E293" s="279">
        <v>252.23333333333335</v>
      </c>
      <c r="F293" s="279">
        <v>248.31666666666669</v>
      </c>
      <c r="G293" s="279">
        <v>242.23333333333338</v>
      </c>
      <c r="H293" s="279">
        <v>262.23333333333335</v>
      </c>
      <c r="I293" s="279">
        <v>268.31666666666672</v>
      </c>
      <c r="J293" s="279">
        <v>272.23333333333329</v>
      </c>
      <c r="K293" s="277">
        <v>264.39999999999998</v>
      </c>
      <c r="L293" s="277">
        <v>254.4</v>
      </c>
      <c r="M293" s="277">
        <v>2.3837199999999998</v>
      </c>
    </row>
    <row r="294" spans="1:13">
      <c r="A294" s="268">
        <v>284</v>
      </c>
      <c r="B294" s="277" t="s">
        <v>1830</v>
      </c>
      <c r="C294" s="278">
        <v>503.4</v>
      </c>
      <c r="D294" s="279">
        <v>508.25</v>
      </c>
      <c r="E294" s="279">
        <v>495.15</v>
      </c>
      <c r="F294" s="279">
        <v>486.9</v>
      </c>
      <c r="G294" s="279">
        <v>473.79999999999995</v>
      </c>
      <c r="H294" s="279">
        <v>516.5</v>
      </c>
      <c r="I294" s="279">
        <v>529.59999999999991</v>
      </c>
      <c r="J294" s="279">
        <v>537.85</v>
      </c>
      <c r="K294" s="277">
        <v>521.35</v>
      </c>
      <c r="L294" s="277">
        <v>500</v>
      </c>
      <c r="M294" s="277">
        <v>0.28344999999999998</v>
      </c>
    </row>
    <row r="295" spans="1:13">
      <c r="A295" s="268">
        <v>285</v>
      </c>
      <c r="B295" s="277" t="s">
        <v>448</v>
      </c>
      <c r="C295" s="278">
        <v>524.85</v>
      </c>
      <c r="D295" s="279">
        <v>529.03333333333342</v>
      </c>
      <c r="E295" s="279">
        <v>518.36666666666679</v>
      </c>
      <c r="F295" s="279">
        <v>511.88333333333333</v>
      </c>
      <c r="G295" s="279">
        <v>501.2166666666667</v>
      </c>
      <c r="H295" s="279">
        <v>535.51666666666688</v>
      </c>
      <c r="I295" s="279">
        <v>546.18333333333362</v>
      </c>
      <c r="J295" s="279">
        <v>552.66666666666697</v>
      </c>
      <c r="K295" s="277">
        <v>539.70000000000005</v>
      </c>
      <c r="L295" s="277">
        <v>522.54999999999995</v>
      </c>
      <c r="M295" s="277">
        <v>2.3364400000000001</v>
      </c>
    </row>
    <row r="296" spans="1:13">
      <c r="A296" s="268">
        <v>286</v>
      </c>
      <c r="B296" s="277" t="s">
        <v>446</v>
      </c>
      <c r="C296" s="278">
        <v>44</v>
      </c>
      <c r="D296" s="279">
        <v>44.016666666666673</v>
      </c>
      <c r="E296" s="279">
        <v>43.583333333333343</v>
      </c>
      <c r="F296" s="279">
        <v>43.166666666666671</v>
      </c>
      <c r="G296" s="279">
        <v>42.733333333333341</v>
      </c>
      <c r="H296" s="279">
        <v>44.433333333333344</v>
      </c>
      <c r="I296" s="279">
        <v>44.866666666666667</v>
      </c>
      <c r="J296" s="279">
        <v>45.283333333333346</v>
      </c>
      <c r="K296" s="277">
        <v>44.45</v>
      </c>
      <c r="L296" s="277">
        <v>43.6</v>
      </c>
      <c r="M296" s="277">
        <v>5.41378</v>
      </c>
    </row>
    <row r="297" spans="1:13">
      <c r="A297" s="268">
        <v>287</v>
      </c>
      <c r="B297" s="277" t="s">
        <v>134</v>
      </c>
      <c r="C297" s="278">
        <v>63.1</v>
      </c>
      <c r="D297" s="279">
        <v>62.883333333333333</v>
      </c>
      <c r="E297" s="279">
        <v>62.366666666666667</v>
      </c>
      <c r="F297" s="279">
        <v>61.633333333333333</v>
      </c>
      <c r="G297" s="279">
        <v>61.116666666666667</v>
      </c>
      <c r="H297" s="279">
        <v>63.616666666666667</v>
      </c>
      <c r="I297" s="279">
        <v>64.133333333333326</v>
      </c>
      <c r="J297" s="279">
        <v>64.866666666666674</v>
      </c>
      <c r="K297" s="277">
        <v>63.4</v>
      </c>
      <c r="L297" s="277">
        <v>62.15</v>
      </c>
      <c r="M297" s="277">
        <v>69.129480000000001</v>
      </c>
    </row>
    <row r="298" spans="1:13">
      <c r="A298" s="268">
        <v>288</v>
      </c>
      <c r="B298" s="277" t="s">
        <v>358</v>
      </c>
      <c r="C298" s="278">
        <v>1839.05</v>
      </c>
      <c r="D298" s="279">
        <v>1824.3500000000001</v>
      </c>
      <c r="E298" s="279">
        <v>1804.7000000000003</v>
      </c>
      <c r="F298" s="279">
        <v>1770.3500000000001</v>
      </c>
      <c r="G298" s="279">
        <v>1750.7000000000003</v>
      </c>
      <c r="H298" s="279">
        <v>1858.7000000000003</v>
      </c>
      <c r="I298" s="279">
        <v>1878.3500000000004</v>
      </c>
      <c r="J298" s="279">
        <v>1912.7000000000003</v>
      </c>
      <c r="K298" s="277">
        <v>1844</v>
      </c>
      <c r="L298" s="277">
        <v>1790</v>
      </c>
      <c r="M298" s="277">
        <v>0.74253999999999998</v>
      </c>
    </row>
    <row r="299" spans="1:13">
      <c r="A299" s="268">
        <v>289</v>
      </c>
      <c r="B299" s="277" t="s">
        <v>1841</v>
      </c>
      <c r="C299" s="278">
        <v>200.4</v>
      </c>
      <c r="D299" s="279">
        <v>201.5333333333333</v>
      </c>
      <c r="E299" s="279">
        <v>198.06666666666661</v>
      </c>
      <c r="F299" s="279">
        <v>195.73333333333329</v>
      </c>
      <c r="G299" s="279">
        <v>192.26666666666659</v>
      </c>
      <c r="H299" s="279">
        <v>203.86666666666662</v>
      </c>
      <c r="I299" s="279">
        <v>207.33333333333331</v>
      </c>
      <c r="J299" s="279">
        <v>209.66666666666663</v>
      </c>
      <c r="K299" s="277">
        <v>205</v>
      </c>
      <c r="L299" s="277">
        <v>199.2</v>
      </c>
      <c r="M299" s="277">
        <v>0.89800000000000002</v>
      </c>
    </row>
    <row r="300" spans="1:13">
      <c r="A300" s="268">
        <v>290</v>
      </c>
      <c r="B300" s="277" t="s">
        <v>454</v>
      </c>
      <c r="C300" s="278">
        <v>1257.75</v>
      </c>
      <c r="D300" s="279">
        <v>1254.9166666666667</v>
      </c>
      <c r="E300" s="279">
        <v>1240.8333333333335</v>
      </c>
      <c r="F300" s="279">
        <v>1223.9166666666667</v>
      </c>
      <c r="G300" s="279">
        <v>1209.8333333333335</v>
      </c>
      <c r="H300" s="279">
        <v>1271.8333333333335</v>
      </c>
      <c r="I300" s="279">
        <v>1285.916666666667</v>
      </c>
      <c r="J300" s="279">
        <v>1302.8333333333335</v>
      </c>
      <c r="K300" s="277">
        <v>1269</v>
      </c>
      <c r="L300" s="277">
        <v>1238</v>
      </c>
      <c r="M300" s="277">
        <v>8.6686399999999999</v>
      </c>
    </row>
    <row r="301" spans="1:13">
      <c r="A301" s="268">
        <v>291</v>
      </c>
      <c r="B301" s="277" t="s">
        <v>452</v>
      </c>
      <c r="C301" s="278">
        <v>3731.7</v>
      </c>
      <c r="D301" s="279">
        <v>3763.5833333333335</v>
      </c>
      <c r="E301" s="279">
        <v>3648.166666666667</v>
      </c>
      <c r="F301" s="279">
        <v>3564.6333333333337</v>
      </c>
      <c r="G301" s="279">
        <v>3449.2166666666672</v>
      </c>
      <c r="H301" s="279">
        <v>3847.1166666666668</v>
      </c>
      <c r="I301" s="279">
        <v>3962.5333333333338</v>
      </c>
      <c r="J301" s="279">
        <v>4046.0666666666666</v>
      </c>
      <c r="K301" s="277">
        <v>3879</v>
      </c>
      <c r="L301" s="277">
        <v>3680.05</v>
      </c>
      <c r="M301" s="277">
        <v>0.10589</v>
      </c>
    </row>
    <row r="302" spans="1:13">
      <c r="A302" s="268">
        <v>292</v>
      </c>
      <c r="B302" s="277" t="s">
        <v>455</v>
      </c>
      <c r="C302" s="278">
        <v>28.15</v>
      </c>
      <c r="D302" s="279">
        <v>27.833333333333332</v>
      </c>
      <c r="E302" s="279">
        <v>27.366666666666664</v>
      </c>
      <c r="F302" s="279">
        <v>26.583333333333332</v>
      </c>
      <c r="G302" s="279">
        <v>26.116666666666664</v>
      </c>
      <c r="H302" s="279">
        <v>28.616666666666664</v>
      </c>
      <c r="I302" s="279">
        <v>29.083333333333332</v>
      </c>
      <c r="J302" s="279">
        <v>29.866666666666664</v>
      </c>
      <c r="K302" s="277">
        <v>28.3</v>
      </c>
      <c r="L302" s="277">
        <v>27.05</v>
      </c>
      <c r="M302" s="277">
        <v>6.21</v>
      </c>
    </row>
    <row r="303" spans="1:13">
      <c r="A303" s="268">
        <v>293</v>
      </c>
      <c r="B303" s="277" t="s">
        <v>135</v>
      </c>
      <c r="C303" s="278">
        <v>296.5</v>
      </c>
      <c r="D303" s="279">
        <v>295.90000000000003</v>
      </c>
      <c r="E303" s="279">
        <v>293.20000000000005</v>
      </c>
      <c r="F303" s="279">
        <v>289.90000000000003</v>
      </c>
      <c r="G303" s="279">
        <v>287.20000000000005</v>
      </c>
      <c r="H303" s="279">
        <v>299.20000000000005</v>
      </c>
      <c r="I303" s="279">
        <v>301.89999999999998</v>
      </c>
      <c r="J303" s="279">
        <v>305.20000000000005</v>
      </c>
      <c r="K303" s="277">
        <v>298.60000000000002</v>
      </c>
      <c r="L303" s="277">
        <v>292.60000000000002</v>
      </c>
      <c r="M303" s="277">
        <v>20.792339999999999</v>
      </c>
    </row>
    <row r="304" spans="1:13">
      <c r="A304" s="268">
        <v>294</v>
      </c>
      <c r="B304" s="277" t="s">
        <v>456</v>
      </c>
      <c r="C304" s="278">
        <v>705.85</v>
      </c>
      <c r="D304" s="279">
        <v>708.05000000000007</v>
      </c>
      <c r="E304" s="279">
        <v>698.80000000000018</v>
      </c>
      <c r="F304" s="279">
        <v>691.75000000000011</v>
      </c>
      <c r="G304" s="279">
        <v>682.50000000000023</v>
      </c>
      <c r="H304" s="279">
        <v>715.10000000000014</v>
      </c>
      <c r="I304" s="279">
        <v>724.34999999999991</v>
      </c>
      <c r="J304" s="279">
        <v>731.40000000000009</v>
      </c>
      <c r="K304" s="277">
        <v>717.3</v>
      </c>
      <c r="L304" s="277">
        <v>701</v>
      </c>
      <c r="M304" s="277">
        <v>0.18556</v>
      </c>
    </row>
    <row r="305" spans="1:13">
      <c r="A305" s="268">
        <v>295</v>
      </c>
      <c r="B305" s="277" t="s">
        <v>136</v>
      </c>
      <c r="C305" s="278">
        <v>917.4</v>
      </c>
      <c r="D305" s="279">
        <v>916.98333333333323</v>
      </c>
      <c r="E305" s="279">
        <v>912.41666666666652</v>
      </c>
      <c r="F305" s="279">
        <v>907.43333333333328</v>
      </c>
      <c r="G305" s="279">
        <v>902.86666666666656</v>
      </c>
      <c r="H305" s="279">
        <v>921.96666666666647</v>
      </c>
      <c r="I305" s="279">
        <v>926.5333333333333</v>
      </c>
      <c r="J305" s="279">
        <v>931.51666666666642</v>
      </c>
      <c r="K305" s="277">
        <v>921.55</v>
      </c>
      <c r="L305" s="277">
        <v>912</v>
      </c>
      <c r="M305" s="277">
        <v>26.32367</v>
      </c>
    </row>
    <row r="306" spans="1:13">
      <c r="A306" s="268">
        <v>296</v>
      </c>
      <c r="B306" s="277" t="s">
        <v>266</v>
      </c>
      <c r="C306" s="278">
        <v>2499.4</v>
      </c>
      <c r="D306" s="279">
        <v>2494.0666666666666</v>
      </c>
      <c r="E306" s="279">
        <v>2478.1333333333332</v>
      </c>
      <c r="F306" s="279">
        <v>2456.8666666666668</v>
      </c>
      <c r="G306" s="279">
        <v>2440.9333333333334</v>
      </c>
      <c r="H306" s="279">
        <v>2515.333333333333</v>
      </c>
      <c r="I306" s="279">
        <v>2531.2666666666664</v>
      </c>
      <c r="J306" s="279">
        <v>2552.5333333333328</v>
      </c>
      <c r="K306" s="277">
        <v>2510</v>
      </c>
      <c r="L306" s="277">
        <v>2472.8000000000002</v>
      </c>
      <c r="M306" s="277">
        <v>0.88595999999999997</v>
      </c>
    </row>
    <row r="307" spans="1:13">
      <c r="A307" s="268">
        <v>297</v>
      </c>
      <c r="B307" s="277" t="s">
        <v>265</v>
      </c>
      <c r="C307" s="278">
        <v>1524.2</v>
      </c>
      <c r="D307" s="279">
        <v>1512.6166666666668</v>
      </c>
      <c r="E307" s="279">
        <v>1485.2333333333336</v>
      </c>
      <c r="F307" s="279">
        <v>1446.2666666666669</v>
      </c>
      <c r="G307" s="279">
        <v>1418.8833333333337</v>
      </c>
      <c r="H307" s="279">
        <v>1551.5833333333335</v>
      </c>
      <c r="I307" s="279">
        <v>1578.9666666666667</v>
      </c>
      <c r="J307" s="279">
        <v>1617.9333333333334</v>
      </c>
      <c r="K307" s="277">
        <v>1540</v>
      </c>
      <c r="L307" s="277">
        <v>1473.65</v>
      </c>
      <c r="M307" s="277">
        <v>0.97579000000000005</v>
      </c>
    </row>
    <row r="308" spans="1:13">
      <c r="A308" s="268">
        <v>298</v>
      </c>
      <c r="B308" s="277" t="s">
        <v>137</v>
      </c>
      <c r="C308" s="278">
        <v>967.65</v>
      </c>
      <c r="D308" s="279">
        <v>964.35</v>
      </c>
      <c r="E308" s="279">
        <v>955.7</v>
      </c>
      <c r="F308" s="279">
        <v>943.75</v>
      </c>
      <c r="G308" s="279">
        <v>935.1</v>
      </c>
      <c r="H308" s="279">
        <v>976.30000000000007</v>
      </c>
      <c r="I308" s="279">
        <v>984.94999999999993</v>
      </c>
      <c r="J308" s="279">
        <v>996.90000000000009</v>
      </c>
      <c r="K308" s="277">
        <v>973</v>
      </c>
      <c r="L308" s="277">
        <v>952.4</v>
      </c>
      <c r="M308" s="277">
        <v>21.546109999999999</v>
      </c>
    </row>
    <row r="309" spans="1:13">
      <c r="A309" s="268">
        <v>299</v>
      </c>
      <c r="B309" s="277" t="s">
        <v>457</v>
      </c>
      <c r="C309" s="278">
        <v>1375.7</v>
      </c>
      <c r="D309" s="279">
        <v>1377.8999999999999</v>
      </c>
      <c r="E309" s="279">
        <v>1356.7999999999997</v>
      </c>
      <c r="F309" s="279">
        <v>1337.8999999999999</v>
      </c>
      <c r="G309" s="279">
        <v>1316.7999999999997</v>
      </c>
      <c r="H309" s="279">
        <v>1396.7999999999997</v>
      </c>
      <c r="I309" s="279">
        <v>1417.8999999999996</v>
      </c>
      <c r="J309" s="279">
        <v>1436.7999999999997</v>
      </c>
      <c r="K309" s="277">
        <v>1399</v>
      </c>
      <c r="L309" s="277">
        <v>1359</v>
      </c>
      <c r="M309" s="277">
        <v>1.0410699999999999</v>
      </c>
    </row>
    <row r="310" spans="1:13">
      <c r="A310" s="268">
        <v>300</v>
      </c>
      <c r="B310" s="277" t="s">
        <v>138</v>
      </c>
      <c r="C310" s="278">
        <v>614.25</v>
      </c>
      <c r="D310" s="279">
        <v>616.08333333333337</v>
      </c>
      <c r="E310" s="279">
        <v>610.26666666666677</v>
      </c>
      <c r="F310" s="279">
        <v>606.28333333333342</v>
      </c>
      <c r="G310" s="279">
        <v>600.46666666666681</v>
      </c>
      <c r="H310" s="279">
        <v>620.06666666666672</v>
      </c>
      <c r="I310" s="279">
        <v>625.88333333333333</v>
      </c>
      <c r="J310" s="279">
        <v>629.86666666666667</v>
      </c>
      <c r="K310" s="277">
        <v>621.9</v>
      </c>
      <c r="L310" s="277">
        <v>612.1</v>
      </c>
      <c r="M310" s="277">
        <v>28.38777</v>
      </c>
    </row>
    <row r="311" spans="1:13">
      <c r="A311" s="268">
        <v>301</v>
      </c>
      <c r="B311" s="277" t="s">
        <v>139</v>
      </c>
      <c r="C311" s="278">
        <v>130.85</v>
      </c>
      <c r="D311" s="279">
        <v>130.73333333333335</v>
      </c>
      <c r="E311" s="279">
        <v>129.4666666666667</v>
      </c>
      <c r="F311" s="279">
        <v>128.08333333333334</v>
      </c>
      <c r="G311" s="279">
        <v>126.81666666666669</v>
      </c>
      <c r="H311" s="279">
        <v>132.1166666666667</v>
      </c>
      <c r="I311" s="279">
        <v>133.38333333333335</v>
      </c>
      <c r="J311" s="279">
        <v>134.76666666666671</v>
      </c>
      <c r="K311" s="277">
        <v>132</v>
      </c>
      <c r="L311" s="277">
        <v>129.35</v>
      </c>
      <c r="M311" s="277">
        <v>50.95796</v>
      </c>
    </row>
    <row r="312" spans="1:13">
      <c r="A312" s="268">
        <v>302</v>
      </c>
      <c r="B312" s="277" t="s">
        <v>319</v>
      </c>
      <c r="C312" s="278">
        <v>12.55</v>
      </c>
      <c r="D312" s="279">
        <v>12.549999999999999</v>
      </c>
      <c r="E312" s="279">
        <v>12.399999999999999</v>
      </c>
      <c r="F312" s="279">
        <v>12.25</v>
      </c>
      <c r="G312" s="279">
        <v>12.1</v>
      </c>
      <c r="H312" s="279">
        <v>12.699999999999998</v>
      </c>
      <c r="I312" s="279">
        <v>12.85</v>
      </c>
      <c r="J312" s="279">
        <v>12.999999999999996</v>
      </c>
      <c r="K312" s="277">
        <v>12.7</v>
      </c>
      <c r="L312" s="277">
        <v>12.4</v>
      </c>
      <c r="M312" s="277">
        <v>11.310919999999999</v>
      </c>
    </row>
    <row r="313" spans="1:13">
      <c r="A313" s="268">
        <v>303</v>
      </c>
      <c r="B313" s="277" t="s">
        <v>464</v>
      </c>
      <c r="C313" s="278">
        <v>123.45</v>
      </c>
      <c r="D313" s="279">
        <v>122.60000000000001</v>
      </c>
      <c r="E313" s="279">
        <v>120.80000000000001</v>
      </c>
      <c r="F313" s="279">
        <v>118.15</v>
      </c>
      <c r="G313" s="279">
        <v>116.35000000000001</v>
      </c>
      <c r="H313" s="279">
        <v>125.25000000000001</v>
      </c>
      <c r="I313" s="279">
        <v>127.05</v>
      </c>
      <c r="J313" s="279">
        <v>129.70000000000002</v>
      </c>
      <c r="K313" s="277">
        <v>124.4</v>
      </c>
      <c r="L313" s="277">
        <v>119.95</v>
      </c>
      <c r="M313" s="277">
        <v>0.52664999999999995</v>
      </c>
    </row>
    <row r="314" spans="1:13">
      <c r="A314" s="268">
        <v>304</v>
      </c>
      <c r="B314" s="277" t="s">
        <v>466</v>
      </c>
      <c r="C314" s="278">
        <v>325.05</v>
      </c>
      <c r="D314" s="279">
        <v>324.23333333333335</v>
      </c>
      <c r="E314" s="279">
        <v>318.91666666666669</v>
      </c>
      <c r="F314" s="279">
        <v>312.78333333333336</v>
      </c>
      <c r="G314" s="279">
        <v>307.4666666666667</v>
      </c>
      <c r="H314" s="279">
        <v>330.36666666666667</v>
      </c>
      <c r="I314" s="279">
        <v>335.68333333333328</v>
      </c>
      <c r="J314" s="279">
        <v>341.81666666666666</v>
      </c>
      <c r="K314" s="277">
        <v>329.55</v>
      </c>
      <c r="L314" s="277">
        <v>318.10000000000002</v>
      </c>
      <c r="M314" s="277">
        <v>0.38296999999999998</v>
      </c>
    </row>
    <row r="315" spans="1:13">
      <c r="A315" s="268">
        <v>305</v>
      </c>
      <c r="B315" s="277" t="s">
        <v>462</v>
      </c>
      <c r="C315" s="278">
        <v>2923.4</v>
      </c>
      <c r="D315" s="279">
        <v>2921.4666666666667</v>
      </c>
      <c r="E315" s="279">
        <v>2892.9333333333334</v>
      </c>
      <c r="F315" s="279">
        <v>2862.4666666666667</v>
      </c>
      <c r="G315" s="279">
        <v>2833.9333333333334</v>
      </c>
      <c r="H315" s="279">
        <v>2951.9333333333334</v>
      </c>
      <c r="I315" s="279">
        <v>2980.4666666666672</v>
      </c>
      <c r="J315" s="279">
        <v>3010.9333333333334</v>
      </c>
      <c r="K315" s="277">
        <v>2950</v>
      </c>
      <c r="L315" s="277">
        <v>2891</v>
      </c>
      <c r="M315" s="277">
        <v>2.1360000000000001E-2</v>
      </c>
    </row>
    <row r="316" spans="1:13">
      <c r="A316" s="268">
        <v>306</v>
      </c>
      <c r="B316" s="277" t="s">
        <v>463</v>
      </c>
      <c r="C316" s="278">
        <v>225.2</v>
      </c>
      <c r="D316" s="279">
        <v>224.06666666666669</v>
      </c>
      <c r="E316" s="279">
        <v>221.13333333333338</v>
      </c>
      <c r="F316" s="279">
        <v>217.06666666666669</v>
      </c>
      <c r="G316" s="279">
        <v>214.13333333333338</v>
      </c>
      <c r="H316" s="279">
        <v>228.13333333333338</v>
      </c>
      <c r="I316" s="279">
        <v>231.06666666666672</v>
      </c>
      <c r="J316" s="279">
        <v>235.13333333333338</v>
      </c>
      <c r="K316" s="277">
        <v>227</v>
      </c>
      <c r="L316" s="277">
        <v>220</v>
      </c>
      <c r="M316" s="277">
        <v>0.39284999999999998</v>
      </c>
    </row>
    <row r="317" spans="1:13">
      <c r="A317" s="268">
        <v>307</v>
      </c>
      <c r="B317" s="277" t="s">
        <v>140</v>
      </c>
      <c r="C317" s="278">
        <v>157.25</v>
      </c>
      <c r="D317" s="279">
        <v>153.76666666666668</v>
      </c>
      <c r="E317" s="279">
        <v>149.53333333333336</v>
      </c>
      <c r="F317" s="279">
        <v>141.81666666666669</v>
      </c>
      <c r="G317" s="279">
        <v>137.58333333333337</v>
      </c>
      <c r="H317" s="279">
        <v>161.48333333333335</v>
      </c>
      <c r="I317" s="279">
        <v>165.71666666666664</v>
      </c>
      <c r="J317" s="279">
        <v>173.43333333333334</v>
      </c>
      <c r="K317" s="277">
        <v>158</v>
      </c>
      <c r="L317" s="277">
        <v>146.05000000000001</v>
      </c>
      <c r="M317" s="277">
        <v>202.55476999999999</v>
      </c>
    </row>
    <row r="318" spans="1:13">
      <c r="A318" s="268">
        <v>308</v>
      </c>
      <c r="B318" s="277" t="s">
        <v>141</v>
      </c>
      <c r="C318" s="278">
        <v>366.7</v>
      </c>
      <c r="D318" s="279">
        <v>365.65000000000003</v>
      </c>
      <c r="E318" s="279">
        <v>363.35000000000008</v>
      </c>
      <c r="F318" s="279">
        <v>360.00000000000006</v>
      </c>
      <c r="G318" s="279">
        <v>357.7000000000001</v>
      </c>
      <c r="H318" s="279">
        <v>369.00000000000006</v>
      </c>
      <c r="I318" s="279">
        <v>371.3</v>
      </c>
      <c r="J318" s="279">
        <v>374.65000000000003</v>
      </c>
      <c r="K318" s="277">
        <v>367.95</v>
      </c>
      <c r="L318" s="277">
        <v>362.3</v>
      </c>
      <c r="M318" s="277">
        <v>17.825530000000001</v>
      </c>
    </row>
    <row r="319" spans="1:13">
      <c r="A319" s="268">
        <v>309</v>
      </c>
      <c r="B319" s="277" t="s">
        <v>142</v>
      </c>
      <c r="C319" s="278">
        <v>7193.6</v>
      </c>
      <c r="D319" s="279">
        <v>7239.5</v>
      </c>
      <c r="E319" s="279">
        <v>7129.1</v>
      </c>
      <c r="F319" s="279">
        <v>7064.6</v>
      </c>
      <c r="G319" s="279">
        <v>6954.2000000000007</v>
      </c>
      <c r="H319" s="279">
        <v>7304</v>
      </c>
      <c r="I319" s="279">
        <v>7414.4</v>
      </c>
      <c r="J319" s="279">
        <v>7478.9</v>
      </c>
      <c r="K319" s="277">
        <v>7349.9</v>
      </c>
      <c r="L319" s="277">
        <v>7175</v>
      </c>
      <c r="M319" s="277">
        <v>13.83019</v>
      </c>
    </row>
    <row r="320" spans="1:13">
      <c r="A320" s="268">
        <v>310</v>
      </c>
      <c r="B320" s="277" t="s">
        <v>458</v>
      </c>
      <c r="C320" s="278">
        <v>809.75</v>
      </c>
      <c r="D320" s="279">
        <v>809.76666666666677</v>
      </c>
      <c r="E320" s="279">
        <v>796.98333333333358</v>
      </c>
      <c r="F320" s="279">
        <v>784.21666666666681</v>
      </c>
      <c r="G320" s="279">
        <v>771.43333333333362</v>
      </c>
      <c r="H320" s="279">
        <v>822.53333333333353</v>
      </c>
      <c r="I320" s="279">
        <v>835.31666666666661</v>
      </c>
      <c r="J320" s="279">
        <v>848.08333333333348</v>
      </c>
      <c r="K320" s="277">
        <v>822.55</v>
      </c>
      <c r="L320" s="277">
        <v>797</v>
      </c>
      <c r="M320" s="277">
        <v>0.15512000000000001</v>
      </c>
    </row>
    <row r="321" spans="1:13">
      <c r="A321" s="268">
        <v>311</v>
      </c>
      <c r="B321" s="277" t="s">
        <v>143</v>
      </c>
      <c r="C321" s="278">
        <v>547</v>
      </c>
      <c r="D321" s="279">
        <v>548.65</v>
      </c>
      <c r="E321" s="279">
        <v>541.29999999999995</v>
      </c>
      <c r="F321" s="279">
        <v>535.6</v>
      </c>
      <c r="G321" s="279">
        <v>528.25</v>
      </c>
      <c r="H321" s="279">
        <v>554.34999999999991</v>
      </c>
      <c r="I321" s="279">
        <v>561.70000000000005</v>
      </c>
      <c r="J321" s="279">
        <v>567.39999999999986</v>
      </c>
      <c r="K321" s="277">
        <v>556</v>
      </c>
      <c r="L321" s="277">
        <v>542.95000000000005</v>
      </c>
      <c r="M321" s="277">
        <v>16.508990000000001</v>
      </c>
    </row>
    <row r="322" spans="1:13">
      <c r="A322" s="268">
        <v>312</v>
      </c>
      <c r="B322" s="277" t="s">
        <v>472</v>
      </c>
      <c r="C322" s="278">
        <v>1554.85</v>
      </c>
      <c r="D322" s="279">
        <v>1552.0833333333333</v>
      </c>
      <c r="E322" s="279">
        <v>1537.8666666666666</v>
      </c>
      <c r="F322" s="279">
        <v>1520.8833333333332</v>
      </c>
      <c r="G322" s="279">
        <v>1506.6666666666665</v>
      </c>
      <c r="H322" s="279">
        <v>1569.0666666666666</v>
      </c>
      <c r="I322" s="279">
        <v>1583.2833333333333</v>
      </c>
      <c r="J322" s="279">
        <v>1600.2666666666667</v>
      </c>
      <c r="K322" s="277">
        <v>1566.3</v>
      </c>
      <c r="L322" s="277">
        <v>1535.1</v>
      </c>
      <c r="M322" s="277">
        <v>1.2762199999999999</v>
      </c>
    </row>
    <row r="323" spans="1:13">
      <c r="A323" s="268">
        <v>313</v>
      </c>
      <c r="B323" s="277" t="s">
        <v>468</v>
      </c>
      <c r="C323" s="278">
        <v>1755.7</v>
      </c>
      <c r="D323" s="279">
        <v>1745.6833333333332</v>
      </c>
      <c r="E323" s="279">
        <v>1711.3666666666663</v>
      </c>
      <c r="F323" s="279">
        <v>1667.0333333333331</v>
      </c>
      <c r="G323" s="279">
        <v>1632.7166666666662</v>
      </c>
      <c r="H323" s="279">
        <v>1790.0166666666664</v>
      </c>
      <c r="I323" s="279">
        <v>1824.3333333333335</v>
      </c>
      <c r="J323" s="279">
        <v>1868.6666666666665</v>
      </c>
      <c r="K323" s="277">
        <v>1780</v>
      </c>
      <c r="L323" s="277">
        <v>1701.35</v>
      </c>
      <c r="M323" s="277">
        <v>0.73451999999999995</v>
      </c>
    </row>
    <row r="324" spans="1:13">
      <c r="A324" s="268">
        <v>314</v>
      </c>
      <c r="B324" s="277" t="s">
        <v>144</v>
      </c>
      <c r="C324" s="278">
        <v>597.85</v>
      </c>
      <c r="D324" s="279">
        <v>593.1</v>
      </c>
      <c r="E324" s="279">
        <v>585.30000000000007</v>
      </c>
      <c r="F324" s="279">
        <v>572.75</v>
      </c>
      <c r="G324" s="279">
        <v>564.95000000000005</v>
      </c>
      <c r="H324" s="279">
        <v>605.65000000000009</v>
      </c>
      <c r="I324" s="279">
        <v>613.45000000000005</v>
      </c>
      <c r="J324" s="279">
        <v>626.00000000000011</v>
      </c>
      <c r="K324" s="277">
        <v>600.9</v>
      </c>
      <c r="L324" s="277">
        <v>580.54999999999995</v>
      </c>
      <c r="M324" s="277">
        <v>10.60801</v>
      </c>
    </row>
    <row r="325" spans="1:13">
      <c r="A325" s="268">
        <v>315</v>
      </c>
      <c r="B325" s="277" t="s">
        <v>145</v>
      </c>
      <c r="C325" s="278">
        <v>906.1</v>
      </c>
      <c r="D325" s="279">
        <v>903.66666666666663</v>
      </c>
      <c r="E325" s="279">
        <v>897.5333333333333</v>
      </c>
      <c r="F325" s="279">
        <v>888.9666666666667</v>
      </c>
      <c r="G325" s="279">
        <v>882.83333333333337</v>
      </c>
      <c r="H325" s="279">
        <v>912.23333333333323</v>
      </c>
      <c r="I325" s="279">
        <v>918.36666666666667</v>
      </c>
      <c r="J325" s="279">
        <v>926.93333333333317</v>
      </c>
      <c r="K325" s="277">
        <v>909.8</v>
      </c>
      <c r="L325" s="277">
        <v>895.1</v>
      </c>
      <c r="M325" s="277">
        <v>8.6741899999999994</v>
      </c>
    </row>
    <row r="326" spans="1:13">
      <c r="A326" s="268">
        <v>316</v>
      </c>
      <c r="B326" s="277" t="s">
        <v>465</v>
      </c>
      <c r="C326" s="278">
        <v>184.75</v>
      </c>
      <c r="D326" s="279">
        <v>183.29999999999998</v>
      </c>
      <c r="E326" s="279">
        <v>179.69999999999996</v>
      </c>
      <c r="F326" s="279">
        <v>174.64999999999998</v>
      </c>
      <c r="G326" s="279">
        <v>171.04999999999995</v>
      </c>
      <c r="H326" s="279">
        <v>188.34999999999997</v>
      </c>
      <c r="I326" s="279">
        <v>191.95</v>
      </c>
      <c r="J326" s="279">
        <v>196.99999999999997</v>
      </c>
      <c r="K326" s="277">
        <v>186.9</v>
      </c>
      <c r="L326" s="277">
        <v>178.25</v>
      </c>
      <c r="M326" s="277">
        <v>0.96625000000000005</v>
      </c>
    </row>
    <row r="327" spans="1:13">
      <c r="A327" s="268">
        <v>317</v>
      </c>
      <c r="B327" s="277" t="s">
        <v>1975</v>
      </c>
      <c r="C327" s="278">
        <v>200.9</v>
      </c>
      <c r="D327" s="279">
        <v>200.98333333333335</v>
      </c>
      <c r="E327" s="279">
        <v>196.2166666666667</v>
      </c>
      <c r="F327" s="279">
        <v>191.53333333333336</v>
      </c>
      <c r="G327" s="279">
        <v>186.76666666666671</v>
      </c>
      <c r="H327" s="279">
        <v>205.66666666666669</v>
      </c>
      <c r="I327" s="279">
        <v>210.43333333333334</v>
      </c>
      <c r="J327" s="279">
        <v>215.11666666666667</v>
      </c>
      <c r="K327" s="277">
        <v>205.75</v>
      </c>
      <c r="L327" s="277">
        <v>196.3</v>
      </c>
      <c r="M327" s="277">
        <v>3.7181099999999998</v>
      </c>
    </row>
    <row r="328" spans="1:13">
      <c r="A328" s="268">
        <v>318</v>
      </c>
      <c r="B328" s="277" t="s">
        <v>469</v>
      </c>
      <c r="C328" s="278">
        <v>70.599999999999994</v>
      </c>
      <c r="D328" s="279">
        <v>70.983333333333334</v>
      </c>
      <c r="E328" s="279">
        <v>69.816666666666663</v>
      </c>
      <c r="F328" s="279">
        <v>69.033333333333331</v>
      </c>
      <c r="G328" s="279">
        <v>67.86666666666666</v>
      </c>
      <c r="H328" s="279">
        <v>71.766666666666666</v>
      </c>
      <c r="I328" s="279">
        <v>72.933333333333323</v>
      </c>
      <c r="J328" s="279">
        <v>73.716666666666669</v>
      </c>
      <c r="K328" s="277">
        <v>72.150000000000006</v>
      </c>
      <c r="L328" s="277">
        <v>70.2</v>
      </c>
      <c r="M328" s="277">
        <v>2.0669300000000002</v>
      </c>
    </row>
    <row r="329" spans="1:13">
      <c r="A329" s="268">
        <v>319</v>
      </c>
      <c r="B329" s="277" t="s">
        <v>470</v>
      </c>
      <c r="C329" s="278">
        <v>339.5</v>
      </c>
      <c r="D329" s="279">
        <v>339.86666666666667</v>
      </c>
      <c r="E329" s="279">
        <v>334.73333333333335</v>
      </c>
      <c r="F329" s="279">
        <v>329.9666666666667</v>
      </c>
      <c r="G329" s="279">
        <v>324.83333333333337</v>
      </c>
      <c r="H329" s="279">
        <v>344.63333333333333</v>
      </c>
      <c r="I329" s="279">
        <v>349.76666666666665</v>
      </c>
      <c r="J329" s="279">
        <v>354.5333333333333</v>
      </c>
      <c r="K329" s="277">
        <v>345</v>
      </c>
      <c r="L329" s="277">
        <v>335.1</v>
      </c>
      <c r="M329" s="277">
        <v>0.77344999999999997</v>
      </c>
    </row>
    <row r="330" spans="1:13">
      <c r="A330" s="268">
        <v>320</v>
      </c>
      <c r="B330" s="277" t="s">
        <v>146</v>
      </c>
      <c r="C330" s="278">
        <v>1183.8</v>
      </c>
      <c r="D330" s="279">
        <v>1191.2166666666667</v>
      </c>
      <c r="E330" s="279">
        <v>1165.4333333333334</v>
      </c>
      <c r="F330" s="279">
        <v>1147.0666666666666</v>
      </c>
      <c r="G330" s="279">
        <v>1121.2833333333333</v>
      </c>
      <c r="H330" s="279">
        <v>1209.5833333333335</v>
      </c>
      <c r="I330" s="279">
        <v>1235.3666666666668</v>
      </c>
      <c r="J330" s="279">
        <v>1253.7333333333336</v>
      </c>
      <c r="K330" s="277">
        <v>1217</v>
      </c>
      <c r="L330" s="277">
        <v>1172.8499999999999</v>
      </c>
      <c r="M330" s="277">
        <v>13.553419999999999</v>
      </c>
    </row>
    <row r="331" spans="1:13">
      <c r="A331" s="268">
        <v>321</v>
      </c>
      <c r="B331" s="277" t="s">
        <v>459</v>
      </c>
      <c r="C331" s="278">
        <v>18.100000000000001</v>
      </c>
      <c r="D331" s="279">
        <v>18.166666666666668</v>
      </c>
      <c r="E331" s="279">
        <v>17.883333333333336</v>
      </c>
      <c r="F331" s="279">
        <v>17.666666666666668</v>
      </c>
      <c r="G331" s="279">
        <v>17.383333333333336</v>
      </c>
      <c r="H331" s="279">
        <v>18.383333333333336</v>
      </c>
      <c r="I331" s="279">
        <v>18.666666666666668</v>
      </c>
      <c r="J331" s="279">
        <v>18.883333333333336</v>
      </c>
      <c r="K331" s="277">
        <v>18.45</v>
      </c>
      <c r="L331" s="277">
        <v>17.95</v>
      </c>
      <c r="M331" s="277">
        <v>3.9824799999999998</v>
      </c>
    </row>
    <row r="332" spans="1:13">
      <c r="A332" s="268">
        <v>322</v>
      </c>
      <c r="B332" s="277" t="s">
        <v>460</v>
      </c>
      <c r="C332" s="278">
        <v>143.4</v>
      </c>
      <c r="D332" s="279">
        <v>144.20000000000002</v>
      </c>
      <c r="E332" s="279">
        <v>142.20000000000005</v>
      </c>
      <c r="F332" s="279">
        <v>141.00000000000003</v>
      </c>
      <c r="G332" s="279">
        <v>139.00000000000006</v>
      </c>
      <c r="H332" s="279">
        <v>145.40000000000003</v>
      </c>
      <c r="I332" s="279">
        <v>147.39999999999998</v>
      </c>
      <c r="J332" s="279">
        <v>148.60000000000002</v>
      </c>
      <c r="K332" s="277">
        <v>146.19999999999999</v>
      </c>
      <c r="L332" s="277">
        <v>143</v>
      </c>
      <c r="M332" s="277">
        <v>1.45929</v>
      </c>
    </row>
    <row r="333" spans="1:13">
      <c r="A333" s="268">
        <v>323</v>
      </c>
      <c r="B333" s="277" t="s">
        <v>147</v>
      </c>
      <c r="C333" s="278">
        <v>112.2</v>
      </c>
      <c r="D333" s="279">
        <v>112.09999999999998</v>
      </c>
      <c r="E333" s="279">
        <v>110.94999999999996</v>
      </c>
      <c r="F333" s="279">
        <v>109.69999999999997</v>
      </c>
      <c r="G333" s="279">
        <v>108.54999999999995</v>
      </c>
      <c r="H333" s="279">
        <v>113.34999999999997</v>
      </c>
      <c r="I333" s="279">
        <v>114.49999999999997</v>
      </c>
      <c r="J333" s="279">
        <v>115.74999999999997</v>
      </c>
      <c r="K333" s="277">
        <v>113.25</v>
      </c>
      <c r="L333" s="277">
        <v>110.85</v>
      </c>
      <c r="M333" s="277">
        <v>59.073230000000002</v>
      </c>
    </row>
    <row r="334" spans="1:13">
      <c r="A334" s="268">
        <v>324</v>
      </c>
      <c r="B334" s="277" t="s">
        <v>471</v>
      </c>
      <c r="C334" s="278">
        <v>650.70000000000005</v>
      </c>
      <c r="D334" s="279">
        <v>654.45000000000005</v>
      </c>
      <c r="E334" s="279">
        <v>644.95000000000005</v>
      </c>
      <c r="F334" s="279">
        <v>639.20000000000005</v>
      </c>
      <c r="G334" s="279">
        <v>629.70000000000005</v>
      </c>
      <c r="H334" s="279">
        <v>660.2</v>
      </c>
      <c r="I334" s="279">
        <v>669.7</v>
      </c>
      <c r="J334" s="279">
        <v>675.45</v>
      </c>
      <c r="K334" s="277">
        <v>663.95</v>
      </c>
      <c r="L334" s="277">
        <v>648.70000000000005</v>
      </c>
      <c r="M334" s="277">
        <v>2.3984200000000002</v>
      </c>
    </row>
    <row r="335" spans="1:13">
      <c r="A335" s="268">
        <v>325</v>
      </c>
      <c r="B335" s="277" t="s">
        <v>268</v>
      </c>
      <c r="C335" s="278">
        <v>1154.3499999999999</v>
      </c>
      <c r="D335" s="279">
        <v>1152.9833333333333</v>
      </c>
      <c r="E335" s="279">
        <v>1140.9666666666667</v>
      </c>
      <c r="F335" s="279">
        <v>1127.5833333333333</v>
      </c>
      <c r="G335" s="279">
        <v>1115.5666666666666</v>
      </c>
      <c r="H335" s="279">
        <v>1166.3666666666668</v>
      </c>
      <c r="I335" s="279">
        <v>1178.3833333333337</v>
      </c>
      <c r="J335" s="279">
        <v>1191.7666666666669</v>
      </c>
      <c r="K335" s="277">
        <v>1165</v>
      </c>
      <c r="L335" s="277">
        <v>1139.5999999999999</v>
      </c>
      <c r="M335" s="277">
        <v>3.0889199999999999</v>
      </c>
    </row>
    <row r="336" spans="1:13">
      <c r="A336" s="268">
        <v>326</v>
      </c>
      <c r="B336" s="277" t="s">
        <v>148</v>
      </c>
      <c r="C336" s="278">
        <v>59226.7</v>
      </c>
      <c r="D336" s="279">
        <v>59024.200000000004</v>
      </c>
      <c r="E336" s="279">
        <v>58648.400000000009</v>
      </c>
      <c r="F336" s="279">
        <v>58070.100000000006</v>
      </c>
      <c r="G336" s="279">
        <v>57694.30000000001</v>
      </c>
      <c r="H336" s="279">
        <v>59602.500000000007</v>
      </c>
      <c r="I336" s="279">
        <v>59978.30000000001</v>
      </c>
      <c r="J336" s="279">
        <v>60556.600000000006</v>
      </c>
      <c r="K336" s="277">
        <v>59400</v>
      </c>
      <c r="L336" s="277">
        <v>58445.9</v>
      </c>
      <c r="M336" s="277">
        <v>0.14080999999999999</v>
      </c>
    </row>
    <row r="337" spans="1:13">
      <c r="A337" s="268">
        <v>327</v>
      </c>
      <c r="B337" s="277" t="s">
        <v>267</v>
      </c>
      <c r="C337" s="278">
        <v>29.95</v>
      </c>
      <c r="D337" s="279">
        <v>30.166666666666668</v>
      </c>
      <c r="E337" s="279">
        <v>29.533333333333335</v>
      </c>
      <c r="F337" s="279">
        <v>29.116666666666667</v>
      </c>
      <c r="G337" s="279">
        <v>28.483333333333334</v>
      </c>
      <c r="H337" s="279">
        <v>30.583333333333336</v>
      </c>
      <c r="I337" s="279">
        <v>31.216666666666669</v>
      </c>
      <c r="J337" s="279">
        <v>31.633333333333336</v>
      </c>
      <c r="K337" s="277">
        <v>30.8</v>
      </c>
      <c r="L337" s="277">
        <v>29.75</v>
      </c>
      <c r="M337" s="277">
        <v>12.423629999999999</v>
      </c>
    </row>
    <row r="338" spans="1:13">
      <c r="A338" s="268">
        <v>328</v>
      </c>
      <c r="B338" s="277" t="s">
        <v>149</v>
      </c>
      <c r="C338" s="278">
        <v>1128.5</v>
      </c>
      <c r="D338" s="279">
        <v>1116.8333333333333</v>
      </c>
      <c r="E338" s="279">
        <v>1099.6666666666665</v>
      </c>
      <c r="F338" s="279">
        <v>1070.8333333333333</v>
      </c>
      <c r="G338" s="279">
        <v>1053.6666666666665</v>
      </c>
      <c r="H338" s="279">
        <v>1145.6666666666665</v>
      </c>
      <c r="I338" s="279">
        <v>1162.833333333333</v>
      </c>
      <c r="J338" s="279">
        <v>1191.6666666666665</v>
      </c>
      <c r="K338" s="277">
        <v>1134</v>
      </c>
      <c r="L338" s="277">
        <v>1088</v>
      </c>
      <c r="M338" s="277">
        <v>24.522349999999999</v>
      </c>
    </row>
    <row r="339" spans="1:13">
      <c r="A339" s="268">
        <v>329</v>
      </c>
      <c r="B339" s="277" t="s">
        <v>3161</v>
      </c>
      <c r="C339" s="278">
        <v>273.75</v>
      </c>
      <c r="D339" s="279">
        <v>273.65000000000003</v>
      </c>
      <c r="E339" s="279">
        <v>271.60000000000008</v>
      </c>
      <c r="F339" s="279">
        <v>269.45000000000005</v>
      </c>
      <c r="G339" s="279">
        <v>267.40000000000009</v>
      </c>
      <c r="H339" s="279">
        <v>275.80000000000007</v>
      </c>
      <c r="I339" s="279">
        <v>277.85000000000002</v>
      </c>
      <c r="J339" s="279">
        <v>280.00000000000006</v>
      </c>
      <c r="K339" s="277">
        <v>275.7</v>
      </c>
      <c r="L339" s="277">
        <v>271.5</v>
      </c>
      <c r="M339" s="277">
        <v>4.7511599999999996</v>
      </c>
    </row>
    <row r="340" spans="1:13">
      <c r="A340" s="268">
        <v>330</v>
      </c>
      <c r="B340" s="277" t="s">
        <v>269</v>
      </c>
      <c r="C340" s="278">
        <v>777.05</v>
      </c>
      <c r="D340" s="279">
        <v>777.68333333333339</v>
      </c>
      <c r="E340" s="279">
        <v>764.36666666666679</v>
      </c>
      <c r="F340" s="279">
        <v>751.68333333333339</v>
      </c>
      <c r="G340" s="279">
        <v>738.36666666666679</v>
      </c>
      <c r="H340" s="279">
        <v>790.36666666666679</v>
      </c>
      <c r="I340" s="279">
        <v>803.68333333333339</v>
      </c>
      <c r="J340" s="279">
        <v>816.36666666666679</v>
      </c>
      <c r="K340" s="277">
        <v>791</v>
      </c>
      <c r="L340" s="277">
        <v>765</v>
      </c>
      <c r="M340" s="277">
        <v>1.63273</v>
      </c>
    </row>
    <row r="341" spans="1:13">
      <c r="A341" s="268">
        <v>331</v>
      </c>
      <c r="B341" s="277" t="s">
        <v>150</v>
      </c>
      <c r="C341" s="278">
        <v>34.799999999999997</v>
      </c>
      <c r="D341" s="279">
        <v>34.65</v>
      </c>
      <c r="E341" s="279">
        <v>34.349999999999994</v>
      </c>
      <c r="F341" s="279">
        <v>33.9</v>
      </c>
      <c r="G341" s="279">
        <v>33.599999999999994</v>
      </c>
      <c r="H341" s="279">
        <v>35.099999999999994</v>
      </c>
      <c r="I341" s="279">
        <v>35.399999999999991</v>
      </c>
      <c r="J341" s="279">
        <v>35.849999999999994</v>
      </c>
      <c r="K341" s="277">
        <v>34.950000000000003</v>
      </c>
      <c r="L341" s="277">
        <v>34.200000000000003</v>
      </c>
      <c r="M341" s="277">
        <v>52.027479999999997</v>
      </c>
    </row>
    <row r="342" spans="1:13">
      <c r="A342" s="268">
        <v>332</v>
      </c>
      <c r="B342" s="277" t="s">
        <v>261</v>
      </c>
      <c r="C342" s="278">
        <v>3384.85</v>
      </c>
      <c r="D342" s="279">
        <v>3387.5666666666671</v>
      </c>
      <c r="E342" s="279">
        <v>3340.3333333333339</v>
      </c>
      <c r="F342" s="279">
        <v>3295.8166666666671</v>
      </c>
      <c r="G342" s="279">
        <v>3248.5833333333339</v>
      </c>
      <c r="H342" s="279">
        <v>3432.0833333333339</v>
      </c>
      <c r="I342" s="279">
        <v>3479.3166666666666</v>
      </c>
      <c r="J342" s="279">
        <v>3523.8333333333339</v>
      </c>
      <c r="K342" s="277">
        <v>3434.8</v>
      </c>
      <c r="L342" s="277">
        <v>3343.05</v>
      </c>
      <c r="M342" s="277">
        <v>6.67957</v>
      </c>
    </row>
    <row r="343" spans="1:13">
      <c r="A343" s="268">
        <v>333</v>
      </c>
      <c r="B343" s="277" t="s">
        <v>478</v>
      </c>
      <c r="C343" s="278">
        <v>1957.45</v>
      </c>
      <c r="D343" s="279">
        <v>1961.55</v>
      </c>
      <c r="E343" s="279">
        <v>1944.8999999999999</v>
      </c>
      <c r="F343" s="279">
        <v>1932.35</v>
      </c>
      <c r="G343" s="279">
        <v>1915.6999999999998</v>
      </c>
      <c r="H343" s="279">
        <v>1974.1</v>
      </c>
      <c r="I343" s="279">
        <v>1990.75</v>
      </c>
      <c r="J343" s="279">
        <v>2003.3</v>
      </c>
      <c r="K343" s="277">
        <v>1978.2</v>
      </c>
      <c r="L343" s="277">
        <v>1949</v>
      </c>
      <c r="M343" s="277">
        <v>0.66707000000000005</v>
      </c>
    </row>
    <row r="344" spans="1:13">
      <c r="A344" s="268">
        <v>334</v>
      </c>
      <c r="B344" s="277" t="s">
        <v>151</v>
      </c>
      <c r="C344" s="278">
        <v>26.05</v>
      </c>
      <c r="D344" s="279">
        <v>26.100000000000005</v>
      </c>
      <c r="E344" s="279">
        <v>25.600000000000009</v>
      </c>
      <c r="F344" s="279">
        <v>25.150000000000002</v>
      </c>
      <c r="G344" s="279">
        <v>24.650000000000006</v>
      </c>
      <c r="H344" s="279">
        <v>26.550000000000011</v>
      </c>
      <c r="I344" s="279">
        <v>27.050000000000004</v>
      </c>
      <c r="J344" s="279">
        <v>27.500000000000014</v>
      </c>
      <c r="K344" s="277">
        <v>26.6</v>
      </c>
      <c r="L344" s="277">
        <v>25.65</v>
      </c>
      <c r="M344" s="277">
        <v>41.199930000000002</v>
      </c>
    </row>
    <row r="345" spans="1:13">
      <c r="A345" s="268">
        <v>335</v>
      </c>
      <c r="B345" s="277" t="s">
        <v>477</v>
      </c>
      <c r="C345" s="278">
        <v>61.2</v>
      </c>
      <c r="D345" s="279">
        <v>61.199999999999996</v>
      </c>
      <c r="E345" s="279">
        <v>60.399999999999991</v>
      </c>
      <c r="F345" s="279">
        <v>59.599999999999994</v>
      </c>
      <c r="G345" s="279">
        <v>58.79999999999999</v>
      </c>
      <c r="H345" s="279">
        <v>61.999999999999993</v>
      </c>
      <c r="I345" s="279">
        <v>62.79999999999999</v>
      </c>
      <c r="J345" s="279">
        <v>63.599999999999994</v>
      </c>
      <c r="K345" s="277">
        <v>62</v>
      </c>
      <c r="L345" s="277">
        <v>60.4</v>
      </c>
      <c r="M345" s="277">
        <v>2.68784</v>
      </c>
    </row>
    <row r="346" spans="1:13">
      <c r="A346" s="268">
        <v>336</v>
      </c>
      <c r="B346" s="277" t="s">
        <v>152</v>
      </c>
      <c r="C346" s="278">
        <v>31.5</v>
      </c>
      <c r="D346" s="279">
        <v>31.349999999999998</v>
      </c>
      <c r="E346" s="279">
        <v>31.049999999999997</v>
      </c>
      <c r="F346" s="279">
        <v>30.599999999999998</v>
      </c>
      <c r="G346" s="279">
        <v>30.299999999999997</v>
      </c>
      <c r="H346" s="279">
        <v>31.799999999999997</v>
      </c>
      <c r="I346" s="279">
        <v>32.1</v>
      </c>
      <c r="J346" s="279">
        <v>32.549999999999997</v>
      </c>
      <c r="K346" s="277">
        <v>31.65</v>
      </c>
      <c r="L346" s="277">
        <v>30.9</v>
      </c>
      <c r="M346" s="277">
        <v>62.469729999999998</v>
      </c>
    </row>
    <row r="347" spans="1:13">
      <c r="A347" s="268">
        <v>337</v>
      </c>
      <c r="B347" s="277" t="s">
        <v>473</v>
      </c>
      <c r="C347" s="278">
        <v>560</v>
      </c>
      <c r="D347" s="279">
        <v>549.78333333333342</v>
      </c>
      <c r="E347" s="279">
        <v>531.66666666666686</v>
      </c>
      <c r="F347" s="279">
        <v>503.33333333333348</v>
      </c>
      <c r="G347" s="279">
        <v>485.21666666666692</v>
      </c>
      <c r="H347" s="279">
        <v>578.11666666666679</v>
      </c>
      <c r="I347" s="279">
        <v>596.23333333333335</v>
      </c>
      <c r="J347" s="279">
        <v>624.56666666666672</v>
      </c>
      <c r="K347" s="277">
        <v>567.9</v>
      </c>
      <c r="L347" s="277">
        <v>521.45000000000005</v>
      </c>
      <c r="M347" s="277">
        <v>1.6837899999999999</v>
      </c>
    </row>
    <row r="348" spans="1:13">
      <c r="A348" s="268">
        <v>338</v>
      </c>
      <c r="B348" s="277" t="s">
        <v>153</v>
      </c>
      <c r="C348" s="278">
        <v>16325.35</v>
      </c>
      <c r="D348" s="279">
        <v>16309.783333333333</v>
      </c>
      <c r="E348" s="279">
        <v>16219.566666666666</v>
      </c>
      <c r="F348" s="279">
        <v>16113.783333333333</v>
      </c>
      <c r="G348" s="279">
        <v>16023.566666666666</v>
      </c>
      <c r="H348" s="279">
        <v>16415.566666666666</v>
      </c>
      <c r="I348" s="279">
        <v>16505.783333333333</v>
      </c>
      <c r="J348" s="279">
        <v>16611.566666666666</v>
      </c>
      <c r="K348" s="277">
        <v>16400</v>
      </c>
      <c r="L348" s="277">
        <v>16204</v>
      </c>
      <c r="M348" s="277">
        <v>0.81228</v>
      </c>
    </row>
    <row r="349" spans="1:13">
      <c r="A349" s="268">
        <v>339</v>
      </c>
      <c r="B349" s="277" t="s">
        <v>476</v>
      </c>
      <c r="C349" s="278">
        <v>36.6</v>
      </c>
      <c r="D349" s="279">
        <v>36.483333333333334</v>
      </c>
      <c r="E349" s="279">
        <v>36.116666666666667</v>
      </c>
      <c r="F349" s="279">
        <v>35.633333333333333</v>
      </c>
      <c r="G349" s="279">
        <v>35.266666666666666</v>
      </c>
      <c r="H349" s="279">
        <v>36.966666666666669</v>
      </c>
      <c r="I349" s="279">
        <v>37.333333333333343</v>
      </c>
      <c r="J349" s="279">
        <v>37.81666666666667</v>
      </c>
      <c r="K349" s="277">
        <v>36.85</v>
      </c>
      <c r="L349" s="277">
        <v>36</v>
      </c>
      <c r="M349" s="277">
        <v>13.71447</v>
      </c>
    </row>
    <row r="350" spans="1:13">
      <c r="A350" s="268">
        <v>340</v>
      </c>
      <c r="B350" s="277" t="s">
        <v>475</v>
      </c>
      <c r="C350" s="278">
        <v>320.3</v>
      </c>
      <c r="D350" s="279">
        <v>318.2</v>
      </c>
      <c r="E350" s="279">
        <v>311.09999999999997</v>
      </c>
      <c r="F350" s="279">
        <v>301.89999999999998</v>
      </c>
      <c r="G350" s="279">
        <v>294.79999999999995</v>
      </c>
      <c r="H350" s="279">
        <v>327.39999999999998</v>
      </c>
      <c r="I350" s="279">
        <v>334.5</v>
      </c>
      <c r="J350" s="279">
        <v>343.7</v>
      </c>
      <c r="K350" s="277">
        <v>325.3</v>
      </c>
      <c r="L350" s="277">
        <v>309</v>
      </c>
      <c r="M350" s="277">
        <v>0.72260000000000002</v>
      </c>
    </row>
    <row r="351" spans="1:13">
      <c r="A351" s="268">
        <v>341</v>
      </c>
      <c r="B351" s="277" t="s">
        <v>270</v>
      </c>
      <c r="C351" s="278">
        <v>20.55</v>
      </c>
      <c r="D351" s="279">
        <v>20.566666666666666</v>
      </c>
      <c r="E351" s="279">
        <v>20.383333333333333</v>
      </c>
      <c r="F351" s="279">
        <v>20.216666666666665</v>
      </c>
      <c r="G351" s="279">
        <v>20.033333333333331</v>
      </c>
      <c r="H351" s="279">
        <v>20.733333333333334</v>
      </c>
      <c r="I351" s="279">
        <v>20.916666666666664</v>
      </c>
      <c r="J351" s="279">
        <v>21.083333333333336</v>
      </c>
      <c r="K351" s="277">
        <v>20.75</v>
      </c>
      <c r="L351" s="277">
        <v>20.399999999999999</v>
      </c>
      <c r="M351" s="277">
        <v>32.317799999999998</v>
      </c>
    </row>
    <row r="352" spans="1:13">
      <c r="A352" s="268">
        <v>342</v>
      </c>
      <c r="B352" s="277" t="s">
        <v>283</v>
      </c>
      <c r="C352" s="278">
        <v>109.05</v>
      </c>
      <c r="D352" s="279">
        <v>109.51666666666667</v>
      </c>
      <c r="E352" s="279">
        <v>108.03333333333333</v>
      </c>
      <c r="F352" s="279">
        <v>107.01666666666667</v>
      </c>
      <c r="G352" s="279">
        <v>105.53333333333333</v>
      </c>
      <c r="H352" s="279">
        <v>110.53333333333333</v>
      </c>
      <c r="I352" s="279">
        <v>112.01666666666665</v>
      </c>
      <c r="J352" s="279">
        <v>113.03333333333333</v>
      </c>
      <c r="K352" s="277">
        <v>111</v>
      </c>
      <c r="L352" s="277">
        <v>108.5</v>
      </c>
      <c r="M352" s="277">
        <v>1.72306</v>
      </c>
    </row>
    <row r="353" spans="1:13">
      <c r="A353" s="268">
        <v>343</v>
      </c>
      <c r="B353" s="277" t="s">
        <v>479</v>
      </c>
      <c r="C353" s="278">
        <v>1232.0999999999999</v>
      </c>
      <c r="D353" s="279">
        <v>1234.0333333333333</v>
      </c>
      <c r="E353" s="279">
        <v>1219.0666666666666</v>
      </c>
      <c r="F353" s="279">
        <v>1206.0333333333333</v>
      </c>
      <c r="G353" s="279">
        <v>1191.0666666666666</v>
      </c>
      <c r="H353" s="279">
        <v>1247.0666666666666</v>
      </c>
      <c r="I353" s="279">
        <v>1262.0333333333333</v>
      </c>
      <c r="J353" s="279">
        <v>1275.0666666666666</v>
      </c>
      <c r="K353" s="277">
        <v>1249</v>
      </c>
      <c r="L353" s="277">
        <v>1221</v>
      </c>
      <c r="M353" s="277">
        <v>7.9880000000000007E-2</v>
      </c>
    </row>
    <row r="354" spans="1:13">
      <c r="A354" s="268">
        <v>344</v>
      </c>
      <c r="B354" s="277" t="s">
        <v>474</v>
      </c>
      <c r="C354" s="278">
        <v>53.05</v>
      </c>
      <c r="D354" s="279">
        <v>52.816666666666663</v>
      </c>
      <c r="E354" s="279">
        <v>52.233333333333327</v>
      </c>
      <c r="F354" s="279">
        <v>51.416666666666664</v>
      </c>
      <c r="G354" s="279">
        <v>50.833333333333329</v>
      </c>
      <c r="H354" s="279">
        <v>53.633333333333326</v>
      </c>
      <c r="I354" s="279">
        <v>54.216666666666669</v>
      </c>
      <c r="J354" s="279">
        <v>55.033333333333324</v>
      </c>
      <c r="K354" s="277">
        <v>53.4</v>
      </c>
      <c r="L354" s="277">
        <v>52</v>
      </c>
      <c r="M354" s="277">
        <v>2.8287800000000001</v>
      </c>
    </row>
    <row r="355" spans="1:13">
      <c r="A355" s="268">
        <v>345</v>
      </c>
      <c r="B355" s="277" t="s">
        <v>155</v>
      </c>
      <c r="C355" s="278">
        <v>89.8</v>
      </c>
      <c r="D355" s="279">
        <v>89.716666666666654</v>
      </c>
      <c r="E355" s="279">
        <v>88.833333333333314</v>
      </c>
      <c r="F355" s="279">
        <v>87.86666666666666</v>
      </c>
      <c r="G355" s="279">
        <v>86.98333333333332</v>
      </c>
      <c r="H355" s="279">
        <v>90.683333333333309</v>
      </c>
      <c r="I355" s="279">
        <v>91.566666666666663</v>
      </c>
      <c r="J355" s="279">
        <v>92.533333333333303</v>
      </c>
      <c r="K355" s="277">
        <v>90.6</v>
      </c>
      <c r="L355" s="277">
        <v>88.75</v>
      </c>
      <c r="M355" s="277">
        <v>42.660420000000002</v>
      </c>
    </row>
    <row r="356" spans="1:13">
      <c r="A356" s="268">
        <v>346</v>
      </c>
      <c r="B356" s="277" t="s">
        <v>156</v>
      </c>
      <c r="C356" s="278">
        <v>90.1</v>
      </c>
      <c r="D356" s="279">
        <v>90.149999999999991</v>
      </c>
      <c r="E356" s="279">
        <v>89.399999999999977</v>
      </c>
      <c r="F356" s="279">
        <v>88.699999999999989</v>
      </c>
      <c r="G356" s="279">
        <v>87.949999999999974</v>
      </c>
      <c r="H356" s="279">
        <v>90.84999999999998</v>
      </c>
      <c r="I356" s="279">
        <v>91.600000000000009</v>
      </c>
      <c r="J356" s="279">
        <v>92.299999999999983</v>
      </c>
      <c r="K356" s="277">
        <v>90.9</v>
      </c>
      <c r="L356" s="277">
        <v>89.45</v>
      </c>
      <c r="M356" s="277">
        <v>181.90992</v>
      </c>
    </row>
    <row r="357" spans="1:13">
      <c r="A357" s="268">
        <v>347</v>
      </c>
      <c r="B357" s="277" t="s">
        <v>271</v>
      </c>
      <c r="C357" s="278">
        <v>378.55</v>
      </c>
      <c r="D357" s="279">
        <v>379.51666666666665</v>
      </c>
      <c r="E357" s="279">
        <v>372.0333333333333</v>
      </c>
      <c r="F357" s="279">
        <v>365.51666666666665</v>
      </c>
      <c r="G357" s="279">
        <v>358.0333333333333</v>
      </c>
      <c r="H357" s="279">
        <v>386.0333333333333</v>
      </c>
      <c r="I357" s="279">
        <v>393.51666666666665</v>
      </c>
      <c r="J357" s="279">
        <v>400.0333333333333</v>
      </c>
      <c r="K357" s="277">
        <v>387</v>
      </c>
      <c r="L357" s="277">
        <v>373</v>
      </c>
      <c r="M357" s="277">
        <v>13.37265</v>
      </c>
    </row>
    <row r="358" spans="1:13">
      <c r="A358" s="268">
        <v>348</v>
      </c>
      <c r="B358" s="277" t="s">
        <v>272</v>
      </c>
      <c r="C358" s="278">
        <v>2906.6</v>
      </c>
      <c r="D358" s="279">
        <v>2919.2166666666672</v>
      </c>
      <c r="E358" s="279">
        <v>2868.4333333333343</v>
      </c>
      <c r="F358" s="279">
        <v>2830.2666666666673</v>
      </c>
      <c r="G358" s="279">
        <v>2779.4833333333345</v>
      </c>
      <c r="H358" s="279">
        <v>2957.3833333333341</v>
      </c>
      <c r="I358" s="279">
        <v>3008.166666666667</v>
      </c>
      <c r="J358" s="279">
        <v>3046.3333333333339</v>
      </c>
      <c r="K358" s="277">
        <v>2970</v>
      </c>
      <c r="L358" s="277">
        <v>2881.05</v>
      </c>
      <c r="M358" s="277">
        <v>0.44540999999999997</v>
      </c>
    </row>
    <row r="359" spans="1:13">
      <c r="A359" s="268">
        <v>349</v>
      </c>
      <c r="B359" s="277" t="s">
        <v>157</v>
      </c>
      <c r="C359" s="278">
        <v>94.45</v>
      </c>
      <c r="D359" s="279">
        <v>94.683333333333337</v>
      </c>
      <c r="E359" s="279">
        <v>93.566666666666677</v>
      </c>
      <c r="F359" s="279">
        <v>92.683333333333337</v>
      </c>
      <c r="G359" s="279">
        <v>91.566666666666677</v>
      </c>
      <c r="H359" s="279">
        <v>95.566666666666677</v>
      </c>
      <c r="I359" s="279">
        <v>96.683333333333351</v>
      </c>
      <c r="J359" s="279">
        <v>97.566666666666677</v>
      </c>
      <c r="K359" s="277">
        <v>95.8</v>
      </c>
      <c r="L359" s="277">
        <v>93.8</v>
      </c>
      <c r="M359" s="277">
        <v>4.5386499999999996</v>
      </c>
    </row>
    <row r="360" spans="1:13">
      <c r="A360" s="268">
        <v>350</v>
      </c>
      <c r="B360" s="277" t="s">
        <v>480</v>
      </c>
      <c r="C360" s="278">
        <v>68.95</v>
      </c>
      <c r="D360" s="279">
        <v>69.2</v>
      </c>
      <c r="E360" s="279">
        <v>68.350000000000009</v>
      </c>
      <c r="F360" s="279">
        <v>67.75</v>
      </c>
      <c r="G360" s="279">
        <v>66.900000000000006</v>
      </c>
      <c r="H360" s="279">
        <v>69.800000000000011</v>
      </c>
      <c r="I360" s="279">
        <v>70.650000000000006</v>
      </c>
      <c r="J360" s="279">
        <v>71.250000000000014</v>
      </c>
      <c r="K360" s="277">
        <v>70.05</v>
      </c>
      <c r="L360" s="277">
        <v>68.599999999999994</v>
      </c>
      <c r="M360" s="277">
        <v>0.20177999999999999</v>
      </c>
    </row>
    <row r="361" spans="1:13">
      <c r="A361" s="268">
        <v>351</v>
      </c>
      <c r="B361" s="277" t="s">
        <v>158</v>
      </c>
      <c r="C361" s="278">
        <v>73.3</v>
      </c>
      <c r="D361" s="279">
        <v>73.2</v>
      </c>
      <c r="E361" s="279">
        <v>72.7</v>
      </c>
      <c r="F361" s="279">
        <v>72.099999999999994</v>
      </c>
      <c r="G361" s="279">
        <v>71.599999999999994</v>
      </c>
      <c r="H361" s="279">
        <v>73.800000000000011</v>
      </c>
      <c r="I361" s="279">
        <v>74.300000000000011</v>
      </c>
      <c r="J361" s="279">
        <v>74.90000000000002</v>
      </c>
      <c r="K361" s="277">
        <v>73.7</v>
      </c>
      <c r="L361" s="277">
        <v>72.599999999999994</v>
      </c>
      <c r="M361" s="277">
        <v>115.11957</v>
      </c>
    </row>
    <row r="362" spans="1:13">
      <c r="A362" s="268">
        <v>352</v>
      </c>
      <c r="B362" s="277" t="s">
        <v>481</v>
      </c>
      <c r="C362" s="278">
        <v>61</v>
      </c>
      <c r="D362" s="279">
        <v>61.199999999999996</v>
      </c>
      <c r="E362" s="279">
        <v>59.699999999999989</v>
      </c>
      <c r="F362" s="279">
        <v>58.399999999999991</v>
      </c>
      <c r="G362" s="279">
        <v>56.899999999999984</v>
      </c>
      <c r="H362" s="279">
        <v>62.499999999999993</v>
      </c>
      <c r="I362" s="279">
        <v>64</v>
      </c>
      <c r="J362" s="279">
        <v>65.3</v>
      </c>
      <c r="K362" s="277">
        <v>62.7</v>
      </c>
      <c r="L362" s="277">
        <v>59.9</v>
      </c>
      <c r="M362" s="277">
        <v>3.1839</v>
      </c>
    </row>
    <row r="363" spans="1:13">
      <c r="A363" s="268">
        <v>353</v>
      </c>
      <c r="B363" s="277" t="s">
        <v>482</v>
      </c>
      <c r="C363" s="278">
        <v>194.3</v>
      </c>
      <c r="D363" s="279">
        <v>195.4666666666667</v>
      </c>
      <c r="E363" s="279">
        <v>192.13333333333338</v>
      </c>
      <c r="F363" s="279">
        <v>189.9666666666667</v>
      </c>
      <c r="G363" s="279">
        <v>186.63333333333338</v>
      </c>
      <c r="H363" s="279">
        <v>197.63333333333338</v>
      </c>
      <c r="I363" s="279">
        <v>200.9666666666667</v>
      </c>
      <c r="J363" s="279">
        <v>203.13333333333338</v>
      </c>
      <c r="K363" s="277">
        <v>198.8</v>
      </c>
      <c r="L363" s="277">
        <v>193.3</v>
      </c>
      <c r="M363" s="277">
        <v>2.27929</v>
      </c>
    </row>
    <row r="364" spans="1:13">
      <c r="A364" s="268">
        <v>354</v>
      </c>
      <c r="B364" s="277" t="s">
        <v>483</v>
      </c>
      <c r="C364" s="278">
        <v>192.65</v>
      </c>
      <c r="D364" s="279">
        <v>193.7166666666667</v>
      </c>
      <c r="E364" s="279">
        <v>189.48333333333341</v>
      </c>
      <c r="F364" s="279">
        <v>186.31666666666672</v>
      </c>
      <c r="G364" s="279">
        <v>182.08333333333343</v>
      </c>
      <c r="H364" s="279">
        <v>196.88333333333338</v>
      </c>
      <c r="I364" s="279">
        <v>201.11666666666667</v>
      </c>
      <c r="J364" s="279">
        <v>204.28333333333336</v>
      </c>
      <c r="K364" s="277">
        <v>197.95</v>
      </c>
      <c r="L364" s="277">
        <v>190.55</v>
      </c>
      <c r="M364" s="277">
        <v>0.35781000000000002</v>
      </c>
    </row>
    <row r="365" spans="1:13">
      <c r="A365" s="268">
        <v>355</v>
      </c>
      <c r="B365" s="277" t="s">
        <v>159</v>
      </c>
      <c r="C365" s="278">
        <v>18440.75</v>
      </c>
      <c r="D365" s="279">
        <v>18534</v>
      </c>
      <c r="E365" s="279">
        <v>18291</v>
      </c>
      <c r="F365" s="279">
        <v>18141.25</v>
      </c>
      <c r="G365" s="279">
        <v>17898.25</v>
      </c>
      <c r="H365" s="279">
        <v>18683.75</v>
      </c>
      <c r="I365" s="279">
        <v>18926.75</v>
      </c>
      <c r="J365" s="279">
        <v>19076.5</v>
      </c>
      <c r="K365" s="277">
        <v>18777</v>
      </c>
      <c r="L365" s="277">
        <v>18384.25</v>
      </c>
      <c r="M365" s="277">
        <v>0.45656000000000002</v>
      </c>
    </row>
    <row r="366" spans="1:13">
      <c r="A366" s="268">
        <v>356</v>
      </c>
      <c r="B366" s="277" t="s">
        <v>160</v>
      </c>
      <c r="C366" s="278">
        <v>1333.4</v>
      </c>
      <c r="D366" s="279">
        <v>1331.8166666666666</v>
      </c>
      <c r="E366" s="279">
        <v>1309.8833333333332</v>
      </c>
      <c r="F366" s="279">
        <v>1286.3666666666666</v>
      </c>
      <c r="G366" s="279">
        <v>1264.4333333333332</v>
      </c>
      <c r="H366" s="279">
        <v>1355.3333333333333</v>
      </c>
      <c r="I366" s="279">
        <v>1377.2666666666667</v>
      </c>
      <c r="J366" s="279">
        <v>1400.7833333333333</v>
      </c>
      <c r="K366" s="277">
        <v>1353.75</v>
      </c>
      <c r="L366" s="277">
        <v>1308.3</v>
      </c>
      <c r="M366" s="277">
        <v>20.760249999999999</v>
      </c>
    </row>
    <row r="367" spans="1:13">
      <c r="A367" s="268">
        <v>357</v>
      </c>
      <c r="B367" s="277" t="s">
        <v>488</v>
      </c>
      <c r="C367" s="278">
        <v>1011.05</v>
      </c>
      <c r="D367" s="279">
        <v>1008.8166666666666</v>
      </c>
      <c r="E367" s="279">
        <v>993.73333333333323</v>
      </c>
      <c r="F367" s="279">
        <v>976.41666666666663</v>
      </c>
      <c r="G367" s="279">
        <v>961.33333333333326</v>
      </c>
      <c r="H367" s="279">
        <v>1026.1333333333332</v>
      </c>
      <c r="I367" s="279">
        <v>1041.2166666666667</v>
      </c>
      <c r="J367" s="279">
        <v>1058.5333333333333</v>
      </c>
      <c r="K367" s="277">
        <v>1023.9</v>
      </c>
      <c r="L367" s="277">
        <v>991.5</v>
      </c>
      <c r="M367" s="277">
        <v>1.1466700000000001</v>
      </c>
    </row>
    <row r="368" spans="1:13">
      <c r="A368" s="268">
        <v>358</v>
      </c>
      <c r="B368" s="277" t="s">
        <v>161</v>
      </c>
      <c r="C368" s="278">
        <v>236.15</v>
      </c>
      <c r="D368" s="279">
        <v>235.79999999999998</v>
      </c>
      <c r="E368" s="279">
        <v>233.69999999999996</v>
      </c>
      <c r="F368" s="279">
        <v>231.24999999999997</v>
      </c>
      <c r="G368" s="279">
        <v>229.14999999999995</v>
      </c>
      <c r="H368" s="279">
        <v>238.24999999999997</v>
      </c>
      <c r="I368" s="279">
        <v>240.35</v>
      </c>
      <c r="J368" s="279">
        <v>242.79999999999998</v>
      </c>
      <c r="K368" s="277">
        <v>237.9</v>
      </c>
      <c r="L368" s="277">
        <v>233.35</v>
      </c>
      <c r="M368" s="277">
        <v>20.150369999999999</v>
      </c>
    </row>
    <row r="369" spans="1:13">
      <c r="A369" s="268">
        <v>359</v>
      </c>
      <c r="B369" s="277" t="s">
        <v>162</v>
      </c>
      <c r="C369" s="278">
        <v>92.15</v>
      </c>
      <c r="D369" s="279">
        <v>91.833333333333329</v>
      </c>
      <c r="E369" s="279">
        <v>90.966666666666654</v>
      </c>
      <c r="F369" s="279">
        <v>89.783333333333331</v>
      </c>
      <c r="G369" s="279">
        <v>88.916666666666657</v>
      </c>
      <c r="H369" s="279">
        <v>93.016666666666652</v>
      </c>
      <c r="I369" s="279">
        <v>93.883333333333326</v>
      </c>
      <c r="J369" s="279">
        <v>95.066666666666649</v>
      </c>
      <c r="K369" s="277">
        <v>92.7</v>
      </c>
      <c r="L369" s="277">
        <v>90.65</v>
      </c>
      <c r="M369" s="277">
        <v>54.796230000000001</v>
      </c>
    </row>
    <row r="370" spans="1:13">
      <c r="A370" s="268">
        <v>360</v>
      </c>
      <c r="B370" s="277" t="s">
        <v>275</v>
      </c>
      <c r="C370" s="278">
        <v>4872.6000000000004</v>
      </c>
      <c r="D370" s="279">
        <v>4917.2</v>
      </c>
      <c r="E370" s="279">
        <v>4815.3999999999996</v>
      </c>
      <c r="F370" s="279">
        <v>4758.2</v>
      </c>
      <c r="G370" s="279">
        <v>4656.3999999999996</v>
      </c>
      <c r="H370" s="279">
        <v>4974.3999999999996</v>
      </c>
      <c r="I370" s="279">
        <v>5076.2000000000007</v>
      </c>
      <c r="J370" s="279">
        <v>5133.3999999999996</v>
      </c>
      <c r="K370" s="277">
        <v>5019</v>
      </c>
      <c r="L370" s="277">
        <v>4860</v>
      </c>
      <c r="M370" s="277">
        <v>0.43196000000000001</v>
      </c>
    </row>
    <row r="371" spans="1:13">
      <c r="A371" s="268">
        <v>361</v>
      </c>
      <c r="B371" s="277" t="s">
        <v>277</v>
      </c>
      <c r="C371" s="278">
        <v>10026</v>
      </c>
      <c r="D371" s="279">
        <v>10068.25</v>
      </c>
      <c r="E371" s="279">
        <v>9962.75</v>
      </c>
      <c r="F371" s="279">
        <v>9899.5</v>
      </c>
      <c r="G371" s="279">
        <v>9794</v>
      </c>
      <c r="H371" s="279">
        <v>10131.5</v>
      </c>
      <c r="I371" s="279">
        <v>10237</v>
      </c>
      <c r="J371" s="279">
        <v>10300.25</v>
      </c>
      <c r="K371" s="277">
        <v>10173.75</v>
      </c>
      <c r="L371" s="277">
        <v>10005</v>
      </c>
      <c r="M371" s="277">
        <v>2.7699999999999999E-2</v>
      </c>
    </row>
    <row r="372" spans="1:13">
      <c r="A372" s="268">
        <v>362</v>
      </c>
      <c r="B372" s="277" t="s">
        <v>494</v>
      </c>
      <c r="C372" s="278">
        <v>4892.8999999999996</v>
      </c>
      <c r="D372" s="279">
        <v>4875.3166666666666</v>
      </c>
      <c r="E372" s="279">
        <v>4776.6833333333334</v>
      </c>
      <c r="F372" s="279">
        <v>4660.4666666666672</v>
      </c>
      <c r="G372" s="279">
        <v>4561.8333333333339</v>
      </c>
      <c r="H372" s="279">
        <v>4991.5333333333328</v>
      </c>
      <c r="I372" s="279">
        <v>5090.1666666666661</v>
      </c>
      <c r="J372" s="279">
        <v>5206.3833333333323</v>
      </c>
      <c r="K372" s="277">
        <v>4973.95</v>
      </c>
      <c r="L372" s="277">
        <v>4759.1000000000004</v>
      </c>
      <c r="M372" s="277">
        <v>0.17333000000000001</v>
      </c>
    </row>
    <row r="373" spans="1:13">
      <c r="A373" s="268">
        <v>363</v>
      </c>
      <c r="B373" s="277" t="s">
        <v>489</v>
      </c>
      <c r="C373" s="278">
        <v>117.8</v>
      </c>
      <c r="D373" s="279">
        <v>118.48333333333335</v>
      </c>
      <c r="E373" s="279">
        <v>115.7166666666667</v>
      </c>
      <c r="F373" s="279">
        <v>113.63333333333335</v>
      </c>
      <c r="G373" s="279">
        <v>110.8666666666667</v>
      </c>
      <c r="H373" s="279">
        <v>120.56666666666669</v>
      </c>
      <c r="I373" s="279">
        <v>123.33333333333334</v>
      </c>
      <c r="J373" s="279">
        <v>125.41666666666669</v>
      </c>
      <c r="K373" s="277">
        <v>121.25</v>
      </c>
      <c r="L373" s="277">
        <v>116.4</v>
      </c>
      <c r="M373" s="277">
        <v>9.7303300000000004</v>
      </c>
    </row>
    <row r="374" spans="1:13">
      <c r="A374" s="268">
        <v>364</v>
      </c>
      <c r="B374" s="277" t="s">
        <v>490</v>
      </c>
      <c r="C374" s="278">
        <v>612.4</v>
      </c>
      <c r="D374" s="279">
        <v>615.80000000000007</v>
      </c>
      <c r="E374" s="279">
        <v>606.60000000000014</v>
      </c>
      <c r="F374" s="279">
        <v>600.80000000000007</v>
      </c>
      <c r="G374" s="279">
        <v>591.60000000000014</v>
      </c>
      <c r="H374" s="279">
        <v>621.60000000000014</v>
      </c>
      <c r="I374" s="279">
        <v>630.80000000000018</v>
      </c>
      <c r="J374" s="279">
        <v>636.60000000000014</v>
      </c>
      <c r="K374" s="277">
        <v>625</v>
      </c>
      <c r="L374" s="277">
        <v>610</v>
      </c>
      <c r="M374" s="277">
        <v>0.81957000000000002</v>
      </c>
    </row>
    <row r="375" spans="1:13">
      <c r="A375" s="268">
        <v>365</v>
      </c>
      <c r="B375" s="277" t="s">
        <v>163</v>
      </c>
      <c r="C375" s="278">
        <v>1488.4</v>
      </c>
      <c r="D375" s="279">
        <v>1487.0500000000002</v>
      </c>
      <c r="E375" s="279">
        <v>1475.4000000000003</v>
      </c>
      <c r="F375" s="279">
        <v>1462.4</v>
      </c>
      <c r="G375" s="279">
        <v>1450.7500000000002</v>
      </c>
      <c r="H375" s="279">
        <v>1500.0500000000004</v>
      </c>
      <c r="I375" s="279">
        <v>1511.7</v>
      </c>
      <c r="J375" s="279">
        <v>1524.7000000000005</v>
      </c>
      <c r="K375" s="277">
        <v>1498.7</v>
      </c>
      <c r="L375" s="277">
        <v>1474.05</v>
      </c>
      <c r="M375" s="277">
        <v>9.1177299999999999</v>
      </c>
    </row>
    <row r="376" spans="1:13">
      <c r="A376" s="268">
        <v>366</v>
      </c>
      <c r="B376" s="277" t="s">
        <v>273</v>
      </c>
      <c r="C376" s="278">
        <v>1868.1</v>
      </c>
      <c r="D376" s="279">
        <v>1876.5833333333333</v>
      </c>
      <c r="E376" s="279">
        <v>1837.9666666666665</v>
      </c>
      <c r="F376" s="279">
        <v>1807.8333333333333</v>
      </c>
      <c r="G376" s="279">
        <v>1769.2166666666665</v>
      </c>
      <c r="H376" s="279">
        <v>1906.7166666666665</v>
      </c>
      <c r="I376" s="279">
        <v>1945.3333333333333</v>
      </c>
      <c r="J376" s="279">
        <v>1975.4666666666665</v>
      </c>
      <c r="K376" s="277">
        <v>1915.2</v>
      </c>
      <c r="L376" s="277">
        <v>1846.45</v>
      </c>
      <c r="M376" s="277">
        <v>4.6334</v>
      </c>
    </row>
    <row r="377" spans="1:13">
      <c r="A377" s="268">
        <v>367</v>
      </c>
      <c r="B377" s="277" t="s">
        <v>164</v>
      </c>
      <c r="C377" s="278">
        <v>33.700000000000003</v>
      </c>
      <c r="D377" s="279">
        <v>33.616666666666667</v>
      </c>
      <c r="E377" s="279">
        <v>33.383333333333333</v>
      </c>
      <c r="F377" s="279">
        <v>33.066666666666663</v>
      </c>
      <c r="G377" s="279">
        <v>32.833333333333329</v>
      </c>
      <c r="H377" s="279">
        <v>33.933333333333337</v>
      </c>
      <c r="I377" s="279">
        <v>34.166666666666671</v>
      </c>
      <c r="J377" s="279">
        <v>34.483333333333341</v>
      </c>
      <c r="K377" s="277">
        <v>33.85</v>
      </c>
      <c r="L377" s="277">
        <v>33.299999999999997</v>
      </c>
      <c r="M377" s="277">
        <v>115.40834</v>
      </c>
    </row>
    <row r="378" spans="1:13">
      <c r="A378" s="268">
        <v>368</v>
      </c>
      <c r="B378" s="277" t="s">
        <v>274</v>
      </c>
      <c r="C378" s="278">
        <v>316.25</v>
      </c>
      <c r="D378" s="279">
        <v>315.05</v>
      </c>
      <c r="E378" s="279">
        <v>310.8</v>
      </c>
      <c r="F378" s="279">
        <v>305.35000000000002</v>
      </c>
      <c r="G378" s="279">
        <v>301.10000000000002</v>
      </c>
      <c r="H378" s="279">
        <v>320.5</v>
      </c>
      <c r="I378" s="279">
        <v>324.75</v>
      </c>
      <c r="J378" s="279">
        <v>330.2</v>
      </c>
      <c r="K378" s="277">
        <v>319.3</v>
      </c>
      <c r="L378" s="277">
        <v>309.60000000000002</v>
      </c>
      <c r="M378" s="277">
        <v>5.4163100000000002</v>
      </c>
    </row>
    <row r="379" spans="1:13">
      <c r="A379" s="268">
        <v>369</v>
      </c>
      <c r="B379" s="277" t="s">
        <v>485</v>
      </c>
      <c r="C379" s="278">
        <v>157.5</v>
      </c>
      <c r="D379" s="279">
        <v>161.16666666666666</v>
      </c>
      <c r="E379" s="279">
        <v>152.33333333333331</v>
      </c>
      <c r="F379" s="279">
        <v>147.16666666666666</v>
      </c>
      <c r="G379" s="279">
        <v>138.33333333333331</v>
      </c>
      <c r="H379" s="279">
        <v>166.33333333333331</v>
      </c>
      <c r="I379" s="279">
        <v>175.16666666666663</v>
      </c>
      <c r="J379" s="279">
        <v>180.33333333333331</v>
      </c>
      <c r="K379" s="277">
        <v>170</v>
      </c>
      <c r="L379" s="277">
        <v>156</v>
      </c>
      <c r="M379" s="277">
        <v>1.6952799999999999</v>
      </c>
    </row>
    <row r="380" spans="1:13">
      <c r="A380" s="268">
        <v>370</v>
      </c>
      <c r="B380" s="277" t="s">
        <v>491</v>
      </c>
      <c r="C380" s="278">
        <v>847.15</v>
      </c>
      <c r="D380" s="279">
        <v>847.76666666666677</v>
      </c>
      <c r="E380" s="279">
        <v>840.53333333333353</v>
      </c>
      <c r="F380" s="279">
        <v>833.91666666666674</v>
      </c>
      <c r="G380" s="279">
        <v>826.68333333333351</v>
      </c>
      <c r="H380" s="279">
        <v>854.38333333333355</v>
      </c>
      <c r="I380" s="279">
        <v>861.6166666666669</v>
      </c>
      <c r="J380" s="279">
        <v>868.23333333333358</v>
      </c>
      <c r="K380" s="277">
        <v>855</v>
      </c>
      <c r="L380" s="277">
        <v>841.15</v>
      </c>
      <c r="M380" s="277">
        <v>0.71870000000000001</v>
      </c>
    </row>
    <row r="381" spans="1:13">
      <c r="A381" s="268">
        <v>371</v>
      </c>
      <c r="B381" s="277" t="s">
        <v>2223</v>
      </c>
      <c r="C381" s="278">
        <v>476.75</v>
      </c>
      <c r="D381" s="279">
        <v>476.88333333333338</v>
      </c>
      <c r="E381" s="279">
        <v>467.86666666666679</v>
      </c>
      <c r="F381" s="279">
        <v>458.98333333333341</v>
      </c>
      <c r="G381" s="279">
        <v>449.96666666666681</v>
      </c>
      <c r="H381" s="279">
        <v>485.76666666666677</v>
      </c>
      <c r="I381" s="279">
        <v>494.7833333333333</v>
      </c>
      <c r="J381" s="279">
        <v>503.66666666666674</v>
      </c>
      <c r="K381" s="277">
        <v>485.9</v>
      </c>
      <c r="L381" s="277">
        <v>468</v>
      </c>
      <c r="M381" s="277">
        <v>2.6890200000000002</v>
      </c>
    </row>
    <row r="382" spans="1:13">
      <c r="A382" s="268">
        <v>372</v>
      </c>
      <c r="B382" s="277" t="s">
        <v>165</v>
      </c>
      <c r="C382" s="278">
        <v>175.15</v>
      </c>
      <c r="D382" s="279">
        <v>175.85000000000002</v>
      </c>
      <c r="E382" s="279">
        <v>173.40000000000003</v>
      </c>
      <c r="F382" s="279">
        <v>171.65</v>
      </c>
      <c r="G382" s="279">
        <v>169.20000000000002</v>
      </c>
      <c r="H382" s="279">
        <v>177.60000000000005</v>
      </c>
      <c r="I382" s="279">
        <v>180.05000000000004</v>
      </c>
      <c r="J382" s="279">
        <v>181.80000000000007</v>
      </c>
      <c r="K382" s="277">
        <v>178.3</v>
      </c>
      <c r="L382" s="277">
        <v>174.1</v>
      </c>
      <c r="M382" s="277">
        <v>175.40145000000001</v>
      </c>
    </row>
    <row r="383" spans="1:13">
      <c r="A383" s="268">
        <v>373</v>
      </c>
      <c r="B383" s="277" t="s">
        <v>492</v>
      </c>
      <c r="C383" s="278">
        <v>66.349999999999994</v>
      </c>
      <c r="D383" s="279">
        <v>66.416666666666671</v>
      </c>
      <c r="E383" s="279">
        <v>65.583333333333343</v>
      </c>
      <c r="F383" s="279">
        <v>64.816666666666677</v>
      </c>
      <c r="G383" s="279">
        <v>63.983333333333348</v>
      </c>
      <c r="H383" s="279">
        <v>67.183333333333337</v>
      </c>
      <c r="I383" s="279">
        <v>68.01666666666668</v>
      </c>
      <c r="J383" s="279">
        <v>68.783333333333331</v>
      </c>
      <c r="K383" s="277">
        <v>67.25</v>
      </c>
      <c r="L383" s="277">
        <v>65.650000000000006</v>
      </c>
      <c r="M383" s="277">
        <v>5.0792200000000003</v>
      </c>
    </row>
    <row r="384" spans="1:13">
      <c r="A384" s="268">
        <v>374</v>
      </c>
      <c r="B384" s="277" t="s">
        <v>276</v>
      </c>
      <c r="C384" s="278">
        <v>242.85</v>
      </c>
      <c r="D384" s="279">
        <v>240.6</v>
      </c>
      <c r="E384" s="279">
        <v>236.39999999999998</v>
      </c>
      <c r="F384" s="279">
        <v>229.95</v>
      </c>
      <c r="G384" s="279">
        <v>225.74999999999997</v>
      </c>
      <c r="H384" s="279">
        <v>247.04999999999998</v>
      </c>
      <c r="I384" s="279">
        <v>251.24999999999997</v>
      </c>
      <c r="J384" s="279">
        <v>257.7</v>
      </c>
      <c r="K384" s="277">
        <v>244.8</v>
      </c>
      <c r="L384" s="277">
        <v>234.15</v>
      </c>
      <c r="M384" s="277">
        <v>5.3795400000000004</v>
      </c>
    </row>
    <row r="385" spans="1:13">
      <c r="A385" s="268">
        <v>375</v>
      </c>
      <c r="B385" s="277" t="s">
        <v>493</v>
      </c>
      <c r="C385" s="278">
        <v>53.05</v>
      </c>
      <c r="D385" s="279">
        <v>52.716666666666669</v>
      </c>
      <c r="E385" s="279">
        <v>51.933333333333337</v>
      </c>
      <c r="F385" s="279">
        <v>50.81666666666667</v>
      </c>
      <c r="G385" s="279">
        <v>50.033333333333339</v>
      </c>
      <c r="H385" s="279">
        <v>53.833333333333336</v>
      </c>
      <c r="I385" s="279">
        <v>54.616666666666667</v>
      </c>
      <c r="J385" s="279">
        <v>55.733333333333334</v>
      </c>
      <c r="K385" s="277">
        <v>53.5</v>
      </c>
      <c r="L385" s="277">
        <v>51.6</v>
      </c>
      <c r="M385" s="277">
        <v>1.76061</v>
      </c>
    </row>
    <row r="386" spans="1:13">
      <c r="A386" s="268">
        <v>376</v>
      </c>
      <c r="B386" s="277" t="s">
        <v>486</v>
      </c>
      <c r="C386" s="278">
        <v>58.6</v>
      </c>
      <c r="D386" s="279">
        <v>58.616666666666667</v>
      </c>
      <c r="E386" s="279">
        <v>57.833333333333336</v>
      </c>
      <c r="F386" s="279">
        <v>57.06666666666667</v>
      </c>
      <c r="G386" s="279">
        <v>56.283333333333339</v>
      </c>
      <c r="H386" s="279">
        <v>59.383333333333333</v>
      </c>
      <c r="I386" s="279">
        <v>60.166666666666664</v>
      </c>
      <c r="J386" s="279">
        <v>60.93333333333333</v>
      </c>
      <c r="K386" s="277">
        <v>59.4</v>
      </c>
      <c r="L386" s="277">
        <v>57.85</v>
      </c>
      <c r="M386" s="277">
        <v>53.700949999999999</v>
      </c>
    </row>
    <row r="387" spans="1:13">
      <c r="A387" s="268">
        <v>377</v>
      </c>
      <c r="B387" s="277" t="s">
        <v>166</v>
      </c>
      <c r="C387" s="278">
        <v>1254.8</v>
      </c>
      <c r="D387" s="279">
        <v>1263.1166666666666</v>
      </c>
      <c r="E387" s="279">
        <v>1232.3833333333332</v>
      </c>
      <c r="F387" s="279">
        <v>1209.9666666666667</v>
      </c>
      <c r="G387" s="279">
        <v>1179.2333333333333</v>
      </c>
      <c r="H387" s="279">
        <v>1285.5333333333331</v>
      </c>
      <c r="I387" s="279">
        <v>1316.2666666666662</v>
      </c>
      <c r="J387" s="279">
        <v>1338.6833333333329</v>
      </c>
      <c r="K387" s="277">
        <v>1293.8499999999999</v>
      </c>
      <c r="L387" s="277">
        <v>1240.7</v>
      </c>
      <c r="M387" s="277">
        <v>26.11148</v>
      </c>
    </row>
    <row r="388" spans="1:13">
      <c r="A388" s="268">
        <v>378</v>
      </c>
      <c r="B388" s="277" t="s">
        <v>278</v>
      </c>
      <c r="C388" s="278">
        <v>373.55</v>
      </c>
      <c r="D388" s="279">
        <v>375.3</v>
      </c>
      <c r="E388" s="279">
        <v>370.3</v>
      </c>
      <c r="F388" s="279">
        <v>367.05</v>
      </c>
      <c r="G388" s="279">
        <v>362.05</v>
      </c>
      <c r="H388" s="279">
        <v>378.55</v>
      </c>
      <c r="I388" s="279">
        <v>383.55</v>
      </c>
      <c r="J388" s="279">
        <v>386.8</v>
      </c>
      <c r="K388" s="277">
        <v>380.3</v>
      </c>
      <c r="L388" s="277">
        <v>372.05</v>
      </c>
      <c r="M388" s="277">
        <v>1.0601799999999999</v>
      </c>
    </row>
    <row r="389" spans="1:13">
      <c r="A389" s="268">
        <v>379</v>
      </c>
      <c r="B389" s="277" t="s">
        <v>496</v>
      </c>
      <c r="C389" s="278">
        <v>394</v>
      </c>
      <c r="D389" s="279">
        <v>391.2833333333333</v>
      </c>
      <c r="E389" s="279">
        <v>385.21666666666658</v>
      </c>
      <c r="F389" s="279">
        <v>376.43333333333328</v>
      </c>
      <c r="G389" s="279">
        <v>370.36666666666656</v>
      </c>
      <c r="H389" s="279">
        <v>400.06666666666661</v>
      </c>
      <c r="I389" s="279">
        <v>406.13333333333333</v>
      </c>
      <c r="J389" s="279">
        <v>414.91666666666663</v>
      </c>
      <c r="K389" s="277">
        <v>397.35</v>
      </c>
      <c r="L389" s="277">
        <v>382.5</v>
      </c>
      <c r="M389" s="277">
        <v>6.1917099999999996</v>
      </c>
    </row>
    <row r="390" spans="1:13">
      <c r="A390" s="268">
        <v>380</v>
      </c>
      <c r="B390" s="277" t="s">
        <v>498</v>
      </c>
      <c r="C390" s="278">
        <v>109.05</v>
      </c>
      <c r="D390" s="279">
        <v>109.13333333333333</v>
      </c>
      <c r="E390" s="279">
        <v>107.46666666666665</v>
      </c>
      <c r="F390" s="279">
        <v>105.88333333333333</v>
      </c>
      <c r="G390" s="279">
        <v>104.21666666666665</v>
      </c>
      <c r="H390" s="279">
        <v>110.71666666666665</v>
      </c>
      <c r="I390" s="279">
        <v>112.38333333333334</v>
      </c>
      <c r="J390" s="279">
        <v>113.96666666666665</v>
      </c>
      <c r="K390" s="277">
        <v>110.8</v>
      </c>
      <c r="L390" s="277">
        <v>107.55</v>
      </c>
      <c r="M390" s="277">
        <v>6.1524200000000002</v>
      </c>
    </row>
    <row r="391" spans="1:13">
      <c r="A391" s="268">
        <v>381</v>
      </c>
      <c r="B391" s="277" t="s">
        <v>279</v>
      </c>
      <c r="C391" s="278">
        <v>451.65</v>
      </c>
      <c r="D391" s="279">
        <v>451.7166666666667</v>
      </c>
      <c r="E391" s="279">
        <v>448.43333333333339</v>
      </c>
      <c r="F391" s="279">
        <v>445.2166666666667</v>
      </c>
      <c r="G391" s="279">
        <v>441.93333333333339</v>
      </c>
      <c r="H391" s="279">
        <v>454.93333333333339</v>
      </c>
      <c r="I391" s="279">
        <v>458.2166666666667</v>
      </c>
      <c r="J391" s="279">
        <v>461.43333333333339</v>
      </c>
      <c r="K391" s="277">
        <v>455</v>
      </c>
      <c r="L391" s="277">
        <v>448.5</v>
      </c>
      <c r="M391" s="277">
        <v>0.26801000000000003</v>
      </c>
    </row>
    <row r="392" spans="1:13">
      <c r="A392" s="268">
        <v>382</v>
      </c>
      <c r="B392" s="277" t="s">
        <v>499</v>
      </c>
      <c r="C392" s="278">
        <v>295.7</v>
      </c>
      <c r="D392" s="279">
        <v>295.88333333333333</v>
      </c>
      <c r="E392" s="279">
        <v>292.81666666666666</v>
      </c>
      <c r="F392" s="279">
        <v>289.93333333333334</v>
      </c>
      <c r="G392" s="279">
        <v>286.86666666666667</v>
      </c>
      <c r="H392" s="279">
        <v>298.76666666666665</v>
      </c>
      <c r="I392" s="279">
        <v>301.83333333333326</v>
      </c>
      <c r="J392" s="279">
        <v>304.71666666666664</v>
      </c>
      <c r="K392" s="277">
        <v>298.95</v>
      </c>
      <c r="L392" s="277">
        <v>293</v>
      </c>
      <c r="M392" s="277">
        <v>4.7767200000000001</v>
      </c>
    </row>
    <row r="393" spans="1:13">
      <c r="A393" s="268">
        <v>383</v>
      </c>
      <c r="B393" s="277" t="s">
        <v>167</v>
      </c>
      <c r="C393" s="278">
        <v>703</v>
      </c>
      <c r="D393" s="279">
        <v>702.33333333333337</v>
      </c>
      <c r="E393" s="279">
        <v>691.66666666666674</v>
      </c>
      <c r="F393" s="279">
        <v>680.33333333333337</v>
      </c>
      <c r="G393" s="279">
        <v>669.66666666666674</v>
      </c>
      <c r="H393" s="279">
        <v>713.66666666666674</v>
      </c>
      <c r="I393" s="279">
        <v>724.33333333333348</v>
      </c>
      <c r="J393" s="279">
        <v>735.66666666666674</v>
      </c>
      <c r="K393" s="277">
        <v>713</v>
      </c>
      <c r="L393" s="277">
        <v>691</v>
      </c>
      <c r="M393" s="277">
        <v>6.7576599999999996</v>
      </c>
    </row>
    <row r="394" spans="1:13">
      <c r="A394" s="268">
        <v>384</v>
      </c>
      <c r="B394" s="277" t="s">
        <v>501</v>
      </c>
      <c r="C394" s="278">
        <v>1134.45</v>
      </c>
      <c r="D394" s="279">
        <v>1140.5666666666666</v>
      </c>
      <c r="E394" s="279">
        <v>1117.1333333333332</v>
      </c>
      <c r="F394" s="279">
        <v>1099.8166666666666</v>
      </c>
      <c r="G394" s="279">
        <v>1076.3833333333332</v>
      </c>
      <c r="H394" s="279">
        <v>1157.8833333333332</v>
      </c>
      <c r="I394" s="279">
        <v>1181.3166666666666</v>
      </c>
      <c r="J394" s="279">
        <v>1198.6333333333332</v>
      </c>
      <c r="K394" s="277">
        <v>1164</v>
      </c>
      <c r="L394" s="277">
        <v>1123.25</v>
      </c>
      <c r="M394" s="277">
        <v>8.3940000000000001E-2</v>
      </c>
    </row>
    <row r="395" spans="1:13">
      <c r="A395" s="268">
        <v>385</v>
      </c>
      <c r="B395" s="277" t="s">
        <v>502</v>
      </c>
      <c r="C395" s="278">
        <v>270.75</v>
      </c>
      <c r="D395" s="279">
        <v>270.34999999999997</v>
      </c>
      <c r="E395" s="279">
        <v>265.69999999999993</v>
      </c>
      <c r="F395" s="279">
        <v>260.64999999999998</v>
      </c>
      <c r="G395" s="279">
        <v>255.99999999999994</v>
      </c>
      <c r="H395" s="279">
        <v>275.39999999999992</v>
      </c>
      <c r="I395" s="279">
        <v>280.0499999999999</v>
      </c>
      <c r="J395" s="279">
        <v>285.09999999999991</v>
      </c>
      <c r="K395" s="277">
        <v>275</v>
      </c>
      <c r="L395" s="277">
        <v>265.3</v>
      </c>
      <c r="M395" s="277">
        <v>5.2492200000000002</v>
      </c>
    </row>
    <row r="396" spans="1:13">
      <c r="A396" s="268">
        <v>386</v>
      </c>
      <c r="B396" s="277" t="s">
        <v>168</v>
      </c>
      <c r="C396" s="278">
        <v>182.65</v>
      </c>
      <c r="D396" s="279">
        <v>181.86666666666667</v>
      </c>
      <c r="E396" s="279">
        <v>179.53333333333336</v>
      </c>
      <c r="F396" s="279">
        <v>176.41666666666669</v>
      </c>
      <c r="G396" s="279">
        <v>174.08333333333337</v>
      </c>
      <c r="H396" s="279">
        <v>184.98333333333335</v>
      </c>
      <c r="I396" s="279">
        <v>187.31666666666666</v>
      </c>
      <c r="J396" s="279">
        <v>190.43333333333334</v>
      </c>
      <c r="K396" s="277">
        <v>184.2</v>
      </c>
      <c r="L396" s="277">
        <v>178.75</v>
      </c>
      <c r="M396" s="277">
        <v>168.35638</v>
      </c>
    </row>
    <row r="397" spans="1:13">
      <c r="A397" s="268">
        <v>387</v>
      </c>
      <c r="B397" s="277" t="s">
        <v>500</v>
      </c>
      <c r="C397" s="278">
        <v>47.2</v>
      </c>
      <c r="D397" s="279">
        <v>47.333333333333336</v>
      </c>
      <c r="E397" s="279">
        <v>46.866666666666674</v>
      </c>
      <c r="F397" s="279">
        <v>46.533333333333339</v>
      </c>
      <c r="G397" s="279">
        <v>46.066666666666677</v>
      </c>
      <c r="H397" s="279">
        <v>47.666666666666671</v>
      </c>
      <c r="I397" s="279">
        <v>48.133333333333326</v>
      </c>
      <c r="J397" s="279">
        <v>48.466666666666669</v>
      </c>
      <c r="K397" s="277">
        <v>47.8</v>
      </c>
      <c r="L397" s="277">
        <v>47</v>
      </c>
      <c r="M397" s="277">
        <v>7.0790100000000002</v>
      </c>
    </row>
    <row r="398" spans="1:13">
      <c r="A398" s="268">
        <v>388</v>
      </c>
      <c r="B398" s="277" t="s">
        <v>169</v>
      </c>
      <c r="C398" s="278">
        <v>107.35</v>
      </c>
      <c r="D398" s="279">
        <v>107.2</v>
      </c>
      <c r="E398" s="279">
        <v>106</v>
      </c>
      <c r="F398" s="279">
        <v>104.64999999999999</v>
      </c>
      <c r="G398" s="279">
        <v>103.44999999999999</v>
      </c>
      <c r="H398" s="279">
        <v>108.55000000000001</v>
      </c>
      <c r="I398" s="279">
        <v>109.75000000000003</v>
      </c>
      <c r="J398" s="279">
        <v>111.10000000000002</v>
      </c>
      <c r="K398" s="277">
        <v>108.4</v>
      </c>
      <c r="L398" s="277">
        <v>105.85</v>
      </c>
      <c r="M398" s="277">
        <v>44.97363</v>
      </c>
    </row>
    <row r="399" spans="1:13">
      <c r="A399" s="268">
        <v>389</v>
      </c>
      <c r="B399" s="277" t="s">
        <v>503</v>
      </c>
      <c r="C399" s="278">
        <v>111.45</v>
      </c>
      <c r="D399" s="279">
        <v>112.35000000000001</v>
      </c>
      <c r="E399" s="279">
        <v>109.25000000000001</v>
      </c>
      <c r="F399" s="279">
        <v>107.05000000000001</v>
      </c>
      <c r="G399" s="279">
        <v>103.95000000000002</v>
      </c>
      <c r="H399" s="279">
        <v>114.55000000000001</v>
      </c>
      <c r="I399" s="279">
        <v>117.65</v>
      </c>
      <c r="J399" s="279">
        <v>119.85000000000001</v>
      </c>
      <c r="K399" s="277">
        <v>115.45</v>
      </c>
      <c r="L399" s="277">
        <v>110.15</v>
      </c>
      <c r="M399" s="277">
        <v>2.1056599999999999</v>
      </c>
    </row>
    <row r="400" spans="1:13">
      <c r="A400" s="268">
        <v>390</v>
      </c>
      <c r="B400" s="277" t="s">
        <v>504</v>
      </c>
      <c r="C400" s="278">
        <v>641.6</v>
      </c>
      <c r="D400" s="279">
        <v>640.46666666666658</v>
      </c>
      <c r="E400" s="279">
        <v>633.93333333333317</v>
      </c>
      <c r="F400" s="279">
        <v>626.26666666666654</v>
      </c>
      <c r="G400" s="279">
        <v>619.73333333333312</v>
      </c>
      <c r="H400" s="279">
        <v>648.13333333333321</v>
      </c>
      <c r="I400" s="279">
        <v>654.66666666666674</v>
      </c>
      <c r="J400" s="279">
        <v>662.33333333333326</v>
      </c>
      <c r="K400" s="277">
        <v>647</v>
      </c>
      <c r="L400" s="277">
        <v>632.79999999999995</v>
      </c>
      <c r="M400" s="277">
        <v>1.3058700000000001</v>
      </c>
    </row>
    <row r="401" spans="1:13">
      <c r="A401" s="268">
        <v>391</v>
      </c>
      <c r="B401" s="277" t="s">
        <v>170</v>
      </c>
      <c r="C401" s="278">
        <v>2319.75</v>
      </c>
      <c r="D401" s="279">
        <v>2314.9</v>
      </c>
      <c r="E401" s="279">
        <v>2291.9500000000003</v>
      </c>
      <c r="F401" s="279">
        <v>2264.15</v>
      </c>
      <c r="G401" s="279">
        <v>2241.2000000000003</v>
      </c>
      <c r="H401" s="279">
        <v>2342.7000000000003</v>
      </c>
      <c r="I401" s="279">
        <v>2365.65</v>
      </c>
      <c r="J401" s="279">
        <v>2393.4500000000003</v>
      </c>
      <c r="K401" s="277">
        <v>2337.85</v>
      </c>
      <c r="L401" s="277">
        <v>2287.1</v>
      </c>
      <c r="M401" s="277">
        <v>274.45882999999998</v>
      </c>
    </row>
    <row r="402" spans="1:13">
      <c r="A402" s="268">
        <v>392</v>
      </c>
      <c r="B402" s="277" t="s">
        <v>519</v>
      </c>
      <c r="C402" s="278">
        <v>9.0500000000000007</v>
      </c>
      <c r="D402" s="279">
        <v>9.1166666666666671</v>
      </c>
      <c r="E402" s="279">
        <v>8.9333333333333336</v>
      </c>
      <c r="F402" s="279">
        <v>8.8166666666666664</v>
      </c>
      <c r="G402" s="279">
        <v>8.6333333333333329</v>
      </c>
      <c r="H402" s="279">
        <v>9.2333333333333343</v>
      </c>
      <c r="I402" s="279">
        <v>9.4166666666666679</v>
      </c>
      <c r="J402" s="279">
        <v>9.533333333333335</v>
      </c>
      <c r="K402" s="277">
        <v>9.3000000000000007</v>
      </c>
      <c r="L402" s="277">
        <v>9</v>
      </c>
      <c r="M402" s="277">
        <v>7.8440099999999999</v>
      </c>
    </row>
    <row r="403" spans="1:13">
      <c r="A403" s="268">
        <v>393</v>
      </c>
      <c r="B403" s="277" t="s">
        <v>508</v>
      </c>
      <c r="C403" s="278">
        <v>180.15</v>
      </c>
      <c r="D403" s="279">
        <v>181</v>
      </c>
      <c r="E403" s="279">
        <v>176.2</v>
      </c>
      <c r="F403" s="279">
        <v>172.25</v>
      </c>
      <c r="G403" s="279">
        <v>167.45</v>
      </c>
      <c r="H403" s="279">
        <v>184.95</v>
      </c>
      <c r="I403" s="279">
        <v>189.75</v>
      </c>
      <c r="J403" s="279">
        <v>193.7</v>
      </c>
      <c r="K403" s="277">
        <v>185.8</v>
      </c>
      <c r="L403" s="277">
        <v>177.05</v>
      </c>
      <c r="M403" s="277">
        <v>1.91052</v>
      </c>
    </row>
    <row r="404" spans="1:13">
      <c r="A404" s="268">
        <v>394</v>
      </c>
      <c r="B404" s="277" t="s">
        <v>495</v>
      </c>
      <c r="C404" s="278">
        <v>242.2</v>
      </c>
      <c r="D404" s="279">
        <v>241.98333333333335</v>
      </c>
      <c r="E404" s="279">
        <v>240.26666666666671</v>
      </c>
      <c r="F404" s="279">
        <v>238.33333333333337</v>
      </c>
      <c r="G404" s="279">
        <v>236.61666666666673</v>
      </c>
      <c r="H404" s="279">
        <v>243.91666666666669</v>
      </c>
      <c r="I404" s="279">
        <v>245.63333333333333</v>
      </c>
      <c r="J404" s="279">
        <v>247.56666666666666</v>
      </c>
      <c r="K404" s="277">
        <v>243.7</v>
      </c>
      <c r="L404" s="277">
        <v>240.05</v>
      </c>
      <c r="M404" s="277">
        <v>1.6636500000000001</v>
      </c>
    </row>
    <row r="405" spans="1:13">
      <c r="A405" s="268">
        <v>395</v>
      </c>
      <c r="B405" s="277" t="s">
        <v>497</v>
      </c>
      <c r="C405" s="278">
        <v>21.35</v>
      </c>
      <c r="D405" s="279">
        <v>21.333333333333332</v>
      </c>
      <c r="E405" s="279">
        <v>20.666666666666664</v>
      </c>
      <c r="F405" s="279">
        <v>19.983333333333331</v>
      </c>
      <c r="G405" s="279">
        <v>19.316666666666663</v>
      </c>
      <c r="H405" s="279">
        <v>22.016666666666666</v>
      </c>
      <c r="I405" s="279">
        <v>22.68333333333333</v>
      </c>
      <c r="J405" s="279">
        <v>23.366666666666667</v>
      </c>
      <c r="K405" s="277">
        <v>22</v>
      </c>
      <c r="L405" s="277">
        <v>20.65</v>
      </c>
      <c r="M405" s="277">
        <v>66.358860000000007</v>
      </c>
    </row>
    <row r="406" spans="1:13">
      <c r="A406" s="268">
        <v>396</v>
      </c>
      <c r="B406" s="277" t="s">
        <v>512</v>
      </c>
      <c r="C406" s="278">
        <v>53.8</v>
      </c>
      <c r="D406" s="279">
        <v>54</v>
      </c>
      <c r="E406" s="279">
        <v>53.1</v>
      </c>
      <c r="F406" s="279">
        <v>52.4</v>
      </c>
      <c r="G406" s="279">
        <v>51.5</v>
      </c>
      <c r="H406" s="279">
        <v>54.7</v>
      </c>
      <c r="I406" s="279">
        <v>55.600000000000009</v>
      </c>
      <c r="J406" s="279">
        <v>56.300000000000004</v>
      </c>
      <c r="K406" s="277">
        <v>54.9</v>
      </c>
      <c r="L406" s="277">
        <v>53.3</v>
      </c>
      <c r="M406" s="277">
        <v>1.9694400000000001</v>
      </c>
    </row>
    <row r="407" spans="1:13">
      <c r="A407" s="268">
        <v>397</v>
      </c>
      <c r="B407" s="277" t="s">
        <v>171</v>
      </c>
      <c r="C407" s="278">
        <v>38.9</v>
      </c>
      <c r="D407" s="279">
        <v>38.699999999999996</v>
      </c>
      <c r="E407" s="279">
        <v>38.199999999999989</v>
      </c>
      <c r="F407" s="279">
        <v>37.499999999999993</v>
      </c>
      <c r="G407" s="279">
        <v>36.999999999999986</v>
      </c>
      <c r="H407" s="279">
        <v>39.399999999999991</v>
      </c>
      <c r="I407" s="279">
        <v>39.900000000000006</v>
      </c>
      <c r="J407" s="279">
        <v>40.599999999999994</v>
      </c>
      <c r="K407" s="277">
        <v>39.200000000000003</v>
      </c>
      <c r="L407" s="277">
        <v>38</v>
      </c>
      <c r="M407" s="277">
        <v>276.99225000000001</v>
      </c>
    </row>
    <row r="408" spans="1:13">
      <c r="A408" s="268">
        <v>398</v>
      </c>
      <c r="B408" s="277" t="s">
        <v>513</v>
      </c>
      <c r="C408" s="278">
        <v>8255.85</v>
      </c>
      <c r="D408" s="279">
        <v>8241.3833333333332</v>
      </c>
      <c r="E408" s="279">
        <v>8192.7666666666664</v>
      </c>
      <c r="F408" s="279">
        <v>8129.6833333333334</v>
      </c>
      <c r="G408" s="279">
        <v>8081.0666666666666</v>
      </c>
      <c r="H408" s="279">
        <v>8304.4666666666672</v>
      </c>
      <c r="I408" s="279">
        <v>8353.0833333333321</v>
      </c>
      <c r="J408" s="279">
        <v>8416.1666666666661</v>
      </c>
      <c r="K408" s="277">
        <v>8290</v>
      </c>
      <c r="L408" s="277">
        <v>8178.3</v>
      </c>
      <c r="M408" s="277">
        <v>5.1139999999999998E-2</v>
      </c>
    </row>
    <row r="409" spans="1:13">
      <c r="A409" s="268">
        <v>399</v>
      </c>
      <c r="B409" s="277" t="s">
        <v>3523</v>
      </c>
      <c r="C409" s="278">
        <v>849.4</v>
      </c>
      <c r="D409" s="279">
        <v>841.4</v>
      </c>
      <c r="E409" s="279">
        <v>827</v>
      </c>
      <c r="F409" s="279">
        <v>804.6</v>
      </c>
      <c r="G409" s="279">
        <v>790.2</v>
      </c>
      <c r="H409" s="279">
        <v>863.8</v>
      </c>
      <c r="I409" s="279">
        <v>878.19999999999982</v>
      </c>
      <c r="J409" s="279">
        <v>900.59999999999991</v>
      </c>
      <c r="K409" s="277">
        <v>855.8</v>
      </c>
      <c r="L409" s="277">
        <v>819</v>
      </c>
      <c r="M409" s="277">
        <v>27.220659999999999</v>
      </c>
    </row>
    <row r="410" spans="1:13">
      <c r="A410" s="268">
        <v>400</v>
      </c>
      <c r="B410" s="277" t="s">
        <v>280</v>
      </c>
      <c r="C410" s="278">
        <v>864.4</v>
      </c>
      <c r="D410" s="279">
        <v>858.35</v>
      </c>
      <c r="E410" s="279">
        <v>849.80000000000007</v>
      </c>
      <c r="F410" s="279">
        <v>835.2</v>
      </c>
      <c r="G410" s="279">
        <v>826.65000000000009</v>
      </c>
      <c r="H410" s="279">
        <v>872.95</v>
      </c>
      <c r="I410" s="279">
        <v>881.5</v>
      </c>
      <c r="J410" s="279">
        <v>896.1</v>
      </c>
      <c r="K410" s="277">
        <v>866.9</v>
      </c>
      <c r="L410" s="277">
        <v>843.75</v>
      </c>
      <c r="M410" s="277">
        <v>15.596769999999999</v>
      </c>
    </row>
    <row r="411" spans="1:13">
      <c r="A411" s="268">
        <v>401</v>
      </c>
      <c r="B411" s="277" t="s">
        <v>172</v>
      </c>
      <c r="C411" s="278">
        <v>202.7</v>
      </c>
      <c r="D411" s="279">
        <v>201.18333333333331</v>
      </c>
      <c r="E411" s="279">
        <v>198.51666666666662</v>
      </c>
      <c r="F411" s="279">
        <v>194.33333333333331</v>
      </c>
      <c r="G411" s="279">
        <v>191.66666666666663</v>
      </c>
      <c r="H411" s="279">
        <v>205.36666666666662</v>
      </c>
      <c r="I411" s="279">
        <v>208.0333333333333</v>
      </c>
      <c r="J411" s="279">
        <v>212.21666666666661</v>
      </c>
      <c r="K411" s="277">
        <v>203.85</v>
      </c>
      <c r="L411" s="277">
        <v>197</v>
      </c>
      <c r="M411" s="277">
        <v>484.88141999999999</v>
      </c>
    </row>
    <row r="412" spans="1:13">
      <c r="A412" s="268">
        <v>402</v>
      </c>
      <c r="B412" s="277" t="s">
        <v>514</v>
      </c>
      <c r="C412" s="278">
        <v>3980.7</v>
      </c>
      <c r="D412" s="279">
        <v>4010.25</v>
      </c>
      <c r="E412" s="279">
        <v>3920.5</v>
      </c>
      <c r="F412" s="279">
        <v>3860.3</v>
      </c>
      <c r="G412" s="279">
        <v>3770.55</v>
      </c>
      <c r="H412" s="279">
        <v>4070.45</v>
      </c>
      <c r="I412" s="279">
        <v>4160.2</v>
      </c>
      <c r="J412" s="279">
        <v>4220.3999999999996</v>
      </c>
      <c r="K412" s="277">
        <v>4100</v>
      </c>
      <c r="L412" s="277">
        <v>3950.05</v>
      </c>
      <c r="M412" s="277">
        <v>0.18365000000000001</v>
      </c>
    </row>
    <row r="413" spans="1:13">
      <c r="A413" s="268">
        <v>403</v>
      </c>
      <c r="B413" s="277" t="s">
        <v>2402</v>
      </c>
      <c r="C413" s="278">
        <v>80.849999999999994</v>
      </c>
      <c r="D413" s="279">
        <v>80.949999999999989</v>
      </c>
      <c r="E413" s="279">
        <v>78.59999999999998</v>
      </c>
      <c r="F413" s="279">
        <v>76.349999999999994</v>
      </c>
      <c r="G413" s="279">
        <v>73.999999999999986</v>
      </c>
      <c r="H413" s="279">
        <v>83.199999999999974</v>
      </c>
      <c r="I413" s="279">
        <v>85.55</v>
      </c>
      <c r="J413" s="279">
        <v>87.799999999999969</v>
      </c>
      <c r="K413" s="277">
        <v>83.3</v>
      </c>
      <c r="L413" s="277">
        <v>78.7</v>
      </c>
      <c r="M413" s="277">
        <v>2.88273</v>
      </c>
    </row>
    <row r="414" spans="1:13">
      <c r="A414" s="268">
        <v>404</v>
      </c>
      <c r="B414" s="277" t="s">
        <v>2404</v>
      </c>
      <c r="C414" s="278">
        <v>56.95</v>
      </c>
      <c r="D414" s="279">
        <v>57.133333333333333</v>
      </c>
      <c r="E414" s="279">
        <v>56.516666666666666</v>
      </c>
      <c r="F414" s="279">
        <v>56.083333333333336</v>
      </c>
      <c r="G414" s="279">
        <v>55.466666666666669</v>
      </c>
      <c r="H414" s="279">
        <v>57.566666666666663</v>
      </c>
      <c r="I414" s="279">
        <v>58.183333333333323</v>
      </c>
      <c r="J414" s="279">
        <v>58.61666666666666</v>
      </c>
      <c r="K414" s="277">
        <v>57.75</v>
      </c>
      <c r="L414" s="277">
        <v>56.7</v>
      </c>
      <c r="M414" s="277">
        <v>6.3388600000000004</v>
      </c>
    </row>
    <row r="415" spans="1:13">
      <c r="A415" s="268">
        <v>405</v>
      </c>
      <c r="B415" s="277" t="s">
        <v>2412</v>
      </c>
      <c r="C415" s="278">
        <v>145.6</v>
      </c>
      <c r="D415" s="279">
        <v>143.46666666666667</v>
      </c>
      <c r="E415" s="279">
        <v>140.13333333333333</v>
      </c>
      <c r="F415" s="279">
        <v>134.66666666666666</v>
      </c>
      <c r="G415" s="279">
        <v>131.33333333333331</v>
      </c>
      <c r="H415" s="279">
        <v>148.93333333333334</v>
      </c>
      <c r="I415" s="279">
        <v>152.26666666666665</v>
      </c>
      <c r="J415" s="279">
        <v>157.73333333333335</v>
      </c>
      <c r="K415" s="277">
        <v>146.80000000000001</v>
      </c>
      <c r="L415" s="277">
        <v>138</v>
      </c>
      <c r="M415" s="277">
        <v>16.918939999999999</v>
      </c>
    </row>
    <row r="416" spans="1:13">
      <c r="A416" s="268">
        <v>406</v>
      </c>
      <c r="B416" s="277" t="s">
        <v>516</v>
      </c>
      <c r="C416" s="278">
        <v>1405.15</v>
      </c>
      <c r="D416" s="279">
        <v>1409.6499999999999</v>
      </c>
      <c r="E416" s="279">
        <v>1395.5499999999997</v>
      </c>
      <c r="F416" s="279">
        <v>1385.9499999999998</v>
      </c>
      <c r="G416" s="279">
        <v>1371.8499999999997</v>
      </c>
      <c r="H416" s="279">
        <v>1419.2499999999998</v>
      </c>
      <c r="I416" s="279">
        <v>1433.3499999999997</v>
      </c>
      <c r="J416" s="279">
        <v>1442.9499999999998</v>
      </c>
      <c r="K416" s="277">
        <v>1423.75</v>
      </c>
      <c r="L416" s="277">
        <v>1400.05</v>
      </c>
      <c r="M416" s="277">
        <v>0.29276000000000002</v>
      </c>
    </row>
    <row r="417" spans="1:13">
      <c r="A417" s="268">
        <v>407</v>
      </c>
      <c r="B417" s="277" t="s">
        <v>518</v>
      </c>
      <c r="C417" s="278">
        <v>174</v>
      </c>
      <c r="D417" s="279">
        <v>173.61666666666667</v>
      </c>
      <c r="E417" s="279">
        <v>171.43333333333334</v>
      </c>
      <c r="F417" s="279">
        <v>168.86666666666667</v>
      </c>
      <c r="G417" s="279">
        <v>166.68333333333334</v>
      </c>
      <c r="H417" s="279">
        <v>176.18333333333334</v>
      </c>
      <c r="I417" s="279">
        <v>178.36666666666667</v>
      </c>
      <c r="J417" s="279">
        <v>180.93333333333334</v>
      </c>
      <c r="K417" s="277">
        <v>175.8</v>
      </c>
      <c r="L417" s="277">
        <v>171.05</v>
      </c>
      <c r="M417" s="277">
        <v>0.66013999999999995</v>
      </c>
    </row>
    <row r="418" spans="1:13">
      <c r="A418" s="268">
        <v>408</v>
      </c>
      <c r="B418" s="277" t="s">
        <v>173</v>
      </c>
      <c r="C418" s="278">
        <v>19502.5</v>
      </c>
      <c r="D418" s="279">
        <v>19534.366666666665</v>
      </c>
      <c r="E418" s="279">
        <v>19333.23333333333</v>
      </c>
      <c r="F418" s="279">
        <v>19163.966666666664</v>
      </c>
      <c r="G418" s="279">
        <v>18962.833333333328</v>
      </c>
      <c r="H418" s="279">
        <v>19703.633333333331</v>
      </c>
      <c r="I418" s="279">
        <v>19904.76666666667</v>
      </c>
      <c r="J418" s="279">
        <v>20074.033333333333</v>
      </c>
      <c r="K418" s="277">
        <v>19735.5</v>
      </c>
      <c r="L418" s="277">
        <v>19365.099999999999</v>
      </c>
      <c r="M418" s="277">
        <v>0.61263999999999996</v>
      </c>
    </row>
    <row r="419" spans="1:13">
      <c r="A419" s="268">
        <v>409</v>
      </c>
      <c r="B419" s="277" t="s">
        <v>520</v>
      </c>
      <c r="C419" s="278">
        <v>939.6</v>
      </c>
      <c r="D419" s="279">
        <v>941.76666666666677</v>
      </c>
      <c r="E419" s="279">
        <v>927.88333333333355</v>
      </c>
      <c r="F419" s="279">
        <v>916.16666666666674</v>
      </c>
      <c r="G419" s="279">
        <v>902.28333333333353</v>
      </c>
      <c r="H419" s="279">
        <v>953.48333333333358</v>
      </c>
      <c r="I419" s="279">
        <v>967.36666666666679</v>
      </c>
      <c r="J419" s="279">
        <v>979.0833333333336</v>
      </c>
      <c r="K419" s="277">
        <v>955.65</v>
      </c>
      <c r="L419" s="277">
        <v>930.05</v>
      </c>
      <c r="M419" s="277">
        <v>0.10652</v>
      </c>
    </row>
    <row r="420" spans="1:13">
      <c r="A420" s="268">
        <v>410</v>
      </c>
      <c r="B420" s="277" t="s">
        <v>174</v>
      </c>
      <c r="C420" s="278">
        <v>1224.7</v>
      </c>
      <c r="D420" s="279">
        <v>1222.9666666666667</v>
      </c>
      <c r="E420" s="279">
        <v>1212.0833333333335</v>
      </c>
      <c r="F420" s="279">
        <v>1199.4666666666667</v>
      </c>
      <c r="G420" s="279">
        <v>1188.5833333333335</v>
      </c>
      <c r="H420" s="279">
        <v>1235.5833333333335</v>
      </c>
      <c r="I420" s="279">
        <v>1246.4666666666667</v>
      </c>
      <c r="J420" s="279">
        <v>1259.0833333333335</v>
      </c>
      <c r="K420" s="277">
        <v>1233.8499999999999</v>
      </c>
      <c r="L420" s="277">
        <v>1210.3499999999999</v>
      </c>
      <c r="M420" s="277">
        <v>5.6856499999999999</v>
      </c>
    </row>
    <row r="421" spans="1:13">
      <c r="A421" s="268">
        <v>411</v>
      </c>
      <c r="B421" s="277" t="s">
        <v>515</v>
      </c>
      <c r="C421" s="278">
        <v>361.65</v>
      </c>
      <c r="D421" s="279">
        <v>360.3</v>
      </c>
      <c r="E421" s="279">
        <v>356.45000000000005</v>
      </c>
      <c r="F421" s="279">
        <v>351.25000000000006</v>
      </c>
      <c r="G421" s="279">
        <v>347.40000000000009</v>
      </c>
      <c r="H421" s="279">
        <v>365.5</v>
      </c>
      <c r="I421" s="279">
        <v>369.35</v>
      </c>
      <c r="J421" s="279">
        <v>374.54999999999995</v>
      </c>
      <c r="K421" s="277">
        <v>364.15</v>
      </c>
      <c r="L421" s="277">
        <v>355.1</v>
      </c>
      <c r="M421" s="277">
        <v>0.27572000000000002</v>
      </c>
    </row>
    <row r="422" spans="1:13">
      <c r="A422" s="268">
        <v>412</v>
      </c>
      <c r="B422" s="277" t="s">
        <v>510</v>
      </c>
      <c r="C422" s="278">
        <v>23.2</v>
      </c>
      <c r="D422" s="279">
        <v>23.3</v>
      </c>
      <c r="E422" s="279">
        <v>23.05</v>
      </c>
      <c r="F422" s="279">
        <v>22.9</v>
      </c>
      <c r="G422" s="279">
        <v>22.65</v>
      </c>
      <c r="H422" s="279">
        <v>23.450000000000003</v>
      </c>
      <c r="I422" s="279">
        <v>23.700000000000003</v>
      </c>
      <c r="J422" s="279">
        <v>23.850000000000005</v>
      </c>
      <c r="K422" s="277">
        <v>23.55</v>
      </c>
      <c r="L422" s="277">
        <v>23.15</v>
      </c>
      <c r="M422" s="277">
        <v>14.82447</v>
      </c>
    </row>
    <row r="423" spans="1:13">
      <c r="A423" s="268">
        <v>413</v>
      </c>
      <c r="B423" s="277" t="s">
        <v>511</v>
      </c>
      <c r="C423" s="278">
        <v>1545.1</v>
      </c>
      <c r="D423" s="279">
        <v>1550.05</v>
      </c>
      <c r="E423" s="279">
        <v>1535.05</v>
      </c>
      <c r="F423" s="279">
        <v>1525</v>
      </c>
      <c r="G423" s="279">
        <v>1510</v>
      </c>
      <c r="H423" s="279">
        <v>1560.1</v>
      </c>
      <c r="I423" s="279">
        <v>1575.1</v>
      </c>
      <c r="J423" s="279">
        <v>1585.1499999999999</v>
      </c>
      <c r="K423" s="277">
        <v>1565.05</v>
      </c>
      <c r="L423" s="277">
        <v>1540</v>
      </c>
      <c r="M423" s="277">
        <v>5.6079999999999998E-2</v>
      </c>
    </row>
    <row r="424" spans="1:13">
      <c r="A424" s="268">
        <v>414</v>
      </c>
      <c r="B424" s="277" t="s">
        <v>521</v>
      </c>
      <c r="C424" s="278">
        <v>238.15</v>
      </c>
      <c r="D424" s="279">
        <v>239.21666666666667</v>
      </c>
      <c r="E424" s="279">
        <v>234.43333333333334</v>
      </c>
      <c r="F424" s="279">
        <v>230.71666666666667</v>
      </c>
      <c r="G424" s="279">
        <v>225.93333333333334</v>
      </c>
      <c r="H424" s="279">
        <v>242.93333333333334</v>
      </c>
      <c r="I424" s="279">
        <v>247.7166666666667</v>
      </c>
      <c r="J424" s="279">
        <v>251.43333333333334</v>
      </c>
      <c r="K424" s="277">
        <v>244</v>
      </c>
      <c r="L424" s="277">
        <v>235.5</v>
      </c>
      <c r="M424" s="277">
        <v>3.0853199999999998</v>
      </c>
    </row>
    <row r="425" spans="1:13">
      <c r="A425" s="268">
        <v>415</v>
      </c>
      <c r="B425" s="277" t="s">
        <v>522</v>
      </c>
      <c r="C425" s="278">
        <v>1008.55</v>
      </c>
      <c r="D425" s="279">
        <v>1005.9666666666667</v>
      </c>
      <c r="E425" s="279">
        <v>993.93333333333339</v>
      </c>
      <c r="F425" s="279">
        <v>979.31666666666672</v>
      </c>
      <c r="G425" s="279">
        <v>967.28333333333342</v>
      </c>
      <c r="H425" s="279">
        <v>1020.5833333333334</v>
      </c>
      <c r="I425" s="279">
        <v>1032.6166666666668</v>
      </c>
      <c r="J425" s="279">
        <v>1047.2333333333333</v>
      </c>
      <c r="K425" s="277">
        <v>1018</v>
      </c>
      <c r="L425" s="277">
        <v>991.35</v>
      </c>
      <c r="M425" s="277">
        <v>5.815E-2</v>
      </c>
    </row>
    <row r="426" spans="1:13">
      <c r="A426" s="268">
        <v>416</v>
      </c>
      <c r="B426" s="277" t="s">
        <v>523</v>
      </c>
      <c r="C426" s="278">
        <v>311.8</v>
      </c>
      <c r="D426" s="279">
        <v>312.45000000000005</v>
      </c>
      <c r="E426" s="279">
        <v>307.05000000000007</v>
      </c>
      <c r="F426" s="279">
        <v>302.3</v>
      </c>
      <c r="G426" s="279">
        <v>296.90000000000003</v>
      </c>
      <c r="H426" s="279">
        <v>317.2000000000001</v>
      </c>
      <c r="I426" s="279">
        <v>322.60000000000008</v>
      </c>
      <c r="J426" s="279">
        <v>327.35000000000014</v>
      </c>
      <c r="K426" s="277">
        <v>317.85000000000002</v>
      </c>
      <c r="L426" s="277">
        <v>307.7</v>
      </c>
      <c r="M426" s="277">
        <v>2.8784999999999998</v>
      </c>
    </row>
    <row r="427" spans="1:13">
      <c r="A427" s="268">
        <v>417</v>
      </c>
      <c r="B427" s="277" t="s">
        <v>524</v>
      </c>
      <c r="C427" s="278">
        <v>7.15</v>
      </c>
      <c r="D427" s="279">
        <v>7.166666666666667</v>
      </c>
      <c r="E427" s="279">
        <v>7.0833333333333339</v>
      </c>
      <c r="F427" s="279">
        <v>7.0166666666666666</v>
      </c>
      <c r="G427" s="279">
        <v>6.9333333333333336</v>
      </c>
      <c r="H427" s="279">
        <v>7.2333333333333343</v>
      </c>
      <c r="I427" s="279">
        <v>7.3166666666666682</v>
      </c>
      <c r="J427" s="279">
        <v>7.3833333333333346</v>
      </c>
      <c r="K427" s="277">
        <v>7.25</v>
      </c>
      <c r="L427" s="277">
        <v>7.1</v>
      </c>
      <c r="M427" s="277">
        <v>47.174460000000003</v>
      </c>
    </row>
    <row r="428" spans="1:13">
      <c r="A428" s="268">
        <v>418</v>
      </c>
      <c r="B428" s="277" t="s">
        <v>2516</v>
      </c>
      <c r="C428" s="278">
        <v>578.29999999999995</v>
      </c>
      <c r="D428" s="279">
        <v>582.20000000000005</v>
      </c>
      <c r="E428" s="279">
        <v>567.30000000000007</v>
      </c>
      <c r="F428" s="279">
        <v>556.30000000000007</v>
      </c>
      <c r="G428" s="279">
        <v>541.40000000000009</v>
      </c>
      <c r="H428" s="279">
        <v>593.20000000000005</v>
      </c>
      <c r="I428" s="279">
        <v>608.10000000000014</v>
      </c>
      <c r="J428" s="279">
        <v>619.1</v>
      </c>
      <c r="K428" s="277">
        <v>597.1</v>
      </c>
      <c r="L428" s="277">
        <v>571.20000000000005</v>
      </c>
      <c r="M428" s="277">
        <v>0.22531999999999999</v>
      </c>
    </row>
    <row r="429" spans="1:13">
      <c r="A429" s="268">
        <v>419</v>
      </c>
      <c r="B429" s="277" t="s">
        <v>527</v>
      </c>
      <c r="C429" s="278">
        <v>176.5</v>
      </c>
      <c r="D429" s="279">
        <v>178.13333333333333</v>
      </c>
      <c r="E429" s="279">
        <v>174.26666666666665</v>
      </c>
      <c r="F429" s="279">
        <v>172.03333333333333</v>
      </c>
      <c r="G429" s="279">
        <v>168.16666666666666</v>
      </c>
      <c r="H429" s="279">
        <v>180.36666666666665</v>
      </c>
      <c r="I429" s="279">
        <v>184.23333333333332</v>
      </c>
      <c r="J429" s="279">
        <v>186.46666666666664</v>
      </c>
      <c r="K429" s="277">
        <v>182</v>
      </c>
      <c r="L429" s="277">
        <v>175.9</v>
      </c>
      <c r="M429" s="277">
        <v>5.9767799999999998</v>
      </c>
    </row>
    <row r="430" spans="1:13">
      <c r="A430" s="268">
        <v>420</v>
      </c>
      <c r="B430" s="277" t="s">
        <v>2525</v>
      </c>
      <c r="C430" s="278">
        <v>51.3</v>
      </c>
      <c r="D430" s="279">
        <v>51.43333333333333</v>
      </c>
      <c r="E430" s="279">
        <v>50.466666666666661</v>
      </c>
      <c r="F430" s="279">
        <v>49.633333333333333</v>
      </c>
      <c r="G430" s="279">
        <v>48.666666666666664</v>
      </c>
      <c r="H430" s="279">
        <v>52.266666666666659</v>
      </c>
      <c r="I430" s="279">
        <v>53.233333333333327</v>
      </c>
      <c r="J430" s="279">
        <v>54.066666666666656</v>
      </c>
      <c r="K430" s="277">
        <v>52.4</v>
      </c>
      <c r="L430" s="277">
        <v>50.6</v>
      </c>
      <c r="M430" s="277">
        <v>32.6554</v>
      </c>
    </row>
    <row r="431" spans="1:13">
      <c r="A431" s="268">
        <v>421</v>
      </c>
      <c r="B431" s="277" t="s">
        <v>175</v>
      </c>
      <c r="C431" s="286">
        <v>4206.05</v>
      </c>
      <c r="D431" s="287">
        <v>4180.0166666666664</v>
      </c>
      <c r="E431" s="287">
        <v>4141.0333333333328</v>
      </c>
      <c r="F431" s="287">
        <v>4076.0166666666664</v>
      </c>
      <c r="G431" s="287">
        <v>4037.0333333333328</v>
      </c>
      <c r="H431" s="287">
        <v>4245.0333333333328</v>
      </c>
      <c r="I431" s="287">
        <v>4284.0166666666664</v>
      </c>
      <c r="J431" s="287">
        <v>4349.0333333333328</v>
      </c>
      <c r="K431" s="288">
        <v>4219</v>
      </c>
      <c r="L431" s="288">
        <v>4115</v>
      </c>
      <c r="M431" s="288">
        <v>2.0926800000000001</v>
      </c>
    </row>
    <row r="432" spans="1:13">
      <c r="A432" s="268">
        <v>422</v>
      </c>
      <c r="B432" s="277" t="s">
        <v>176</v>
      </c>
      <c r="C432" s="277">
        <v>643.65</v>
      </c>
      <c r="D432" s="279">
        <v>639.36666666666667</v>
      </c>
      <c r="E432" s="279">
        <v>631.23333333333335</v>
      </c>
      <c r="F432" s="279">
        <v>618.81666666666672</v>
      </c>
      <c r="G432" s="279">
        <v>610.68333333333339</v>
      </c>
      <c r="H432" s="279">
        <v>651.7833333333333</v>
      </c>
      <c r="I432" s="279">
        <v>659.91666666666674</v>
      </c>
      <c r="J432" s="279">
        <v>672.33333333333326</v>
      </c>
      <c r="K432" s="277">
        <v>647.5</v>
      </c>
      <c r="L432" s="277">
        <v>626.95000000000005</v>
      </c>
      <c r="M432" s="277">
        <v>37.161160000000002</v>
      </c>
    </row>
    <row r="433" spans="1:13">
      <c r="A433" s="268">
        <v>423</v>
      </c>
      <c r="B433" s="277" t="s">
        <v>177</v>
      </c>
      <c r="C433" s="277">
        <v>684.65</v>
      </c>
      <c r="D433" s="279">
        <v>662.2166666666667</v>
      </c>
      <c r="E433" s="279">
        <v>631.53333333333342</v>
      </c>
      <c r="F433" s="279">
        <v>578.41666666666674</v>
      </c>
      <c r="G433" s="279">
        <v>547.73333333333346</v>
      </c>
      <c r="H433" s="279">
        <v>715.33333333333337</v>
      </c>
      <c r="I433" s="279">
        <v>746.01666666666677</v>
      </c>
      <c r="J433" s="279">
        <v>799.13333333333333</v>
      </c>
      <c r="K433" s="277">
        <v>692.9</v>
      </c>
      <c r="L433" s="277">
        <v>609.1</v>
      </c>
      <c r="M433" s="277">
        <v>79.496200000000002</v>
      </c>
    </row>
    <row r="434" spans="1:13">
      <c r="A434" s="268">
        <v>424</v>
      </c>
      <c r="B434" s="277" t="s">
        <v>525</v>
      </c>
      <c r="C434" s="277">
        <v>87.7</v>
      </c>
      <c r="D434" s="279">
        <v>86.88333333333334</v>
      </c>
      <c r="E434" s="279">
        <v>85.866666666666674</v>
      </c>
      <c r="F434" s="279">
        <v>84.033333333333331</v>
      </c>
      <c r="G434" s="279">
        <v>83.016666666666666</v>
      </c>
      <c r="H434" s="279">
        <v>88.716666666666683</v>
      </c>
      <c r="I434" s="279">
        <v>89.733333333333363</v>
      </c>
      <c r="J434" s="279">
        <v>91.566666666666691</v>
      </c>
      <c r="K434" s="277">
        <v>87.9</v>
      </c>
      <c r="L434" s="277">
        <v>85.05</v>
      </c>
      <c r="M434" s="277">
        <v>0.91154999999999997</v>
      </c>
    </row>
    <row r="435" spans="1:13">
      <c r="A435" s="268">
        <v>425</v>
      </c>
      <c r="B435" s="277" t="s">
        <v>281</v>
      </c>
      <c r="C435" s="277">
        <v>149.1</v>
      </c>
      <c r="D435" s="279">
        <v>149.43333333333331</v>
      </c>
      <c r="E435" s="279">
        <v>147.16666666666663</v>
      </c>
      <c r="F435" s="279">
        <v>145.23333333333332</v>
      </c>
      <c r="G435" s="279">
        <v>142.96666666666664</v>
      </c>
      <c r="H435" s="279">
        <v>151.36666666666662</v>
      </c>
      <c r="I435" s="279">
        <v>153.63333333333333</v>
      </c>
      <c r="J435" s="279">
        <v>155.56666666666661</v>
      </c>
      <c r="K435" s="277">
        <v>151.69999999999999</v>
      </c>
      <c r="L435" s="277">
        <v>147.5</v>
      </c>
      <c r="M435" s="277">
        <v>6.0775699999999997</v>
      </c>
    </row>
    <row r="436" spans="1:13">
      <c r="A436" s="268">
        <v>426</v>
      </c>
      <c r="B436" s="277" t="s">
        <v>526</v>
      </c>
      <c r="C436" s="277">
        <v>433.7</v>
      </c>
      <c r="D436" s="279">
        <v>434.58333333333331</v>
      </c>
      <c r="E436" s="279">
        <v>430.11666666666662</v>
      </c>
      <c r="F436" s="279">
        <v>426.5333333333333</v>
      </c>
      <c r="G436" s="279">
        <v>422.06666666666661</v>
      </c>
      <c r="H436" s="279">
        <v>438.16666666666663</v>
      </c>
      <c r="I436" s="279">
        <v>442.63333333333333</v>
      </c>
      <c r="J436" s="279">
        <v>446.21666666666664</v>
      </c>
      <c r="K436" s="277">
        <v>439.05</v>
      </c>
      <c r="L436" s="277">
        <v>431</v>
      </c>
      <c r="M436" s="277">
        <v>0.64658000000000004</v>
      </c>
    </row>
    <row r="437" spans="1:13">
      <c r="A437" s="268">
        <v>427</v>
      </c>
      <c r="B437" s="277" t="s">
        <v>3387</v>
      </c>
      <c r="C437" s="277">
        <v>274.39999999999998</v>
      </c>
      <c r="D437" s="279">
        <v>273.58333333333331</v>
      </c>
      <c r="E437" s="279">
        <v>270.71666666666664</v>
      </c>
      <c r="F437" s="279">
        <v>267.0333333333333</v>
      </c>
      <c r="G437" s="279">
        <v>264.16666666666663</v>
      </c>
      <c r="H437" s="279">
        <v>277.26666666666665</v>
      </c>
      <c r="I437" s="279">
        <v>280.13333333333333</v>
      </c>
      <c r="J437" s="279">
        <v>283.81666666666666</v>
      </c>
      <c r="K437" s="277">
        <v>276.45</v>
      </c>
      <c r="L437" s="277">
        <v>269.89999999999998</v>
      </c>
      <c r="M437" s="277">
        <v>1.5382199999999999</v>
      </c>
    </row>
    <row r="438" spans="1:13">
      <c r="A438" s="268">
        <v>428</v>
      </c>
      <c r="B438" s="277" t="s">
        <v>529</v>
      </c>
      <c r="C438" s="277">
        <v>1319.75</v>
      </c>
      <c r="D438" s="279">
        <v>1326.8500000000001</v>
      </c>
      <c r="E438" s="279">
        <v>1301.9000000000003</v>
      </c>
      <c r="F438" s="279">
        <v>1284.0500000000002</v>
      </c>
      <c r="G438" s="279">
        <v>1259.1000000000004</v>
      </c>
      <c r="H438" s="279">
        <v>1344.7000000000003</v>
      </c>
      <c r="I438" s="279">
        <v>1369.65</v>
      </c>
      <c r="J438" s="279">
        <v>1387.5000000000002</v>
      </c>
      <c r="K438" s="277">
        <v>1351.8</v>
      </c>
      <c r="L438" s="277">
        <v>1309</v>
      </c>
      <c r="M438" s="277">
        <v>0.47495999999999999</v>
      </c>
    </row>
    <row r="439" spans="1:13">
      <c r="A439" s="268">
        <v>429</v>
      </c>
      <c r="B439" s="277" t="s">
        <v>530</v>
      </c>
      <c r="C439" s="277">
        <v>418.6</v>
      </c>
      <c r="D439" s="279">
        <v>420.66666666666669</v>
      </c>
      <c r="E439" s="279">
        <v>414.43333333333339</v>
      </c>
      <c r="F439" s="279">
        <v>410.26666666666671</v>
      </c>
      <c r="G439" s="279">
        <v>404.03333333333342</v>
      </c>
      <c r="H439" s="279">
        <v>424.83333333333337</v>
      </c>
      <c r="I439" s="279">
        <v>431.06666666666661</v>
      </c>
      <c r="J439" s="279">
        <v>435.23333333333335</v>
      </c>
      <c r="K439" s="277">
        <v>426.9</v>
      </c>
      <c r="L439" s="277">
        <v>416.5</v>
      </c>
      <c r="M439" s="277">
        <v>0.42585000000000001</v>
      </c>
    </row>
    <row r="440" spans="1:13">
      <c r="A440" s="268">
        <v>430</v>
      </c>
      <c r="B440" s="277" t="s">
        <v>178</v>
      </c>
      <c r="C440" s="277">
        <v>505.55</v>
      </c>
      <c r="D440" s="279">
        <v>506.83333333333331</v>
      </c>
      <c r="E440" s="279">
        <v>501.31666666666661</v>
      </c>
      <c r="F440" s="279">
        <v>497.08333333333331</v>
      </c>
      <c r="G440" s="279">
        <v>491.56666666666661</v>
      </c>
      <c r="H440" s="279">
        <v>511.06666666666661</v>
      </c>
      <c r="I440" s="279">
        <v>516.58333333333337</v>
      </c>
      <c r="J440" s="279">
        <v>520.81666666666661</v>
      </c>
      <c r="K440" s="277">
        <v>512.35</v>
      </c>
      <c r="L440" s="277">
        <v>502.6</v>
      </c>
      <c r="M440" s="277">
        <v>51.901380000000003</v>
      </c>
    </row>
    <row r="441" spans="1:13">
      <c r="A441" s="268">
        <v>431</v>
      </c>
      <c r="B441" s="277" t="s">
        <v>531</v>
      </c>
      <c r="C441" s="277">
        <v>273</v>
      </c>
      <c r="D441" s="279">
        <v>271.81666666666666</v>
      </c>
      <c r="E441" s="279">
        <v>266.13333333333333</v>
      </c>
      <c r="F441" s="279">
        <v>259.26666666666665</v>
      </c>
      <c r="G441" s="279">
        <v>253.58333333333331</v>
      </c>
      <c r="H441" s="279">
        <v>278.68333333333334</v>
      </c>
      <c r="I441" s="279">
        <v>284.36666666666662</v>
      </c>
      <c r="J441" s="279">
        <v>291.23333333333335</v>
      </c>
      <c r="K441" s="277">
        <v>277.5</v>
      </c>
      <c r="L441" s="277">
        <v>264.95</v>
      </c>
      <c r="M441" s="277">
        <v>4.0911</v>
      </c>
    </row>
    <row r="442" spans="1:13">
      <c r="A442" s="268">
        <v>432</v>
      </c>
      <c r="B442" s="277" t="s">
        <v>179</v>
      </c>
      <c r="C442" s="277">
        <v>486.9</v>
      </c>
      <c r="D442" s="279">
        <v>485.06666666666661</v>
      </c>
      <c r="E442" s="279">
        <v>477.73333333333323</v>
      </c>
      <c r="F442" s="279">
        <v>468.56666666666661</v>
      </c>
      <c r="G442" s="279">
        <v>461.23333333333323</v>
      </c>
      <c r="H442" s="279">
        <v>494.23333333333323</v>
      </c>
      <c r="I442" s="279">
        <v>501.56666666666661</v>
      </c>
      <c r="J442" s="279">
        <v>510.73333333333323</v>
      </c>
      <c r="K442" s="277">
        <v>492.4</v>
      </c>
      <c r="L442" s="277">
        <v>475.9</v>
      </c>
      <c r="M442" s="277">
        <v>29.594190000000001</v>
      </c>
    </row>
    <row r="443" spans="1:13">
      <c r="A443" s="268">
        <v>433</v>
      </c>
      <c r="B443" s="277" t="s">
        <v>532</v>
      </c>
      <c r="C443" s="277">
        <v>168.6</v>
      </c>
      <c r="D443" s="279">
        <v>169.25</v>
      </c>
      <c r="E443" s="279">
        <v>166.35</v>
      </c>
      <c r="F443" s="279">
        <v>164.1</v>
      </c>
      <c r="G443" s="279">
        <v>161.19999999999999</v>
      </c>
      <c r="H443" s="279">
        <v>171.5</v>
      </c>
      <c r="I443" s="279">
        <v>174.39999999999998</v>
      </c>
      <c r="J443" s="279">
        <v>176.65</v>
      </c>
      <c r="K443" s="277">
        <v>172.15</v>
      </c>
      <c r="L443" s="277">
        <v>167</v>
      </c>
      <c r="M443" s="277">
        <v>0.58606000000000003</v>
      </c>
    </row>
    <row r="444" spans="1:13">
      <c r="A444" s="268">
        <v>434</v>
      </c>
      <c r="B444" s="277" t="s">
        <v>533</v>
      </c>
      <c r="C444" s="277">
        <v>1324.15</v>
      </c>
      <c r="D444" s="279">
        <v>1339.9166666666667</v>
      </c>
      <c r="E444" s="279">
        <v>1292.2333333333336</v>
      </c>
      <c r="F444" s="279">
        <v>1260.3166666666668</v>
      </c>
      <c r="G444" s="279">
        <v>1212.6333333333337</v>
      </c>
      <c r="H444" s="279">
        <v>1371.8333333333335</v>
      </c>
      <c r="I444" s="279">
        <v>1419.5166666666664</v>
      </c>
      <c r="J444" s="279">
        <v>1451.4333333333334</v>
      </c>
      <c r="K444" s="277">
        <v>1387.6</v>
      </c>
      <c r="L444" s="277">
        <v>1308</v>
      </c>
      <c r="M444" s="277">
        <v>0.26024000000000003</v>
      </c>
    </row>
    <row r="445" spans="1:13">
      <c r="A445" s="268">
        <v>435</v>
      </c>
      <c r="B445" s="277" t="s">
        <v>534</v>
      </c>
      <c r="C445" s="277">
        <v>3.3</v>
      </c>
      <c r="D445" s="279">
        <v>3.3000000000000003</v>
      </c>
      <c r="E445" s="279">
        <v>3.2500000000000004</v>
      </c>
      <c r="F445" s="279">
        <v>3.2</v>
      </c>
      <c r="G445" s="279">
        <v>3.1500000000000004</v>
      </c>
      <c r="H445" s="279">
        <v>3.3500000000000005</v>
      </c>
      <c r="I445" s="279">
        <v>3.4000000000000004</v>
      </c>
      <c r="J445" s="279">
        <v>3.4500000000000006</v>
      </c>
      <c r="K445" s="277">
        <v>3.35</v>
      </c>
      <c r="L445" s="277">
        <v>3.25</v>
      </c>
      <c r="M445" s="277">
        <v>68.514660000000006</v>
      </c>
    </row>
    <row r="446" spans="1:13">
      <c r="A446" s="268">
        <v>436</v>
      </c>
      <c r="B446" s="277" t="s">
        <v>535</v>
      </c>
      <c r="C446" s="277">
        <v>118.3</v>
      </c>
      <c r="D446" s="279">
        <v>118.66666666666667</v>
      </c>
      <c r="E446" s="279">
        <v>116.48333333333335</v>
      </c>
      <c r="F446" s="279">
        <v>114.66666666666667</v>
      </c>
      <c r="G446" s="279">
        <v>112.48333333333335</v>
      </c>
      <c r="H446" s="279">
        <v>120.48333333333335</v>
      </c>
      <c r="I446" s="279">
        <v>122.66666666666666</v>
      </c>
      <c r="J446" s="279">
        <v>124.48333333333335</v>
      </c>
      <c r="K446" s="277">
        <v>120.85</v>
      </c>
      <c r="L446" s="277">
        <v>116.85</v>
      </c>
      <c r="M446" s="277">
        <v>2.27223</v>
      </c>
    </row>
    <row r="447" spans="1:13">
      <c r="A447" s="268">
        <v>437</v>
      </c>
      <c r="B447" s="277" t="s">
        <v>2593</v>
      </c>
      <c r="C447" s="277">
        <v>268.8</v>
      </c>
      <c r="D447" s="279">
        <v>271.5</v>
      </c>
      <c r="E447" s="279">
        <v>264.3</v>
      </c>
      <c r="F447" s="279">
        <v>259.8</v>
      </c>
      <c r="G447" s="279">
        <v>252.60000000000002</v>
      </c>
      <c r="H447" s="279">
        <v>276</v>
      </c>
      <c r="I447" s="279">
        <v>283.20000000000005</v>
      </c>
      <c r="J447" s="279">
        <v>287.7</v>
      </c>
      <c r="K447" s="277">
        <v>278.7</v>
      </c>
      <c r="L447" s="277">
        <v>267</v>
      </c>
      <c r="M447" s="277">
        <v>3.0575899999999998</v>
      </c>
    </row>
    <row r="448" spans="1:13">
      <c r="A448" s="268">
        <v>438</v>
      </c>
      <c r="B448" s="277" t="s">
        <v>536</v>
      </c>
      <c r="C448" s="277">
        <v>834.55</v>
      </c>
      <c r="D448" s="279">
        <v>837.85</v>
      </c>
      <c r="E448" s="279">
        <v>827.7</v>
      </c>
      <c r="F448" s="279">
        <v>820.85</v>
      </c>
      <c r="G448" s="279">
        <v>810.7</v>
      </c>
      <c r="H448" s="279">
        <v>844.7</v>
      </c>
      <c r="I448" s="279">
        <v>854.84999999999991</v>
      </c>
      <c r="J448" s="279">
        <v>861.7</v>
      </c>
      <c r="K448" s="277">
        <v>848</v>
      </c>
      <c r="L448" s="277">
        <v>831</v>
      </c>
      <c r="M448" s="277">
        <v>0.10301</v>
      </c>
    </row>
    <row r="449" spans="1:13">
      <c r="A449" s="268">
        <v>439</v>
      </c>
      <c r="B449" s="277" t="s">
        <v>282</v>
      </c>
      <c r="C449" s="277">
        <v>474.95</v>
      </c>
      <c r="D449" s="279">
        <v>478.18333333333339</v>
      </c>
      <c r="E449" s="279">
        <v>464.36666666666679</v>
      </c>
      <c r="F449" s="279">
        <v>453.78333333333342</v>
      </c>
      <c r="G449" s="279">
        <v>439.96666666666681</v>
      </c>
      <c r="H449" s="279">
        <v>488.76666666666677</v>
      </c>
      <c r="I449" s="279">
        <v>502.58333333333337</v>
      </c>
      <c r="J449" s="279">
        <v>513.16666666666674</v>
      </c>
      <c r="K449" s="277">
        <v>492</v>
      </c>
      <c r="L449" s="277">
        <v>467.6</v>
      </c>
      <c r="M449" s="277">
        <v>5.1657099999999998</v>
      </c>
    </row>
    <row r="450" spans="1:13">
      <c r="A450" s="268">
        <v>440</v>
      </c>
      <c r="B450" s="277" t="s">
        <v>542</v>
      </c>
      <c r="C450" s="277">
        <v>48.55</v>
      </c>
      <c r="D450" s="279">
        <v>48.666666666666664</v>
      </c>
      <c r="E450" s="279">
        <v>48.233333333333327</v>
      </c>
      <c r="F450" s="279">
        <v>47.916666666666664</v>
      </c>
      <c r="G450" s="279">
        <v>47.483333333333327</v>
      </c>
      <c r="H450" s="279">
        <v>48.983333333333327</v>
      </c>
      <c r="I450" s="279">
        <v>49.416666666666664</v>
      </c>
      <c r="J450" s="279">
        <v>49.733333333333327</v>
      </c>
      <c r="K450" s="277">
        <v>49.1</v>
      </c>
      <c r="L450" s="277">
        <v>48.35</v>
      </c>
      <c r="M450" s="277">
        <v>3.0084200000000001</v>
      </c>
    </row>
    <row r="451" spans="1:13">
      <c r="A451" s="268">
        <v>441</v>
      </c>
      <c r="B451" s="277" t="s">
        <v>2608</v>
      </c>
      <c r="C451" s="277">
        <v>11371.05</v>
      </c>
      <c r="D451" s="279">
        <v>11415.35</v>
      </c>
      <c r="E451" s="279">
        <v>11230.7</v>
      </c>
      <c r="F451" s="279">
        <v>11090.35</v>
      </c>
      <c r="G451" s="279">
        <v>10905.7</v>
      </c>
      <c r="H451" s="279">
        <v>11555.7</v>
      </c>
      <c r="I451" s="279">
        <v>11740.349999999999</v>
      </c>
      <c r="J451" s="279">
        <v>11880.7</v>
      </c>
      <c r="K451" s="277">
        <v>11600</v>
      </c>
      <c r="L451" s="277">
        <v>11275</v>
      </c>
      <c r="M451" s="277">
        <v>7.4900000000000001E-3</v>
      </c>
    </row>
    <row r="452" spans="1:13">
      <c r="A452" s="268">
        <v>442</v>
      </c>
      <c r="B452" s="277" t="s">
        <v>2613</v>
      </c>
      <c r="C452" s="277">
        <v>863.1</v>
      </c>
      <c r="D452" s="279">
        <v>869.71666666666658</v>
      </c>
      <c r="E452" s="279">
        <v>854.43333333333317</v>
      </c>
      <c r="F452" s="279">
        <v>845.76666666666654</v>
      </c>
      <c r="G452" s="279">
        <v>830.48333333333312</v>
      </c>
      <c r="H452" s="279">
        <v>878.38333333333321</v>
      </c>
      <c r="I452" s="279">
        <v>893.66666666666674</v>
      </c>
      <c r="J452" s="279">
        <v>902.33333333333326</v>
      </c>
      <c r="K452" s="277">
        <v>885</v>
      </c>
      <c r="L452" s="277">
        <v>861.05</v>
      </c>
      <c r="M452" s="277">
        <v>0.50634000000000001</v>
      </c>
    </row>
    <row r="453" spans="1:13">
      <c r="A453" s="268">
        <v>443</v>
      </c>
      <c r="B453" s="277" t="s">
        <v>3464</v>
      </c>
      <c r="C453" s="277">
        <v>548.4</v>
      </c>
      <c r="D453" s="279">
        <v>547.45000000000005</v>
      </c>
      <c r="E453" s="279">
        <v>541.90000000000009</v>
      </c>
      <c r="F453" s="279">
        <v>535.40000000000009</v>
      </c>
      <c r="G453" s="279">
        <v>529.85000000000014</v>
      </c>
      <c r="H453" s="279">
        <v>553.95000000000005</v>
      </c>
      <c r="I453" s="279">
        <v>559.5</v>
      </c>
      <c r="J453" s="279">
        <v>566</v>
      </c>
      <c r="K453" s="277">
        <v>553</v>
      </c>
      <c r="L453" s="277">
        <v>540.95000000000005</v>
      </c>
      <c r="M453" s="277">
        <v>34.516460000000002</v>
      </c>
    </row>
    <row r="454" spans="1:13">
      <c r="A454" s="268">
        <v>444</v>
      </c>
      <c r="B454" s="277" t="s">
        <v>182</v>
      </c>
      <c r="C454" s="277">
        <v>1289.95</v>
      </c>
      <c r="D454" s="279">
        <v>1283.6499999999999</v>
      </c>
      <c r="E454" s="279">
        <v>1267.2999999999997</v>
      </c>
      <c r="F454" s="279">
        <v>1244.6499999999999</v>
      </c>
      <c r="G454" s="279">
        <v>1228.2999999999997</v>
      </c>
      <c r="H454" s="279">
        <v>1306.2999999999997</v>
      </c>
      <c r="I454" s="279">
        <v>1322.6499999999996</v>
      </c>
      <c r="J454" s="279">
        <v>1345.2999999999997</v>
      </c>
      <c r="K454" s="277">
        <v>1300</v>
      </c>
      <c r="L454" s="277">
        <v>1261</v>
      </c>
      <c r="M454" s="277">
        <v>8.96645</v>
      </c>
    </row>
    <row r="455" spans="1:13">
      <c r="A455" s="268">
        <v>445</v>
      </c>
      <c r="B455" s="277" t="s">
        <v>543</v>
      </c>
      <c r="C455" s="277">
        <v>798.15</v>
      </c>
      <c r="D455" s="279">
        <v>799.88333333333333</v>
      </c>
      <c r="E455" s="279">
        <v>792.26666666666665</v>
      </c>
      <c r="F455" s="279">
        <v>786.38333333333333</v>
      </c>
      <c r="G455" s="279">
        <v>778.76666666666665</v>
      </c>
      <c r="H455" s="279">
        <v>805.76666666666665</v>
      </c>
      <c r="I455" s="279">
        <v>813.38333333333321</v>
      </c>
      <c r="J455" s="279">
        <v>819.26666666666665</v>
      </c>
      <c r="K455" s="277">
        <v>807.5</v>
      </c>
      <c r="L455" s="277">
        <v>794</v>
      </c>
      <c r="M455" s="277">
        <v>0.25861000000000001</v>
      </c>
    </row>
    <row r="456" spans="1:13">
      <c r="A456" s="268">
        <v>446</v>
      </c>
      <c r="B456" s="277" t="s">
        <v>183</v>
      </c>
      <c r="C456" s="277">
        <v>144.30000000000001</v>
      </c>
      <c r="D456" s="279">
        <v>144.25</v>
      </c>
      <c r="E456" s="279">
        <v>141.69999999999999</v>
      </c>
      <c r="F456" s="279">
        <v>139.1</v>
      </c>
      <c r="G456" s="279">
        <v>136.54999999999998</v>
      </c>
      <c r="H456" s="279">
        <v>146.85</v>
      </c>
      <c r="I456" s="279">
        <v>149.4</v>
      </c>
      <c r="J456" s="279">
        <v>152</v>
      </c>
      <c r="K456" s="277">
        <v>146.80000000000001</v>
      </c>
      <c r="L456" s="277">
        <v>141.65</v>
      </c>
      <c r="M456" s="277">
        <v>651.37801000000002</v>
      </c>
    </row>
    <row r="457" spans="1:13">
      <c r="A457" s="268">
        <v>447</v>
      </c>
      <c r="B457" s="277" t="s">
        <v>184</v>
      </c>
      <c r="C457" s="277">
        <v>59.45</v>
      </c>
      <c r="D457" s="279">
        <v>59.666666666666664</v>
      </c>
      <c r="E457" s="279">
        <v>58.483333333333327</v>
      </c>
      <c r="F457" s="279">
        <v>57.516666666666666</v>
      </c>
      <c r="G457" s="279">
        <v>56.333333333333329</v>
      </c>
      <c r="H457" s="279">
        <v>60.633333333333326</v>
      </c>
      <c r="I457" s="279">
        <v>61.816666666666663</v>
      </c>
      <c r="J457" s="279">
        <v>62.783333333333324</v>
      </c>
      <c r="K457" s="277">
        <v>60.85</v>
      </c>
      <c r="L457" s="277">
        <v>58.7</v>
      </c>
      <c r="M457" s="277">
        <v>73.683689999999999</v>
      </c>
    </row>
    <row r="458" spans="1:13">
      <c r="A458" s="268">
        <v>448</v>
      </c>
      <c r="B458" s="277" t="s">
        <v>185</v>
      </c>
      <c r="C458" s="277">
        <v>56.7</v>
      </c>
      <c r="D458" s="279">
        <v>56.216666666666661</v>
      </c>
      <c r="E458" s="279">
        <v>55.283333333333324</v>
      </c>
      <c r="F458" s="279">
        <v>53.86666666666666</v>
      </c>
      <c r="G458" s="279">
        <v>52.933333333333323</v>
      </c>
      <c r="H458" s="279">
        <v>57.633333333333326</v>
      </c>
      <c r="I458" s="279">
        <v>58.566666666666663</v>
      </c>
      <c r="J458" s="279">
        <v>59.983333333333327</v>
      </c>
      <c r="K458" s="277">
        <v>57.15</v>
      </c>
      <c r="L458" s="277">
        <v>54.8</v>
      </c>
      <c r="M458" s="277">
        <v>221.60894999999999</v>
      </c>
    </row>
    <row r="459" spans="1:13">
      <c r="A459" s="268">
        <v>449</v>
      </c>
      <c r="B459" s="277" t="s">
        <v>186</v>
      </c>
      <c r="C459" s="277">
        <v>407.5</v>
      </c>
      <c r="D459" s="279">
        <v>407.55</v>
      </c>
      <c r="E459" s="279">
        <v>402.45000000000005</v>
      </c>
      <c r="F459" s="279">
        <v>397.40000000000003</v>
      </c>
      <c r="G459" s="279">
        <v>392.30000000000007</v>
      </c>
      <c r="H459" s="279">
        <v>412.6</v>
      </c>
      <c r="I459" s="279">
        <v>417.70000000000005</v>
      </c>
      <c r="J459" s="279">
        <v>422.75</v>
      </c>
      <c r="K459" s="277">
        <v>412.65</v>
      </c>
      <c r="L459" s="277">
        <v>402.5</v>
      </c>
      <c r="M459" s="277">
        <v>136.87127000000001</v>
      </c>
    </row>
    <row r="460" spans="1:13">
      <c r="A460" s="268">
        <v>450</v>
      </c>
      <c r="B460" s="277" t="s">
        <v>2624</v>
      </c>
      <c r="C460" s="277">
        <v>23.85</v>
      </c>
      <c r="D460" s="279">
        <v>23.783333333333331</v>
      </c>
      <c r="E460" s="279">
        <v>23.466666666666661</v>
      </c>
      <c r="F460" s="279">
        <v>23.083333333333329</v>
      </c>
      <c r="G460" s="279">
        <v>22.766666666666659</v>
      </c>
      <c r="H460" s="279">
        <v>24.166666666666664</v>
      </c>
      <c r="I460" s="279">
        <v>24.483333333333334</v>
      </c>
      <c r="J460" s="279">
        <v>24.866666666666667</v>
      </c>
      <c r="K460" s="277">
        <v>24.1</v>
      </c>
      <c r="L460" s="277">
        <v>23.4</v>
      </c>
      <c r="M460" s="277">
        <v>13.70416</v>
      </c>
    </row>
    <row r="461" spans="1:13">
      <c r="A461" s="268">
        <v>451</v>
      </c>
      <c r="B461" s="277" t="s">
        <v>537</v>
      </c>
      <c r="C461" s="277">
        <v>807.05</v>
      </c>
      <c r="D461" s="279">
        <v>811.08333333333337</v>
      </c>
      <c r="E461" s="279">
        <v>790.9666666666667</v>
      </c>
      <c r="F461" s="279">
        <v>774.88333333333333</v>
      </c>
      <c r="G461" s="279">
        <v>754.76666666666665</v>
      </c>
      <c r="H461" s="279">
        <v>827.16666666666674</v>
      </c>
      <c r="I461" s="279">
        <v>847.2833333333333</v>
      </c>
      <c r="J461" s="279">
        <v>863.36666666666679</v>
      </c>
      <c r="K461" s="277">
        <v>831.2</v>
      </c>
      <c r="L461" s="277">
        <v>795</v>
      </c>
      <c r="M461" s="277">
        <v>0.44535999999999998</v>
      </c>
    </row>
    <row r="462" spans="1:13">
      <c r="A462" s="268">
        <v>452</v>
      </c>
      <c r="B462" s="277" t="s">
        <v>538</v>
      </c>
      <c r="C462" s="277">
        <v>371.25</v>
      </c>
      <c r="D462" s="279">
        <v>371.81666666666666</v>
      </c>
      <c r="E462" s="279">
        <v>366.63333333333333</v>
      </c>
      <c r="F462" s="279">
        <v>362.01666666666665</v>
      </c>
      <c r="G462" s="279">
        <v>356.83333333333331</v>
      </c>
      <c r="H462" s="279">
        <v>376.43333333333334</v>
      </c>
      <c r="I462" s="279">
        <v>381.61666666666662</v>
      </c>
      <c r="J462" s="279">
        <v>386.23333333333335</v>
      </c>
      <c r="K462" s="277">
        <v>377</v>
      </c>
      <c r="L462" s="277">
        <v>367.2</v>
      </c>
      <c r="M462" s="277">
        <v>0.38412000000000002</v>
      </c>
    </row>
    <row r="463" spans="1:13">
      <c r="A463" s="268">
        <v>453</v>
      </c>
      <c r="B463" s="277" t="s">
        <v>187</v>
      </c>
      <c r="C463" s="277">
        <v>2374.1</v>
      </c>
      <c r="D463" s="279">
        <v>2362.4166666666665</v>
      </c>
      <c r="E463" s="279">
        <v>2341.833333333333</v>
      </c>
      <c r="F463" s="279">
        <v>2309.5666666666666</v>
      </c>
      <c r="G463" s="279">
        <v>2288.9833333333331</v>
      </c>
      <c r="H463" s="279">
        <v>2394.6833333333329</v>
      </c>
      <c r="I463" s="279">
        <v>2415.266666666666</v>
      </c>
      <c r="J463" s="279">
        <v>2447.5333333333328</v>
      </c>
      <c r="K463" s="277">
        <v>2383</v>
      </c>
      <c r="L463" s="277">
        <v>2330.15</v>
      </c>
      <c r="M463" s="277">
        <v>41.45429</v>
      </c>
    </row>
    <row r="464" spans="1:13">
      <c r="A464" s="268">
        <v>454</v>
      </c>
      <c r="B464" s="277" t="s">
        <v>544</v>
      </c>
      <c r="C464" s="277">
        <v>2180.9</v>
      </c>
      <c r="D464" s="279">
        <v>2180.6666666666665</v>
      </c>
      <c r="E464" s="279">
        <v>2166.2333333333331</v>
      </c>
      <c r="F464" s="279">
        <v>2151.5666666666666</v>
      </c>
      <c r="G464" s="279">
        <v>2137.1333333333332</v>
      </c>
      <c r="H464" s="279">
        <v>2195.333333333333</v>
      </c>
      <c r="I464" s="279">
        <v>2209.7666666666664</v>
      </c>
      <c r="J464" s="279">
        <v>2224.4333333333329</v>
      </c>
      <c r="K464" s="277">
        <v>2195.1</v>
      </c>
      <c r="L464" s="277">
        <v>2166</v>
      </c>
      <c r="M464" s="277">
        <v>2.7089999999999999E-2</v>
      </c>
    </row>
    <row r="465" spans="1:13">
      <c r="A465" s="268">
        <v>455</v>
      </c>
      <c r="B465" s="277" t="s">
        <v>188</v>
      </c>
      <c r="C465" s="277">
        <v>765.15</v>
      </c>
      <c r="D465" s="279">
        <v>761.08333333333337</v>
      </c>
      <c r="E465" s="279">
        <v>751.56666666666672</v>
      </c>
      <c r="F465" s="279">
        <v>737.98333333333335</v>
      </c>
      <c r="G465" s="279">
        <v>728.4666666666667</v>
      </c>
      <c r="H465" s="279">
        <v>774.66666666666674</v>
      </c>
      <c r="I465" s="279">
        <v>784.18333333333339</v>
      </c>
      <c r="J465" s="279">
        <v>797.76666666666677</v>
      </c>
      <c r="K465" s="277">
        <v>770.6</v>
      </c>
      <c r="L465" s="277">
        <v>747.5</v>
      </c>
      <c r="M465" s="277">
        <v>49.18291</v>
      </c>
    </row>
    <row r="466" spans="1:13">
      <c r="A466" s="268">
        <v>456</v>
      </c>
      <c r="B466" s="277" t="s">
        <v>546</v>
      </c>
      <c r="C466" s="277">
        <v>744.15</v>
      </c>
      <c r="D466" s="279">
        <v>749.35</v>
      </c>
      <c r="E466" s="279">
        <v>733.80000000000007</v>
      </c>
      <c r="F466" s="279">
        <v>723.45</v>
      </c>
      <c r="G466" s="279">
        <v>707.90000000000009</v>
      </c>
      <c r="H466" s="279">
        <v>759.7</v>
      </c>
      <c r="I466" s="279">
        <v>775.25</v>
      </c>
      <c r="J466" s="279">
        <v>785.6</v>
      </c>
      <c r="K466" s="277">
        <v>764.9</v>
      </c>
      <c r="L466" s="277">
        <v>739</v>
      </c>
      <c r="M466" s="277">
        <v>0.24615000000000001</v>
      </c>
    </row>
    <row r="467" spans="1:13">
      <c r="A467" s="268">
        <v>457</v>
      </c>
      <c r="B467" s="277" t="s">
        <v>547</v>
      </c>
      <c r="C467" s="277">
        <v>783.6</v>
      </c>
      <c r="D467" s="279">
        <v>787.83333333333337</v>
      </c>
      <c r="E467" s="279">
        <v>765.76666666666677</v>
      </c>
      <c r="F467" s="279">
        <v>747.93333333333339</v>
      </c>
      <c r="G467" s="279">
        <v>725.86666666666679</v>
      </c>
      <c r="H467" s="279">
        <v>805.66666666666674</v>
      </c>
      <c r="I467" s="279">
        <v>827.73333333333335</v>
      </c>
      <c r="J467" s="279">
        <v>845.56666666666672</v>
      </c>
      <c r="K467" s="277">
        <v>809.9</v>
      </c>
      <c r="L467" s="277">
        <v>770</v>
      </c>
      <c r="M467" s="277">
        <v>4.2473200000000002</v>
      </c>
    </row>
    <row r="468" spans="1:13">
      <c r="A468" s="268">
        <v>458</v>
      </c>
      <c r="B468" s="277" t="s">
        <v>552</v>
      </c>
      <c r="C468" s="277">
        <v>602.70000000000005</v>
      </c>
      <c r="D468" s="279">
        <v>608.36666666666667</v>
      </c>
      <c r="E468" s="279">
        <v>594.33333333333337</v>
      </c>
      <c r="F468" s="279">
        <v>585.9666666666667</v>
      </c>
      <c r="G468" s="279">
        <v>571.93333333333339</v>
      </c>
      <c r="H468" s="279">
        <v>616.73333333333335</v>
      </c>
      <c r="I468" s="279">
        <v>630.76666666666665</v>
      </c>
      <c r="J468" s="279">
        <v>639.13333333333333</v>
      </c>
      <c r="K468" s="277">
        <v>622.4</v>
      </c>
      <c r="L468" s="277">
        <v>600</v>
      </c>
      <c r="M468" s="277">
        <v>0.40377000000000002</v>
      </c>
    </row>
    <row r="469" spans="1:13">
      <c r="A469" s="268">
        <v>459</v>
      </c>
      <c r="B469" s="277" t="s">
        <v>548</v>
      </c>
      <c r="C469" s="277">
        <v>38.85</v>
      </c>
      <c r="D469" s="279">
        <v>39.050000000000004</v>
      </c>
      <c r="E469" s="279">
        <v>38.20000000000001</v>
      </c>
      <c r="F469" s="279">
        <v>37.550000000000004</v>
      </c>
      <c r="G469" s="279">
        <v>36.70000000000001</v>
      </c>
      <c r="H469" s="279">
        <v>39.70000000000001</v>
      </c>
      <c r="I469" s="279">
        <v>40.550000000000004</v>
      </c>
      <c r="J469" s="279">
        <v>41.20000000000001</v>
      </c>
      <c r="K469" s="277">
        <v>39.9</v>
      </c>
      <c r="L469" s="277">
        <v>38.4</v>
      </c>
      <c r="M469" s="277">
        <v>2.6886700000000001</v>
      </c>
    </row>
    <row r="470" spans="1:13">
      <c r="A470" s="268">
        <v>460</v>
      </c>
      <c r="B470" s="277" t="s">
        <v>549</v>
      </c>
      <c r="C470" s="277">
        <v>1083.8</v>
      </c>
      <c r="D470" s="279">
        <v>1094.3999999999999</v>
      </c>
      <c r="E470" s="279">
        <v>1063.8999999999996</v>
      </c>
      <c r="F470" s="279">
        <v>1043.9999999999998</v>
      </c>
      <c r="G470" s="279">
        <v>1013.4999999999995</v>
      </c>
      <c r="H470" s="279">
        <v>1114.2999999999997</v>
      </c>
      <c r="I470" s="279">
        <v>1144.8000000000002</v>
      </c>
      <c r="J470" s="279">
        <v>1164.6999999999998</v>
      </c>
      <c r="K470" s="277">
        <v>1124.9000000000001</v>
      </c>
      <c r="L470" s="277">
        <v>1074.5</v>
      </c>
      <c r="M470" s="277">
        <v>1.03813</v>
      </c>
    </row>
    <row r="471" spans="1:13">
      <c r="A471" s="268">
        <v>461</v>
      </c>
      <c r="B471" s="277" t="s">
        <v>189</v>
      </c>
      <c r="C471" s="277">
        <v>1167.75</v>
      </c>
      <c r="D471" s="279">
        <v>1172.25</v>
      </c>
      <c r="E471" s="279">
        <v>1150.5</v>
      </c>
      <c r="F471" s="279">
        <v>1133.25</v>
      </c>
      <c r="G471" s="279">
        <v>1111.5</v>
      </c>
      <c r="H471" s="279">
        <v>1189.5</v>
      </c>
      <c r="I471" s="279">
        <v>1211.25</v>
      </c>
      <c r="J471" s="279">
        <v>1228.5</v>
      </c>
      <c r="K471" s="277">
        <v>1194</v>
      </c>
      <c r="L471" s="277">
        <v>1155</v>
      </c>
      <c r="M471" s="277">
        <v>55.720979999999997</v>
      </c>
    </row>
    <row r="472" spans="1:13">
      <c r="A472" s="268">
        <v>462</v>
      </c>
      <c r="B472" s="277" t="s">
        <v>190</v>
      </c>
      <c r="C472" s="277">
        <v>2837.2</v>
      </c>
      <c r="D472" s="279">
        <v>2830.0499999999997</v>
      </c>
      <c r="E472" s="279">
        <v>2818.1499999999996</v>
      </c>
      <c r="F472" s="279">
        <v>2799.1</v>
      </c>
      <c r="G472" s="279">
        <v>2787.2</v>
      </c>
      <c r="H472" s="279">
        <v>2849.0999999999995</v>
      </c>
      <c r="I472" s="279">
        <v>2861</v>
      </c>
      <c r="J472" s="279">
        <v>2880.0499999999993</v>
      </c>
      <c r="K472" s="277">
        <v>2841.95</v>
      </c>
      <c r="L472" s="277">
        <v>2811</v>
      </c>
      <c r="M472" s="277">
        <v>2.0688900000000001</v>
      </c>
    </row>
    <row r="473" spans="1:13">
      <c r="A473" s="268">
        <v>463</v>
      </c>
      <c r="B473" s="277" t="s">
        <v>191</v>
      </c>
      <c r="C473" s="277">
        <v>324.8</v>
      </c>
      <c r="D473" s="279">
        <v>324.61666666666667</v>
      </c>
      <c r="E473" s="279">
        <v>322.93333333333334</v>
      </c>
      <c r="F473" s="279">
        <v>321.06666666666666</v>
      </c>
      <c r="G473" s="279">
        <v>319.38333333333333</v>
      </c>
      <c r="H473" s="279">
        <v>326.48333333333335</v>
      </c>
      <c r="I473" s="279">
        <v>328.16666666666674</v>
      </c>
      <c r="J473" s="279">
        <v>330.03333333333336</v>
      </c>
      <c r="K473" s="277">
        <v>326.3</v>
      </c>
      <c r="L473" s="277">
        <v>322.75</v>
      </c>
      <c r="M473" s="277">
        <v>4.8031199999999998</v>
      </c>
    </row>
    <row r="474" spans="1:13">
      <c r="A474" s="268">
        <v>464</v>
      </c>
      <c r="B474" s="277" t="s">
        <v>550</v>
      </c>
      <c r="C474" s="277">
        <v>695.3</v>
      </c>
      <c r="D474" s="279">
        <v>689.2166666666667</v>
      </c>
      <c r="E474" s="279">
        <v>673.43333333333339</v>
      </c>
      <c r="F474" s="279">
        <v>651.56666666666672</v>
      </c>
      <c r="G474" s="279">
        <v>635.78333333333342</v>
      </c>
      <c r="H474" s="279">
        <v>711.08333333333337</v>
      </c>
      <c r="I474" s="279">
        <v>726.86666666666667</v>
      </c>
      <c r="J474" s="279">
        <v>748.73333333333335</v>
      </c>
      <c r="K474" s="277">
        <v>705</v>
      </c>
      <c r="L474" s="277">
        <v>667.35</v>
      </c>
      <c r="M474" s="277">
        <v>11.01971</v>
      </c>
    </row>
    <row r="475" spans="1:13">
      <c r="A475" s="268">
        <v>465</v>
      </c>
      <c r="B475" s="245" t="s">
        <v>551</v>
      </c>
      <c r="C475" s="277">
        <v>6.7</v>
      </c>
      <c r="D475" s="279">
        <v>6.7</v>
      </c>
      <c r="E475" s="279">
        <v>6.5</v>
      </c>
      <c r="F475" s="279">
        <v>6.3</v>
      </c>
      <c r="G475" s="279">
        <v>6.1</v>
      </c>
      <c r="H475" s="279">
        <v>6.9</v>
      </c>
      <c r="I475" s="279">
        <v>7.1000000000000014</v>
      </c>
      <c r="J475" s="279">
        <v>7.3000000000000007</v>
      </c>
      <c r="K475" s="277">
        <v>6.9</v>
      </c>
      <c r="L475" s="277">
        <v>6.5</v>
      </c>
      <c r="M475" s="277">
        <v>54.850529999999999</v>
      </c>
    </row>
    <row r="476" spans="1:13">
      <c r="A476" s="268">
        <v>466</v>
      </c>
      <c r="B476" s="245" t="s">
        <v>539</v>
      </c>
      <c r="C476" s="277">
        <v>5835.15</v>
      </c>
      <c r="D476" s="279">
        <v>5855.0166666666664</v>
      </c>
      <c r="E476" s="279">
        <v>5780.1333333333332</v>
      </c>
      <c r="F476" s="279">
        <v>5725.1166666666668</v>
      </c>
      <c r="G476" s="279">
        <v>5650.2333333333336</v>
      </c>
      <c r="H476" s="279">
        <v>5910.0333333333328</v>
      </c>
      <c r="I476" s="279">
        <v>5984.9166666666661</v>
      </c>
      <c r="J476" s="279">
        <v>6039.9333333333325</v>
      </c>
      <c r="K476" s="277">
        <v>5929.9</v>
      </c>
      <c r="L476" s="277">
        <v>5800</v>
      </c>
      <c r="M476" s="277">
        <v>2.402E-2</v>
      </c>
    </row>
    <row r="477" spans="1:13">
      <c r="A477" s="268">
        <v>467</v>
      </c>
      <c r="B477" s="245" t="s">
        <v>541</v>
      </c>
      <c r="C477" s="277">
        <v>30.5</v>
      </c>
      <c r="D477" s="279">
        <v>30.666666666666668</v>
      </c>
      <c r="E477" s="279">
        <v>30.133333333333336</v>
      </c>
      <c r="F477" s="279">
        <v>29.766666666666669</v>
      </c>
      <c r="G477" s="279">
        <v>29.233333333333338</v>
      </c>
      <c r="H477" s="279">
        <v>31.033333333333335</v>
      </c>
      <c r="I477" s="279">
        <v>31.566666666666666</v>
      </c>
      <c r="J477" s="279">
        <v>31.933333333333334</v>
      </c>
      <c r="K477" s="277">
        <v>31.2</v>
      </c>
      <c r="L477" s="277">
        <v>30.3</v>
      </c>
      <c r="M477" s="277">
        <v>21.79926</v>
      </c>
    </row>
    <row r="478" spans="1:13">
      <c r="A478" s="268">
        <v>468</v>
      </c>
      <c r="B478" s="245" t="s">
        <v>192</v>
      </c>
      <c r="C478" s="277">
        <v>444.25</v>
      </c>
      <c r="D478" s="279">
        <v>442.06666666666666</v>
      </c>
      <c r="E478" s="279">
        <v>437.18333333333334</v>
      </c>
      <c r="F478" s="279">
        <v>430.11666666666667</v>
      </c>
      <c r="G478" s="279">
        <v>425.23333333333335</v>
      </c>
      <c r="H478" s="279">
        <v>449.13333333333333</v>
      </c>
      <c r="I478" s="279">
        <v>454.01666666666665</v>
      </c>
      <c r="J478" s="279">
        <v>461.08333333333331</v>
      </c>
      <c r="K478" s="277">
        <v>446.95</v>
      </c>
      <c r="L478" s="277">
        <v>435</v>
      </c>
      <c r="M478" s="277">
        <v>24.836539999999999</v>
      </c>
    </row>
    <row r="479" spans="1:13">
      <c r="A479" s="268">
        <v>469</v>
      </c>
      <c r="B479" s="245" t="s">
        <v>540</v>
      </c>
      <c r="C479" s="277">
        <v>229.35</v>
      </c>
      <c r="D479" s="279">
        <v>230.80000000000004</v>
      </c>
      <c r="E479" s="279">
        <v>226.60000000000008</v>
      </c>
      <c r="F479" s="279">
        <v>223.85000000000005</v>
      </c>
      <c r="G479" s="279">
        <v>219.65000000000009</v>
      </c>
      <c r="H479" s="279">
        <v>233.55000000000007</v>
      </c>
      <c r="I479" s="279">
        <v>237.75000000000006</v>
      </c>
      <c r="J479" s="279">
        <v>240.50000000000006</v>
      </c>
      <c r="K479" s="277">
        <v>235</v>
      </c>
      <c r="L479" s="277">
        <v>228.05</v>
      </c>
      <c r="M479" s="277">
        <v>0.26173999999999997</v>
      </c>
    </row>
    <row r="480" spans="1:13">
      <c r="A480" s="268">
        <v>470</v>
      </c>
      <c r="B480" s="245" t="s">
        <v>193</v>
      </c>
      <c r="C480" s="277">
        <v>1059.6500000000001</v>
      </c>
      <c r="D480" s="279">
        <v>1059.8999999999999</v>
      </c>
      <c r="E480" s="279">
        <v>1046.2499999999998</v>
      </c>
      <c r="F480" s="279">
        <v>1032.8499999999999</v>
      </c>
      <c r="G480" s="279">
        <v>1019.1999999999998</v>
      </c>
      <c r="H480" s="279">
        <v>1073.2999999999997</v>
      </c>
      <c r="I480" s="279">
        <v>1086.9499999999998</v>
      </c>
      <c r="J480" s="279">
        <v>1100.3499999999997</v>
      </c>
      <c r="K480" s="277">
        <v>1073.55</v>
      </c>
      <c r="L480" s="277">
        <v>1046.5</v>
      </c>
      <c r="M480" s="277">
        <v>3.7446999999999999</v>
      </c>
    </row>
    <row r="481" spans="1:13">
      <c r="A481" s="268">
        <v>471</v>
      </c>
      <c r="B481" s="245" t="s">
        <v>553</v>
      </c>
      <c r="C481" s="277">
        <v>13.05</v>
      </c>
      <c r="D481" s="279">
        <v>13.133333333333335</v>
      </c>
      <c r="E481" s="279">
        <v>12.866666666666669</v>
      </c>
      <c r="F481" s="277">
        <v>12.683333333333334</v>
      </c>
      <c r="G481" s="279">
        <v>12.416666666666668</v>
      </c>
      <c r="H481" s="279">
        <v>13.31666666666667</v>
      </c>
      <c r="I481" s="277">
        <v>13.583333333333336</v>
      </c>
      <c r="J481" s="279">
        <v>13.766666666666671</v>
      </c>
      <c r="K481" s="279">
        <v>13.4</v>
      </c>
      <c r="L481" s="277">
        <v>12.95</v>
      </c>
      <c r="M481" s="279">
        <v>8.4502199999999998</v>
      </c>
    </row>
    <row r="482" spans="1:13">
      <c r="A482" s="268">
        <v>472</v>
      </c>
      <c r="B482" s="245" t="s">
        <v>554</v>
      </c>
      <c r="C482" s="277">
        <v>332.25</v>
      </c>
      <c r="D482" s="279">
        <v>333.28333333333336</v>
      </c>
      <c r="E482" s="279">
        <v>327.31666666666672</v>
      </c>
      <c r="F482" s="277">
        <v>322.38333333333338</v>
      </c>
      <c r="G482" s="279">
        <v>316.41666666666674</v>
      </c>
      <c r="H482" s="279">
        <v>338.2166666666667</v>
      </c>
      <c r="I482" s="277">
        <v>344.18333333333328</v>
      </c>
      <c r="J482" s="279">
        <v>349.11666666666667</v>
      </c>
      <c r="K482" s="279">
        <v>339.25</v>
      </c>
      <c r="L482" s="277">
        <v>328.35</v>
      </c>
      <c r="M482" s="279">
        <v>1.32538</v>
      </c>
    </row>
    <row r="483" spans="1:13">
      <c r="A483" s="268">
        <v>473</v>
      </c>
      <c r="B483" s="245" t="s">
        <v>194</v>
      </c>
      <c r="C483" s="245">
        <v>224.15</v>
      </c>
      <c r="D483" s="289">
        <v>222.6</v>
      </c>
      <c r="E483" s="289">
        <v>219.6</v>
      </c>
      <c r="F483" s="289">
        <v>215.05</v>
      </c>
      <c r="G483" s="289">
        <v>212.05</v>
      </c>
      <c r="H483" s="289">
        <v>227.14999999999998</v>
      </c>
      <c r="I483" s="289">
        <v>230.14999999999998</v>
      </c>
      <c r="J483" s="289">
        <v>234.69999999999996</v>
      </c>
      <c r="K483" s="289">
        <v>225.6</v>
      </c>
      <c r="L483" s="289">
        <v>218.05</v>
      </c>
      <c r="M483" s="289">
        <v>10.74924</v>
      </c>
    </row>
    <row r="484" spans="1:13">
      <c r="A484" s="268">
        <v>474</v>
      </c>
      <c r="B484" s="245" t="s">
        <v>3098</v>
      </c>
      <c r="C484" s="245">
        <v>34.299999999999997</v>
      </c>
      <c r="D484" s="289">
        <v>34.266666666666673</v>
      </c>
      <c r="E484" s="289">
        <v>33.933333333333344</v>
      </c>
      <c r="F484" s="289">
        <v>33.56666666666667</v>
      </c>
      <c r="G484" s="289">
        <v>33.233333333333341</v>
      </c>
      <c r="H484" s="289">
        <v>34.633333333333347</v>
      </c>
      <c r="I484" s="289">
        <v>34.966666666666676</v>
      </c>
      <c r="J484" s="289">
        <v>35.33333333333335</v>
      </c>
      <c r="K484" s="289">
        <v>34.6</v>
      </c>
      <c r="L484" s="289">
        <v>33.9</v>
      </c>
      <c r="M484" s="289">
        <v>3.7521599999999999</v>
      </c>
    </row>
    <row r="485" spans="1:13">
      <c r="A485" s="268">
        <v>475</v>
      </c>
      <c r="B485" s="245" t="s">
        <v>195</v>
      </c>
      <c r="C485" s="289">
        <v>3904.1</v>
      </c>
      <c r="D485" s="289">
        <v>3908.7666666666664</v>
      </c>
      <c r="E485" s="289">
        <v>3873.333333333333</v>
      </c>
      <c r="F485" s="289">
        <v>3842.5666666666666</v>
      </c>
      <c r="G485" s="289">
        <v>3807.1333333333332</v>
      </c>
      <c r="H485" s="289">
        <v>3939.5333333333328</v>
      </c>
      <c r="I485" s="289">
        <v>3974.9666666666662</v>
      </c>
      <c r="J485" s="289">
        <v>4005.7333333333327</v>
      </c>
      <c r="K485" s="289">
        <v>3944.2</v>
      </c>
      <c r="L485" s="289">
        <v>3878</v>
      </c>
      <c r="M485" s="289">
        <v>3.48305</v>
      </c>
    </row>
    <row r="486" spans="1:13">
      <c r="A486" s="268">
        <v>476</v>
      </c>
      <c r="B486" s="245" t="s">
        <v>196</v>
      </c>
      <c r="C486" s="289">
        <v>28.65</v>
      </c>
      <c r="D486" s="289">
        <v>28.733333333333331</v>
      </c>
      <c r="E486" s="289">
        <v>28.316666666666663</v>
      </c>
      <c r="F486" s="289">
        <v>27.983333333333331</v>
      </c>
      <c r="G486" s="289">
        <v>27.566666666666663</v>
      </c>
      <c r="H486" s="289">
        <v>29.066666666666663</v>
      </c>
      <c r="I486" s="289">
        <v>29.483333333333327</v>
      </c>
      <c r="J486" s="289">
        <v>29.816666666666663</v>
      </c>
      <c r="K486" s="289">
        <v>29.15</v>
      </c>
      <c r="L486" s="289">
        <v>28.4</v>
      </c>
      <c r="M486" s="289">
        <v>20.309049999999999</v>
      </c>
    </row>
    <row r="487" spans="1:13">
      <c r="A487" s="268">
        <v>477</v>
      </c>
      <c r="B487" s="245" t="s">
        <v>197</v>
      </c>
      <c r="C487" s="289">
        <v>499</v>
      </c>
      <c r="D487" s="289">
        <v>496.0333333333333</v>
      </c>
      <c r="E487" s="289">
        <v>491.06666666666661</v>
      </c>
      <c r="F487" s="289">
        <v>483.13333333333333</v>
      </c>
      <c r="G487" s="289">
        <v>478.16666666666663</v>
      </c>
      <c r="H487" s="289">
        <v>503.96666666666658</v>
      </c>
      <c r="I487" s="289">
        <v>508.93333333333328</v>
      </c>
      <c r="J487" s="289">
        <v>516.86666666666656</v>
      </c>
      <c r="K487" s="289">
        <v>501</v>
      </c>
      <c r="L487" s="289">
        <v>488.1</v>
      </c>
      <c r="M487" s="289">
        <v>34.106999999999999</v>
      </c>
    </row>
    <row r="488" spans="1:13">
      <c r="A488" s="268">
        <v>478</v>
      </c>
      <c r="B488" s="245" t="s">
        <v>560</v>
      </c>
      <c r="C488" s="289">
        <v>1760.4</v>
      </c>
      <c r="D488" s="289">
        <v>1770.1333333333332</v>
      </c>
      <c r="E488" s="289">
        <v>1741.2666666666664</v>
      </c>
      <c r="F488" s="289">
        <v>1722.1333333333332</v>
      </c>
      <c r="G488" s="289">
        <v>1693.2666666666664</v>
      </c>
      <c r="H488" s="289">
        <v>1789.2666666666664</v>
      </c>
      <c r="I488" s="289">
        <v>1818.1333333333332</v>
      </c>
      <c r="J488" s="289">
        <v>1837.2666666666664</v>
      </c>
      <c r="K488" s="289">
        <v>1799</v>
      </c>
      <c r="L488" s="289">
        <v>1751</v>
      </c>
      <c r="M488" s="289">
        <v>0.22306999999999999</v>
      </c>
    </row>
    <row r="489" spans="1:13">
      <c r="A489" s="268">
        <v>479</v>
      </c>
      <c r="B489" s="245" t="s">
        <v>561</v>
      </c>
      <c r="C489" s="289">
        <v>27</v>
      </c>
      <c r="D489" s="289">
        <v>27.083333333333332</v>
      </c>
      <c r="E489" s="289">
        <v>26.466666666666665</v>
      </c>
      <c r="F489" s="289">
        <v>25.933333333333334</v>
      </c>
      <c r="G489" s="289">
        <v>25.316666666666666</v>
      </c>
      <c r="H489" s="289">
        <v>27.616666666666664</v>
      </c>
      <c r="I489" s="289">
        <v>28.233333333333331</v>
      </c>
      <c r="J489" s="289">
        <v>28.766666666666662</v>
      </c>
      <c r="K489" s="289">
        <v>27.7</v>
      </c>
      <c r="L489" s="289">
        <v>26.55</v>
      </c>
      <c r="M489" s="289">
        <v>11.84155</v>
      </c>
    </row>
    <row r="490" spans="1:13">
      <c r="A490" s="268">
        <v>480</v>
      </c>
      <c r="B490" s="245" t="s">
        <v>285</v>
      </c>
      <c r="C490" s="289">
        <v>304.8</v>
      </c>
      <c r="D490" s="289">
        <v>306.83333333333331</v>
      </c>
      <c r="E490" s="289">
        <v>300.96666666666664</v>
      </c>
      <c r="F490" s="289">
        <v>297.13333333333333</v>
      </c>
      <c r="G490" s="289">
        <v>291.26666666666665</v>
      </c>
      <c r="H490" s="289">
        <v>310.66666666666663</v>
      </c>
      <c r="I490" s="289">
        <v>316.5333333333333</v>
      </c>
      <c r="J490" s="289">
        <v>320.36666666666662</v>
      </c>
      <c r="K490" s="289">
        <v>312.7</v>
      </c>
      <c r="L490" s="289">
        <v>303</v>
      </c>
      <c r="M490" s="289">
        <v>0.55615000000000003</v>
      </c>
    </row>
    <row r="491" spans="1:13">
      <c r="A491" s="268">
        <v>481</v>
      </c>
      <c r="B491" s="245" t="s">
        <v>563</v>
      </c>
      <c r="C491" s="289">
        <v>727.15</v>
      </c>
      <c r="D491" s="289">
        <v>728.41666666666663</v>
      </c>
      <c r="E491" s="289">
        <v>717.73333333333323</v>
      </c>
      <c r="F491" s="289">
        <v>708.31666666666661</v>
      </c>
      <c r="G491" s="289">
        <v>697.63333333333321</v>
      </c>
      <c r="H491" s="289">
        <v>737.83333333333326</v>
      </c>
      <c r="I491" s="289">
        <v>748.51666666666665</v>
      </c>
      <c r="J491" s="289">
        <v>757.93333333333328</v>
      </c>
      <c r="K491" s="289">
        <v>739.1</v>
      </c>
      <c r="L491" s="289">
        <v>719</v>
      </c>
      <c r="M491" s="289">
        <v>1.4698100000000001</v>
      </c>
    </row>
    <row r="492" spans="1:13">
      <c r="A492" s="268">
        <v>482</v>
      </c>
      <c r="B492" s="245" t="s">
        <v>564</v>
      </c>
      <c r="C492" s="289">
        <v>1423.05</v>
      </c>
      <c r="D492" s="289">
        <v>1441.0166666666667</v>
      </c>
      <c r="E492" s="289">
        <v>1399.4833333333333</v>
      </c>
      <c r="F492" s="289">
        <v>1375.9166666666667</v>
      </c>
      <c r="G492" s="289">
        <v>1334.3833333333334</v>
      </c>
      <c r="H492" s="289">
        <v>1464.5833333333333</v>
      </c>
      <c r="I492" s="289">
        <v>1506.1166666666666</v>
      </c>
      <c r="J492" s="289">
        <v>1529.6833333333332</v>
      </c>
      <c r="K492" s="289">
        <v>1482.55</v>
      </c>
      <c r="L492" s="289">
        <v>1417.45</v>
      </c>
      <c r="M492" s="289">
        <v>1.33453</v>
      </c>
    </row>
    <row r="493" spans="1:13">
      <c r="A493" s="268">
        <v>483</v>
      </c>
      <c r="B493" s="245" t="s">
        <v>2780</v>
      </c>
      <c r="C493" s="289">
        <v>933.1</v>
      </c>
      <c r="D493" s="289">
        <v>934.0333333333333</v>
      </c>
      <c r="E493" s="289">
        <v>921.06666666666661</v>
      </c>
      <c r="F493" s="289">
        <v>909.0333333333333</v>
      </c>
      <c r="G493" s="289">
        <v>896.06666666666661</v>
      </c>
      <c r="H493" s="289">
        <v>946.06666666666661</v>
      </c>
      <c r="I493" s="289">
        <v>959.0333333333333</v>
      </c>
      <c r="J493" s="289">
        <v>971.06666666666661</v>
      </c>
      <c r="K493" s="289">
        <v>947</v>
      </c>
      <c r="L493" s="289">
        <v>922</v>
      </c>
      <c r="M493" s="289">
        <v>1.6750000000000001E-2</v>
      </c>
    </row>
    <row r="494" spans="1:13">
      <c r="A494" s="268">
        <v>484</v>
      </c>
      <c r="B494" s="245" t="s">
        <v>284</v>
      </c>
      <c r="C494" s="289">
        <v>168.25</v>
      </c>
      <c r="D494" s="289">
        <v>169.20000000000002</v>
      </c>
      <c r="E494" s="289">
        <v>167.05000000000004</v>
      </c>
      <c r="F494" s="289">
        <v>165.85000000000002</v>
      </c>
      <c r="G494" s="289">
        <v>163.70000000000005</v>
      </c>
      <c r="H494" s="289">
        <v>170.40000000000003</v>
      </c>
      <c r="I494" s="289">
        <v>172.55</v>
      </c>
      <c r="J494" s="289">
        <v>173.75000000000003</v>
      </c>
      <c r="K494" s="289">
        <v>171.35</v>
      </c>
      <c r="L494" s="289">
        <v>168</v>
      </c>
      <c r="M494" s="289">
        <v>2.4258000000000002</v>
      </c>
    </row>
    <row r="495" spans="1:13">
      <c r="A495" s="268">
        <v>485</v>
      </c>
      <c r="B495" s="245" t="s">
        <v>565</v>
      </c>
      <c r="C495" s="289">
        <v>999.85</v>
      </c>
      <c r="D495" s="289">
        <v>1000.3833333333333</v>
      </c>
      <c r="E495" s="289">
        <v>992.81666666666661</v>
      </c>
      <c r="F495" s="289">
        <v>985.7833333333333</v>
      </c>
      <c r="G495" s="289">
        <v>978.21666666666658</v>
      </c>
      <c r="H495" s="289">
        <v>1007.4166666666666</v>
      </c>
      <c r="I495" s="289">
        <v>1014.9833333333335</v>
      </c>
      <c r="J495" s="289">
        <v>1022.0166666666667</v>
      </c>
      <c r="K495" s="289">
        <v>1007.95</v>
      </c>
      <c r="L495" s="289">
        <v>993.35</v>
      </c>
      <c r="M495" s="289">
        <v>1.9680299999999999</v>
      </c>
    </row>
    <row r="496" spans="1:13">
      <c r="A496" s="268">
        <v>486</v>
      </c>
      <c r="B496" s="245" t="s">
        <v>556</v>
      </c>
      <c r="C496" s="289">
        <v>282.89999999999998</v>
      </c>
      <c r="D496" s="289">
        <v>282.16666666666669</v>
      </c>
      <c r="E496" s="289">
        <v>279.83333333333337</v>
      </c>
      <c r="F496" s="289">
        <v>276.76666666666671</v>
      </c>
      <c r="G496" s="289">
        <v>274.43333333333339</v>
      </c>
      <c r="H496" s="289">
        <v>285.23333333333335</v>
      </c>
      <c r="I496" s="289">
        <v>287.56666666666672</v>
      </c>
      <c r="J496" s="289">
        <v>290.63333333333333</v>
      </c>
      <c r="K496" s="289">
        <v>284.5</v>
      </c>
      <c r="L496" s="289">
        <v>279.10000000000002</v>
      </c>
      <c r="M496" s="289">
        <v>2.20607</v>
      </c>
    </row>
    <row r="497" spans="1:13">
      <c r="A497" s="268">
        <v>487</v>
      </c>
      <c r="B497" s="245" t="s">
        <v>555</v>
      </c>
      <c r="C497" s="289">
        <v>1880.25</v>
      </c>
      <c r="D497" s="289">
        <v>1894.7166666666665</v>
      </c>
      <c r="E497" s="289">
        <v>1845.5333333333328</v>
      </c>
      <c r="F497" s="289">
        <v>1810.8166666666664</v>
      </c>
      <c r="G497" s="289">
        <v>1761.6333333333328</v>
      </c>
      <c r="H497" s="289">
        <v>1929.4333333333329</v>
      </c>
      <c r="I497" s="289">
        <v>1978.6166666666668</v>
      </c>
      <c r="J497" s="289">
        <v>2013.333333333333</v>
      </c>
      <c r="K497" s="289">
        <v>1943.9</v>
      </c>
      <c r="L497" s="289">
        <v>1860</v>
      </c>
      <c r="M497" s="289">
        <v>0.13564000000000001</v>
      </c>
    </row>
    <row r="498" spans="1:13">
      <c r="A498" s="268">
        <v>488</v>
      </c>
      <c r="B498" s="245" t="s">
        <v>199</v>
      </c>
      <c r="C498" s="289">
        <v>656.45</v>
      </c>
      <c r="D498" s="289">
        <v>654.0333333333333</v>
      </c>
      <c r="E498" s="289">
        <v>646.06666666666661</v>
      </c>
      <c r="F498" s="289">
        <v>635.68333333333328</v>
      </c>
      <c r="G498" s="289">
        <v>627.71666666666658</v>
      </c>
      <c r="H498" s="289">
        <v>664.41666666666663</v>
      </c>
      <c r="I498" s="289">
        <v>672.38333333333333</v>
      </c>
      <c r="J498" s="289">
        <v>682.76666666666665</v>
      </c>
      <c r="K498" s="289">
        <v>662</v>
      </c>
      <c r="L498" s="289">
        <v>643.65</v>
      </c>
      <c r="M498" s="289">
        <v>22.987030000000001</v>
      </c>
    </row>
    <row r="499" spans="1:13">
      <c r="A499" s="268">
        <v>489</v>
      </c>
      <c r="B499" s="245" t="s">
        <v>557</v>
      </c>
      <c r="C499" s="289">
        <v>159.05000000000001</v>
      </c>
      <c r="D499" s="289">
        <v>160.11666666666667</v>
      </c>
      <c r="E499" s="289">
        <v>157.43333333333334</v>
      </c>
      <c r="F499" s="289">
        <v>155.81666666666666</v>
      </c>
      <c r="G499" s="289">
        <v>153.13333333333333</v>
      </c>
      <c r="H499" s="289">
        <v>161.73333333333335</v>
      </c>
      <c r="I499" s="289">
        <v>164.41666666666669</v>
      </c>
      <c r="J499" s="289">
        <v>166.03333333333336</v>
      </c>
      <c r="K499" s="289">
        <v>162.80000000000001</v>
      </c>
      <c r="L499" s="289">
        <v>158.5</v>
      </c>
      <c r="M499" s="289">
        <v>0.97507999999999995</v>
      </c>
    </row>
    <row r="500" spans="1:13">
      <c r="A500" s="268">
        <v>490</v>
      </c>
      <c r="B500" s="245" t="s">
        <v>558</v>
      </c>
      <c r="C500" s="289">
        <v>3432.95</v>
      </c>
      <c r="D500" s="289">
        <v>3409.9333333333329</v>
      </c>
      <c r="E500" s="289">
        <v>3371.8666666666659</v>
      </c>
      <c r="F500" s="289">
        <v>3310.7833333333328</v>
      </c>
      <c r="G500" s="289">
        <v>3272.7166666666658</v>
      </c>
      <c r="H500" s="289">
        <v>3471.016666666666</v>
      </c>
      <c r="I500" s="289">
        <v>3509.0833333333326</v>
      </c>
      <c r="J500" s="289">
        <v>3570.1666666666661</v>
      </c>
      <c r="K500" s="289">
        <v>3448</v>
      </c>
      <c r="L500" s="289">
        <v>3348.85</v>
      </c>
      <c r="M500" s="289">
        <v>4.8300000000000003E-2</v>
      </c>
    </row>
    <row r="501" spans="1:13">
      <c r="A501" s="268">
        <v>491</v>
      </c>
      <c r="B501" s="245" t="s">
        <v>562</v>
      </c>
      <c r="C501" s="289">
        <v>748.75</v>
      </c>
      <c r="D501" s="289">
        <v>746.2833333333333</v>
      </c>
      <c r="E501" s="289">
        <v>742.46666666666658</v>
      </c>
      <c r="F501" s="289">
        <v>736.18333333333328</v>
      </c>
      <c r="G501" s="289">
        <v>732.36666666666656</v>
      </c>
      <c r="H501" s="289">
        <v>752.56666666666661</v>
      </c>
      <c r="I501" s="289">
        <v>756.38333333333321</v>
      </c>
      <c r="J501" s="289">
        <v>762.66666666666663</v>
      </c>
      <c r="K501" s="289">
        <v>750.1</v>
      </c>
      <c r="L501" s="289">
        <v>740</v>
      </c>
      <c r="M501" s="289">
        <v>2.5829999999999999E-2</v>
      </c>
    </row>
    <row r="502" spans="1:13">
      <c r="A502" s="268">
        <v>492</v>
      </c>
      <c r="B502" s="245" t="s">
        <v>566</v>
      </c>
      <c r="C502" s="289">
        <v>6836.6</v>
      </c>
      <c r="D502" s="289">
        <v>6912.2166666666672</v>
      </c>
      <c r="E502" s="289">
        <v>6724.4333333333343</v>
      </c>
      <c r="F502" s="289">
        <v>6612.2666666666673</v>
      </c>
      <c r="G502" s="289">
        <v>6424.4833333333345</v>
      </c>
      <c r="H502" s="289">
        <v>7024.3833333333341</v>
      </c>
      <c r="I502" s="289">
        <v>7212.166666666667</v>
      </c>
      <c r="J502" s="289">
        <v>7324.3333333333339</v>
      </c>
      <c r="K502" s="289">
        <v>7100</v>
      </c>
      <c r="L502" s="289">
        <v>6800.05</v>
      </c>
      <c r="M502" s="289">
        <v>5.7439999999999998E-2</v>
      </c>
    </row>
    <row r="503" spans="1:13">
      <c r="A503" s="268">
        <v>493</v>
      </c>
      <c r="B503" s="245" t="s">
        <v>567</v>
      </c>
      <c r="C503" s="289">
        <v>98.05</v>
      </c>
      <c r="D503" s="289">
        <v>98.483333333333334</v>
      </c>
      <c r="E503" s="289">
        <v>97.066666666666663</v>
      </c>
      <c r="F503" s="289">
        <v>96.083333333333329</v>
      </c>
      <c r="G503" s="289">
        <v>94.666666666666657</v>
      </c>
      <c r="H503" s="289">
        <v>99.466666666666669</v>
      </c>
      <c r="I503" s="289">
        <v>100.88333333333333</v>
      </c>
      <c r="J503" s="289">
        <v>101.86666666666667</v>
      </c>
      <c r="K503" s="289">
        <v>99.9</v>
      </c>
      <c r="L503" s="289">
        <v>97.5</v>
      </c>
      <c r="M503" s="289">
        <v>4.1615799999999998</v>
      </c>
    </row>
    <row r="504" spans="1:13">
      <c r="A504" s="268">
        <v>494</v>
      </c>
      <c r="B504" s="245" t="s">
        <v>568</v>
      </c>
      <c r="C504" s="289">
        <v>57.15</v>
      </c>
      <c r="D504" s="289">
        <v>56.816666666666663</v>
      </c>
      <c r="E504" s="289">
        <v>55.883333333333326</v>
      </c>
      <c r="F504" s="289">
        <v>54.61666666666666</v>
      </c>
      <c r="G504" s="289">
        <v>53.683333333333323</v>
      </c>
      <c r="H504" s="289">
        <v>58.083333333333329</v>
      </c>
      <c r="I504" s="289">
        <v>59.016666666666666</v>
      </c>
      <c r="J504" s="289">
        <v>60.283333333333331</v>
      </c>
      <c r="K504" s="289">
        <v>57.75</v>
      </c>
      <c r="L504" s="289">
        <v>55.55</v>
      </c>
      <c r="M504" s="289">
        <v>12.48052</v>
      </c>
    </row>
    <row r="505" spans="1:13">
      <c r="A505" s="268">
        <v>495</v>
      </c>
      <c r="B505" s="245" t="s">
        <v>2851</v>
      </c>
      <c r="C505" s="289">
        <v>381.15</v>
      </c>
      <c r="D505" s="289">
        <v>376.8</v>
      </c>
      <c r="E505" s="289">
        <v>369.8</v>
      </c>
      <c r="F505" s="289">
        <v>358.45</v>
      </c>
      <c r="G505" s="289">
        <v>351.45</v>
      </c>
      <c r="H505" s="289">
        <v>388.15000000000003</v>
      </c>
      <c r="I505" s="289">
        <v>395.15000000000003</v>
      </c>
      <c r="J505" s="289">
        <v>406.50000000000006</v>
      </c>
      <c r="K505" s="289">
        <v>383.8</v>
      </c>
      <c r="L505" s="289">
        <v>365.45</v>
      </c>
      <c r="M505" s="289">
        <v>5.9362500000000002</v>
      </c>
    </row>
    <row r="506" spans="1:13">
      <c r="A506" s="268">
        <v>496</v>
      </c>
      <c r="B506" s="245" t="s">
        <v>569</v>
      </c>
      <c r="C506" s="289">
        <v>2140.3000000000002</v>
      </c>
      <c r="D506" s="289">
        <v>2139.9333333333329</v>
      </c>
      <c r="E506" s="289">
        <v>2116.766666666666</v>
      </c>
      <c r="F506" s="289">
        <v>2093.2333333333331</v>
      </c>
      <c r="G506" s="289">
        <v>2070.0666666666662</v>
      </c>
      <c r="H506" s="289">
        <v>2163.4666666666658</v>
      </c>
      <c r="I506" s="289">
        <v>2186.6333333333328</v>
      </c>
      <c r="J506" s="289">
        <v>2210.1666666666656</v>
      </c>
      <c r="K506" s="289">
        <v>2163.1</v>
      </c>
      <c r="L506" s="289">
        <v>2116.4</v>
      </c>
      <c r="M506" s="289">
        <v>0.97119</v>
      </c>
    </row>
    <row r="507" spans="1:13">
      <c r="A507" s="268">
        <v>497</v>
      </c>
      <c r="B507" s="245" t="s">
        <v>200</v>
      </c>
      <c r="C507" s="289">
        <v>293.3</v>
      </c>
      <c r="D507" s="289">
        <v>291.41666666666669</v>
      </c>
      <c r="E507" s="289">
        <v>284.38333333333338</v>
      </c>
      <c r="F507" s="289">
        <v>275.4666666666667</v>
      </c>
      <c r="G507" s="289">
        <v>268.43333333333339</v>
      </c>
      <c r="H507" s="289">
        <v>300.33333333333337</v>
      </c>
      <c r="I507" s="289">
        <v>307.36666666666667</v>
      </c>
      <c r="J507" s="289">
        <v>316.28333333333336</v>
      </c>
      <c r="K507" s="289">
        <v>298.45</v>
      </c>
      <c r="L507" s="289">
        <v>282.5</v>
      </c>
      <c r="M507" s="289">
        <v>419.37351000000001</v>
      </c>
    </row>
    <row r="508" spans="1:13">
      <c r="A508" s="268">
        <v>498</v>
      </c>
      <c r="B508" s="245" t="s">
        <v>570</v>
      </c>
      <c r="C508" s="289">
        <v>291.14999999999998</v>
      </c>
      <c r="D508" s="289">
        <v>290.91666666666669</v>
      </c>
      <c r="E508" s="289">
        <v>286.83333333333337</v>
      </c>
      <c r="F508" s="289">
        <v>282.51666666666671</v>
      </c>
      <c r="G508" s="289">
        <v>278.43333333333339</v>
      </c>
      <c r="H508" s="289">
        <v>295.23333333333335</v>
      </c>
      <c r="I508" s="289">
        <v>299.31666666666672</v>
      </c>
      <c r="J508" s="289">
        <v>303.63333333333333</v>
      </c>
      <c r="K508" s="289">
        <v>295</v>
      </c>
      <c r="L508" s="289">
        <v>286.60000000000002</v>
      </c>
      <c r="M508" s="289">
        <v>3.0697100000000002</v>
      </c>
    </row>
    <row r="509" spans="1:13">
      <c r="A509" s="268">
        <v>499</v>
      </c>
      <c r="B509" s="245" t="s">
        <v>202</v>
      </c>
      <c r="C509" s="289">
        <v>218.1</v>
      </c>
      <c r="D509" s="289">
        <v>219.68333333333331</v>
      </c>
      <c r="E509" s="289">
        <v>214.61666666666662</v>
      </c>
      <c r="F509" s="289">
        <v>211.1333333333333</v>
      </c>
      <c r="G509" s="289">
        <v>206.06666666666661</v>
      </c>
      <c r="H509" s="289">
        <v>223.16666666666663</v>
      </c>
      <c r="I509" s="289">
        <v>228.23333333333329</v>
      </c>
      <c r="J509" s="289">
        <v>231.71666666666664</v>
      </c>
      <c r="K509" s="289">
        <v>224.75</v>
      </c>
      <c r="L509" s="289">
        <v>216.2</v>
      </c>
      <c r="M509" s="289">
        <v>272.01074</v>
      </c>
    </row>
    <row r="510" spans="1:13">
      <c r="A510" s="268">
        <v>500</v>
      </c>
      <c r="B510" s="245" t="s">
        <v>571</v>
      </c>
      <c r="C510" s="289">
        <v>173.4</v>
      </c>
      <c r="D510" s="289">
        <v>172.53333333333333</v>
      </c>
      <c r="E510" s="289">
        <v>168.71666666666667</v>
      </c>
      <c r="F510" s="289">
        <v>164.03333333333333</v>
      </c>
      <c r="G510" s="289">
        <v>160.21666666666667</v>
      </c>
      <c r="H510" s="289">
        <v>177.21666666666667</v>
      </c>
      <c r="I510" s="289">
        <v>181.03333333333333</v>
      </c>
      <c r="J510" s="289">
        <v>185.71666666666667</v>
      </c>
      <c r="K510" s="289">
        <v>176.35</v>
      </c>
      <c r="L510" s="289">
        <v>167.85</v>
      </c>
      <c r="M510" s="289">
        <v>2.47614</v>
      </c>
    </row>
    <row r="511" spans="1:13">
      <c r="A511" s="268"/>
      <c r="B511" s="245" t="s">
        <v>572</v>
      </c>
      <c r="C511" s="289">
        <v>1642.6</v>
      </c>
      <c r="D511" s="289">
        <v>1643.6000000000001</v>
      </c>
      <c r="E511" s="289">
        <v>1628.3000000000002</v>
      </c>
      <c r="F511" s="289">
        <v>1614</v>
      </c>
      <c r="G511" s="289">
        <v>1598.7</v>
      </c>
      <c r="H511" s="289">
        <v>1657.9000000000003</v>
      </c>
      <c r="I511" s="289">
        <v>1673.2</v>
      </c>
      <c r="J511" s="289">
        <v>1687.5000000000005</v>
      </c>
      <c r="K511" s="289">
        <v>1658.9</v>
      </c>
      <c r="L511" s="289">
        <v>1629.3</v>
      </c>
      <c r="M511" s="289">
        <v>8.4390000000000007E-2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8" sqref="D38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44088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44085</v>
      </c>
      <c r="B10" s="267">
        <v>530309</v>
      </c>
      <c r="C10" s="268" t="s">
        <v>3746</v>
      </c>
      <c r="D10" s="268" t="s">
        <v>3747</v>
      </c>
      <c r="E10" s="268" t="s">
        <v>584</v>
      </c>
      <c r="F10" s="381">
        <v>20000</v>
      </c>
      <c r="G10" s="267">
        <v>12.81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44085</v>
      </c>
      <c r="B11" s="267">
        <v>530663</v>
      </c>
      <c r="C11" s="268" t="s">
        <v>3723</v>
      </c>
      <c r="D11" s="268" t="s">
        <v>3748</v>
      </c>
      <c r="E11" s="268" t="s">
        <v>584</v>
      </c>
      <c r="F11" s="381">
        <v>370000</v>
      </c>
      <c r="G11" s="267">
        <v>0.81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44085</v>
      </c>
      <c r="B12" s="267">
        <v>530663</v>
      </c>
      <c r="C12" s="268" t="s">
        <v>3723</v>
      </c>
      <c r="D12" s="268" t="s">
        <v>3749</v>
      </c>
      <c r="E12" s="268" t="s">
        <v>584</v>
      </c>
      <c r="F12" s="381">
        <v>400000</v>
      </c>
      <c r="G12" s="267">
        <v>0.81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44085</v>
      </c>
      <c r="B13" s="267">
        <v>532467</v>
      </c>
      <c r="C13" s="268" t="s">
        <v>3750</v>
      </c>
      <c r="D13" s="268" t="s">
        <v>3751</v>
      </c>
      <c r="E13" s="268" t="s">
        <v>584</v>
      </c>
      <c r="F13" s="381">
        <v>215000</v>
      </c>
      <c r="G13" s="267">
        <v>0.48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44085</v>
      </c>
      <c r="B14" s="267">
        <v>532467</v>
      </c>
      <c r="C14" s="268" t="s">
        <v>3750</v>
      </c>
      <c r="D14" s="268" t="s">
        <v>3752</v>
      </c>
      <c r="E14" s="268" t="s">
        <v>583</v>
      </c>
      <c r="F14" s="381">
        <v>212700</v>
      </c>
      <c r="G14" s="267">
        <v>0.48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44085</v>
      </c>
      <c r="B15" s="267">
        <v>505725</v>
      </c>
      <c r="C15" s="268" t="s">
        <v>3753</v>
      </c>
      <c r="D15" s="268" t="s">
        <v>3754</v>
      </c>
      <c r="E15" s="268" t="s">
        <v>583</v>
      </c>
      <c r="F15" s="381">
        <v>25000</v>
      </c>
      <c r="G15" s="267">
        <v>85.2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44085</v>
      </c>
      <c r="B16" s="267">
        <v>505725</v>
      </c>
      <c r="C16" s="268" t="s">
        <v>3753</v>
      </c>
      <c r="D16" s="268" t="s">
        <v>3755</v>
      </c>
      <c r="E16" s="268" t="s">
        <v>584</v>
      </c>
      <c r="F16" s="381">
        <v>10008</v>
      </c>
      <c r="G16" s="267">
        <v>85.2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44085</v>
      </c>
      <c r="B17" s="267">
        <v>505725</v>
      </c>
      <c r="C17" s="268" t="s">
        <v>3753</v>
      </c>
      <c r="D17" s="268" t="s">
        <v>3756</v>
      </c>
      <c r="E17" s="268" t="s">
        <v>584</v>
      </c>
      <c r="F17" s="381">
        <v>19738</v>
      </c>
      <c r="G17" s="267">
        <v>85.2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44085</v>
      </c>
      <c r="B18" s="267">
        <v>505725</v>
      </c>
      <c r="C18" s="268" t="s">
        <v>3753</v>
      </c>
      <c r="D18" s="268" t="s">
        <v>3757</v>
      </c>
      <c r="E18" s="268" t="s">
        <v>583</v>
      </c>
      <c r="F18" s="381">
        <v>8501</v>
      </c>
      <c r="G18" s="267">
        <v>85.2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44085</v>
      </c>
      <c r="B19" s="267">
        <v>543222</v>
      </c>
      <c r="C19" s="268" t="s">
        <v>3758</v>
      </c>
      <c r="D19" s="268" t="s">
        <v>3759</v>
      </c>
      <c r="E19" s="268" t="s">
        <v>583</v>
      </c>
      <c r="F19" s="381">
        <v>99600</v>
      </c>
      <c r="G19" s="267">
        <v>79.8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44085</v>
      </c>
      <c r="B20" s="267">
        <v>543220</v>
      </c>
      <c r="C20" s="268" t="s">
        <v>3760</v>
      </c>
      <c r="D20" s="268" t="s">
        <v>3761</v>
      </c>
      <c r="E20" s="268" t="s">
        <v>584</v>
      </c>
      <c r="F20" s="381">
        <v>5818021</v>
      </c>
      <c r="G20" s="267">
        <v>110.7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44085</v>
      </c>
      <c r="B21" s="267">
        <v>543220</v>
      </c>
      <c r="C21" s="268" t="s">
        <v>3760</v>
      </c>
      <c r="D21" s="268" t="s">
        <v>3762</v>
      </c>
      <c r="E21" s="268" t="s">
        <v>584</v>
      </c>
      <c r="F21" s="381">
        <v>40750158</v>
      </c>
      <c r="G21" s="267">
        <v>110.7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44085</v>
      </c>
      <c r="B22" s="267">
        <v>543220</v>
      </c>
      <c r="C22" s="268" t="s">
        <v>3760</v>
      </c>
      <c r="D22" s="268" t="s">
        <v>3763</v>
      </c>
      <c r="E22" s="268" t="s">
        <v>583</v>
      </c>
      <c r="F22" s="381">
        <v>7700000</v>
      </c>
      <c r="G22" s="267">
        <v>110.7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44085</v>
      </c>
      <c r="B23" s="267">
        <v>543220</v>
      </c>
      <c r="C23" s="268" t="s">
        <v>3760</v>
      </c>
      <c r="D23" s="268" t="s">
        <v>3764</v>
      </c>
      <c r="E23" s="268" t="s">
        <v>583</v>
      </c>
      <c r="F23" s="381">
        <v>23777803</v>
      </c>
      <c r="G23" s="267">
        <v>110.7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44085</v>
      </c>
      <c r="B24" s="267">
        <v>540796</v>
      </c>
      <c r="C24" s="268" t="s">
        <v>3765</v>
      </c>
      <c r="D24" s="268" t="s">
        <v>3766</v>
      </c>
      <c r="E24" s="268" t="s">
        <v>584</v>
      </c>
      <c r="F24" s="381">
        <v>100000</v>
      </c>
      <c r="G24" s="267">
        <v>45.97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44085</v>
      </c>
      <c r="B25" s="267">
        <v>540175</v>
      </c>
      <c r="C25" s="268" t="s">
        <v>3724</v>
      </c>
      <c r="D25" s="268" t="s">
        <v>3767</v>
      </c>
      <c r="E25" s="268" t="s">
        <v>583</v>
      </c>
      <c r="F25" s="381">
        <v>19523</v>
      </c>
      <c r="G25" s="267">
        <v>30.65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44085</v>
      </c>
      <c r="B26" s="267">
        <v>540175</v>
      </c>
      <c r="C26" s="268" t="s">
        <v>3724</v>
      </c>
      <c r="D26" s="268" t="s">
        <v>3767</v>
      </c>
      <c r="E26" s="268" t="s">
        <v>584</v>
      </c>
      <c r="F26" s="381">
        <v>19523</v>
      </c>
      <c r="G26" s="267">
        <v>30.76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44085</v>
      </c>
      <c r="B27" s="267">
        <v>543171</v>
      </c>
      <c r="C27" s="268" t="s">
        <v>3768</v>
      </c>
      <c r="D27" s="268" t="s">
        <v>3769</v>
      </c>
      <c r="E27" s="268" t="s">
        <v>583</v>
      </c>
      <c r="F27" s="381">
        <v>18000</v>
      </c>
      <c r="G27" s="267">
        <v>31.58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44085</v>
      </c>
      <c r="B28" s="267">
        <v>543171</v>
      </c>
      <c r="C28" s="268" t="s">
        <v>3768</v>
      </c>
      <c r="D28" s="268" t="s">
        <v>3769</v>
      </c>
      <c r="E28" s="268" t="s">
        <v>584</v>
      </c>
      <c r="F28" s="381">
        <v>3000</v>
      </c>
      <c r="G28" s="267">
        <v>30.3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44085</v>
      </c>
      <c r="B29" s="267">
        <v>540725</v>
      </c>
      <c r="C29" s="268" t="s">
        <v>3770</v>
      </c>
      <c r="D29" s="268" t="s">
        <v>3771</v>
      </c>
      <c r="E29" s="268" t="s">
        <v>584</v>
      </c>
      <c r="F29" s="381">
        <v>270000</v>
      </c>
      <c r="G29" s="267">
        <v>94.12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44085</v>
      </c>
      <c r="B30" s="267" t="s">
        <v>304</v>
      </c>
      <c r="C30" s="268" t="s">
        <v>3772</v>
      </c>
      <c r="D30" s="268" t="s">
        <v>3773</v>
      </c>
      <c r="E30" s="268" t="s">
        <v>583</v>
      </c>
      <c r="F30" s="381">
        <v>316463</v>
      </c>
      <c r="G30" s="267">
        <v>1838.39</v>
      </c>
      <c r="H30" s="345" t="s">
        <v>2952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44085</v>
      </c>
      <c r="B31" s="267" t="s">
        <v>304</v>
      </c>
      <c r="C31" s="268" t="s">
        <v>3772</v>
      </c>
      <c r="D31" s="268" t="s">
        <v>3774</v>
      </c>
      <c r="E31" s="268" t="s">
        <v>583</v>
      </c>
      <c r="F31" s="381">
        <v>162171</v>
      </c>
      <c r="G31" s="267">
        <v>1835.03</v>
      </c>
      <c r="H31" s="345" t="s">
        <v>2952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44085</v>
      </c>
      <c r="B32" s="267" t="s">
        <v>304</v>
      </c>
      <c r="C32" s="268" t="s">
        <v>3772</v>
      </c>
      <c r="D32" s="268" t="s">
        <v>3775</v>
      </c>
      <c r="E32" s="268" t="s">
        <v>583</v>
      </c>
      <c r="F32" s="381">
        <v>418075</v>
      </c>
      <c r="G32" s="267">
        <v>1835.03</v>
      </c>
      <c r="H32" s="345" t="s">
        <v>2952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44085</v>
      </c>
      <c r="B33" s="267" t="s">
        <v>304</v>
      </c>
      <c r="C33" s="268" t="s">
        <v>3772</v>
      </c>
      <c r="D33" s="268" t="s">
        <v>3776</v>
      </c>
      <c r="E33" s="268" t="s">
        <v>583</v>
      </c>
      <c r="F33" s="381">
        <v>173979</v>
      </c>
      <c r="G33" s="267">
        <v>1839.48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44085</v>
      </c>
      <c r="B34" s="267" t="s">
        <v>304</v>
      </c>
      <c r="C34" s="268" t="s">
        <v>3772</v>
      </c>
      <c r="D34" s="268" t="s">
        <v>3777</v>
      </c>
      <c r="E34" s="268" t="s">
        <v>583</v>
      </c>
      <c r="F34" s="381">
        <v>221857</v>
      </c>
      <c r="G34" s="267">
        <v>1839.48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44085</v>
      </c>
      <c r="B35" s="267" t="s">
        <v>3731</v>
      </c>
      <c r="C35" s="268" t="s">
        <v>3732</v>
      </c>
      <c r="D35" s="268" t="s">
        <v>3730</v>
      </c>
      <c r="E35" s="268" t="s">
        <v>583</v>
      </c>
      <c r="F35" s="381">
        <v>74</v>
      </c>
      <c r="G35" s="267">
        <v>58.03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44085</v>
      </c>
      <c r="B36" s="267" t="s">
        <v>3731</v>
      </c>
      <c r="C36" s="268" t="s">
        <v>3732</v>
      </c>
      <c r="D36" s="268" t="s">
        <v>3778</v>
      </c>
      <c r="E36" s="268" t="s">
        <v>583</v>
      </c>
      <c r="F36" s="381">
        <v>462431</v>
      </c>
      <c r="G36" s="267">
        <v>58.61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44085</v>
      </c>
      <c r="B37" s="267" t="s">
        <v>177</v>
      </c>
      <c r="C37" s="268" t="s">
        <v>3779</v>
      </c>
      <c r="D37" s="268" t="s">
        <v>3780</v>
      </c>
      <c r="E37" s="268" t="s">
        <v>583</v>
      </c>
      <c r="F37" s="381">
        <v>600000</v>
      </c>
      <c r="G37" s="267">
        <v>665.4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44085</v>
      </c>
      <c r="B38" s="267" t="s">
        <v>2803</v>
      </c>
      <c r="C38" s="268" t="s">
        <v>3781</v>
      </c>
      <c r="D38" s="268" t="s">
        <v>3782</v>
      </c>
      <c r="E38" s="268" t="s">
        <v>583</v>
      </c>
      <c r="F38" s="381">
        <v>151794</v>
      </c>
      <c r="G38" s="267">
        <v>111.2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44085</v>
      </c>
      <c r="B39" s="267" t="s">
        <v>304</v>
      </c>
      <c r="C39" s="268" t="s">
        <v>3772</v>
      </c>
      <c r="D39" s="268" t="s">
        <v>3783</v>
      </c>
      <c r="E39" s="268" t="s">
        <v>584</v>
      </c>
      <c r="F39" s="381">
        <v>986646</v>
      </c>
      <c r="G39" s="267">
        <v>1837.78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44085</v>
      </c>
      <c r="B40" s="267" t="s">
        <v>304</v>
      </c>
      <c r="C40" s="268" t="s">
        <v>3772</v>
      </c>
      <c r="D40" s="268" t="s">
        <v>3784</v>
      </c>
      <c r="E40" s="268" t="s">
        <v>584</v>
      </c>
      <c r="F40" s="381">
        <v>2302173</v>
      </c>
      <c r="G40" s="267">
        <v>1835.14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44085</v>
      </c>
      <c r="B41" s="267" t="s">
        <v>304</v>
      </c>
      <c r="C41" s="268" t="s">
        <v>3772</v>
      </c>
      <c r="D41" s="268" t="s">
        <v>3785</v>
      </c>
      <c r="E41" s="268" t="s">
        <v>584</v>
      </c>
      <c r="F41" s="381">
        <v>275000</v>
      </c>
      <c r="G41" s="267">
        <v>1841.33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44085</v>
      </c>
      <c r="B42" s="267" t="s">
        <v>304</v>
      </c>
      <c r="C42" s="268" t="s">
        <v>3772</v>
      </c>
      <c r="D42" s="268" t="s">
        <v>3773</v>
      </c>
      <c r="E42" s="268" t="s">
        <v>584</v>
      </c>
      <c r="F42" s="381">
        <v>219070</v>
      </c>
      <c r="G42" s="267">
        <v>1814.99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44085</v>
      </c>
      <c r="B43" s="267" t="s">
        <v>1321</v>
      </c>
      <c r="C43" s="268" t="s">
        <v>3786</v>
      </c>
      <c r="D43" s="268" t="s">
        <v>3787</v>
      </c>
      <c r="E43" s="268" t="s">
        <v>584</v>
      </c>
      <c r="F43" s="381">
        <v>200000</v>
      </c>
      <c r="G43" s="267">
        <v>16.89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44085</v>
      </c>
      <c r="B44" s="267" t="s">
        <v>1714</v>
      </c>
      <c r="C44" s="268" t="s">
        <v>3788</v>
      </c>
      <c r="D44" s="268" t="s">
        <v>3789</v>
      </c>
      <c r="E44" s="268" t="s">
        <v>584</v>
      </c>
      <c r="F44" s="381">
        <v>228964</v>
      </c>
      <c r="G44" s="267">
        <v>8.89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44085</v>
      </c>
      <c r="B45" s="267" t="s">
        <v>3731</v>
      </c>
      <c r="C45" s="268" t="s">
        <v>3732</v>
      </c>
      <c r="D45" s="268" t="s">
        <v>3778</v>
      </c>
      <c r="E45" s="268" t="s">
        <v>584</v>
      </c>
      <c r="F45" s="381">
        <v>362441</v>
      </c>
      <c r="G45" s="267">
        <v>57.83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44085</v>
      </c>
      <c r="B46" s="267" t="s">
        <v>3731</v>
      </c>
      <c r="C46" s="268" t="s">
        <v>3732</v>
      </c>
      <c r="D46" s="268" t="s">
        <v>3730</v>
      </c>
      <c r="E46" s="268" t="s">
        <v>584</v>
      </c>
      <c r="F46" s="381">
        <v>600075</v>
      </c>
      <c r="G46" s="267">
        <v>56.16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44085</v>
      </c>
      <c r="B47" s="267" t="s">
        <v>177</v>
      </c>
      <c r="C47" s="268" t="s">
        <v>3779</v>
      </c>
      <c r="D47" s="268" t="s">
        <v>3790</v>
      </c>
      <c r="E47" s="268" t="s">
        <v>584</v>
      </c>
      <c r="F47" s="381">
        <v>600000</v>
      </c>
      <c r="G47" s="267">
        <v>665.4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44085</v>
      </c>
      <c r="B48" s="267" t="s">
        <v>3791</v>
      </c>
      <c r="C48" s="268" t="s">
        <v>3792</v>
      </c>
      <c r="D48" s="268" t="s">
        <v>3793</v>
      </c>
      <c r="E48" s="268" t="s">
        <v>584</v>
      </c>
      <c r="F48" s="381">
        <v>200000</v>
      </c>
      <c r="G48" s="267">
        <v>31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44085</v>
      </c>
      <c r="B49" s="267" t="s">
        <v>2803</v>
      </c>
      <c r="C49" s="268" t="s">
        <v>3781</v>
      </c>
      <c r="D49" s="268" t="s">
        <v>3782</v>
      </c>
      <c r="E49" s="268" t="s">
        <v>584</v>
      </c>
      <c r="F49" s="381">
        <v>151794</v>
      </c>
      <c r="G49" s="267">
        <v>111.96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4"/>
  <sheetViews>
    <sheetView topLeftCell="A76" zoomScale="85" zoomScaleNormal="85" workbookViewId="0">
      <selection activeCell="D55" sqref="D5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9">
        <v>1</v>
      </c>
      <c r="B10" s="445">
        <v>44034</v>
      </c>
      <c r="C10" s="448"/>
      <c r="D10" s="449" t="s">
        <v>153</v>
      </c>
      <c r="E10" s="450" t="s">
        <v>600</v>
      </c>
      <c r="F10" s="491">
        <v>17030</v>
      </c>
      <c r="G10" s="491">
        <v>15950</v>
      </c>
      <c r="H10" s="491">
        <v>15950</v>
      </c>
      <c r="I10" s="491" t="s">
        <v>3632</v>
      </c>
      <c r="J10" s="504" t="s">
        <v>3655</v>
      </c>
      <c r="K10" s="504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9">
        <v>2</v>
      </c>
      <c r="B11" s="445">
        <v>44057</v>
      </c>
      <c r="C11" s="448"/>
      <c r="D11" s="449" t="s">
        <v>128</v>
      </c>
      <c r="E11" s="450" t="s">
        <v>600</v>
      </c>
      <c r="F11" s="491">
        <v>198</v>
      </c>
      <c r="G11" s="491">
        <v>187</v>
      </c>
      <c r="H11" s="491">
        <v>187</v>
      </c>
      <c r="I11" s="491" t="s">
        <v>3639</v>
      </c>
      <c r="J11" s="504" t="s">
        <v>3691</v>
      </c>
      <c r="K11" s="504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20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20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9">
        <v>5</v>
      </c>
      <c r="B14" s="445">
        <v>44071</v>
      </c>
      <c r="C14" s="448"/>
      <c r="D14" s="449" t="s">
        <v>250</v>
      </c>
      <c r="E14" s="450" t="s">
        <v>600</v>
      </c>
      <c r="F14" s="491">
        <v>214</v>
      </c>
      <c r="G14" s="491">
        <v>199</v>
      </c>
      <c r="H14" s="491">
        <v>200</v>
      </c>
      <c r="I14" s="491" t="s">
        <v>3646</v>
      </c>
      <c r="J14" s="504" t="s">
        <v>3670</v>
      </c>
      <c r="K14" s="504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600</v>
      </c>
      <c r="F15" s="439">
        <v>2142.5</v>
      </c>
      <c r="G15" s="438">
        <v>1980</v>
      </c>
      <c r="H15" s="438">
        <v>2250</v>
      </c>
      <c r="I15" s="440" t="s">
        <v>3647</v>
      </c>
      <c r="J15" s="441" t="s">
        <v>3709</v>
      </c>
      <c r="K15" s="441">
        <f t="shared" ref="K15" si="12">H15-F15</f>
        <v>107.5</v>
      </c>
      <c r="L15" s="478">
        <f t="shared" ref="L15" si="13">(F15*-0.8)/100</f>
        <v>-17.14</v>
      </c>
      <c r="M15" s="442">
        <f t="shared" ref="M15" si="14">(K15+L15)/F15</f>
        <v>4.2175029171528586E-2</v>
      </c>
      <c r="N15" s="443" t="s">
        <v>599</v>
      </c>
      <c r="O15" s="444">
        <v>44082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80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499">
        <v>8</v>
      </c>
      <c r="B17" s="445">
        <v>44075</v>
      </c>
      <c r="C17" s="448"/>
      <c r="D17" s="449" t="s">
        <v>3651</v>
      </c>
      <c r="E17" s="450" t="s">
        <v>600</v>
      </c>
      <c r="F17" s="491">
        <v>309</v>
      </c>
      <c r="G17" s="491">
        <v>290</v>
      </c>
      <c r="H17" s="491">
        <v>289.5</v>
      </c>
      <c r="I17" s="491" t="s">
        <v>3652</v>
      </c>
      <c r="J17" s="504" t="s">
        <v>3710</v>
      </c>
      <c r="K17" s="504">
        <f t="shared" ref="K17" si="15">H17-F17</f>
        <v>-19.5</v>
      </c>
      <c r="L17" s="479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3653</v>
      </c>
      <c r="E18" s="438" t="s">
        <v>600</v>
      </c>
      <c r="F18" s="439">
        <v>529</v>
      </c>
      <c r="G18" s="438">
        <v>490</v>
      </c>
      <c r="H18" s="438">
        <v>551</v>
      </c>
      <c r="I18" s="440" t="s">
        <v>3635</v>
      </c>
      <c r="J18" s="441" t="s">
        <v>3654</v>
      </c>
      <c r="K18" s="441">
        <f t="shared" ref="K18" si="18">H18-F18</f>
        <v>22</v>
      </c>
      <c r="L18" s="478">
        <f>(F18*-0.08)/100</f>
        <v>-0.42320000000000002</v>
      </c>
      <c r="M18" s="442">
        <f t="shared" ref="M18" si="19">(K18+L18)/F18</f>
        <v>4.0787901701323251E-2</v>
      </c>
      <c r="N18" s="443" t="s">
        <v>599</v>
      </c>
      <c r="O18" s="505">
        <v>44075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3675</v>
      </c>
      <c r="G19" s="431">
        <v>15300</v>
      </c>
      <c r="H19" s="423"/>
      <c r="I19" s="411" t="s">
        <v>3676</v>
      </c>
      <c r="J19" s="424" t="s">
        <v>601</v>
      </c>
      <c r="K19" s="424"/>
      <c r="L19" s="480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600</v>
      </c>
      <c r="F20" s="423" t="s">
        <v>3677</v>
      </c>
      <c r="G20" s="431">
        <v>850</v>
      </c>
      <c r="H20" s="423"/>
      <c r="I20" s="411">
        <v>1000</v>
      </c>
      <c r="J20" s="424" t="s">
        <v>601</v>
      </c>
      <c r="K20" s="424"/>
      <c r="L20" s="480"/>
      <c r="M20" s="424"/>
      <c r="N20" s="425"/>
      <c r="O20" s="426"/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600</v>
      </c>
      <c r="F21" s="423" t="s">
        <v>3688</v>
      </c>
      <c r="G21" s="431">
        <v>950</v>
      </c>
      <c r="H21" s="423"/>
      <c r="I21" s="411" t="s">
        <v>3689</v>
      </c>
      <c r="J21" s="424" t="s">
        <v>601</v>
      </c>
      <c r="K21" s="424"/>
      <c r="L21" s="480"/>
      <c r="M21" s="424"/>
      <c r="N21" s="425"/>
      <c r="O21" s="426"/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>
        <v>13</v>
      </c>
      <c r="B22" s="408">
        <v>44083</v>
      </c>
      <c r="C22" s="422"/>
      <c r="D22" s="459" t="s">
        <v>98</v>
      </c>
      <c r="E22" s="423" t="s">
        <v>600</v>
      </c>
      <c r="F22" s="423" t="s">
        <v>3716</v>
      </c>
      <c r="G22" s="431">
        <v>145</v>
      </c>
      <c r="H22" s="423"/>
      <c r="I22" s="411">
        <v>175</v>
      </c>
      <c r="J22" s="424" t="s">
        <v>601</v>
      </c>
      <c r="K22" s="424"/>
      <c r="L22" s="480"/>
      <c r="M22" s="424"/>
      <c r="N22" s="425"/>
      <c r="O22" s="426"/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603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604</v>
      </c>
      <c r="B32" s="23"/>
      <c r="C32" s="23"/>
      <c r="D32" s="23"/>
      <c r="F32" s="30" t="s">
        <v>605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606</v>
      </c>
      <c r="B33" s="23"/>
      <c r="C33" s="23"/>
      <c r="D33" s="23"/>
      <c r="E33" s="32"/>
      <c r="F33" s="30" t="s">
        <v>607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608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609</v>
      </c>
      <c r="H36" s="21" t="s">
        <v>592</v>
      </c>
      <c r="I36" s="21" t="s">
        <v>593</v>
      </c>
      <c r="J36" s="76" t="s">
        <v>594</v>
      </c>
      <c r="K36" s="62" t="s">
        <v>610</v>
      </c>
      <c r="L36" s="485" t="s">
        <v>3631</v>
      </c>
      <c r="M36" s="63" t="s">
        <v>3630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07" t="s">
        <v>3659</v>
      </c>
      <c r="E37" s="489" t="s">
        <v>3627</v>
      </c>
      <c r="F37" s="451">
        <v>433</v>
      </c>
      <c r="G37" s="493">
        <v>443</v>
      </c>
      <c r="H37" s="489">
        <v>426</v>
      </c>
      <c r="I37" s="490" t="s">
        <v>3660</v>
      </c>
      <c r="J37" s="451" t="s">
        <v>3637</v>
      </c>
      <c r="K37" s="451">
        <f>+F37-H37</f>
        <v>7</v>
      </c>
      <c r="L37" s="477">
        <f>(F37*-0.07)/100</f>
        <v>-0.30310000000000004</v>
      </c>
      <c r="M37" s="455">
        <f t="shared" ref="M37:M38" si="20">(K37+L37)/F37</f>
        <v>1.5466281755196305E-2</v>
      </c>
      <c r="N37" s="456" t="s">
        <v>599</v>
      </c>
      <c r="O37" s="461">
        <v>44075</v>
      </c>
      <c r="P37" s="64"/>
      <c r="Q37" s="64"/>
      <c r="R37" s="421" t="s">
        <v>602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09">
        <v>2</v>
      </c>
      <c r="B38" s="445">
        <v>44075</v>
      </c>
      <c r="C38" s="448"/>
      <c r="D38" s="510" t="s">
        <v>3661</v>
      </c>
      <c r="E38" s="450" t="s">
        <v>3627</v>
      </c>
      <c r="F38" s="517">
        <v>191</v>
      </c>
      <c r="G38" s="511">
        <v>197</v>
      </c>
      <c r="H38" s="450">
        <v>195</v>
      </c>
      <c r="I38" s="512" t="s">
        <v>3662</v>
      </c>
      <c r="J38" s="504" t="s">
        <v>3681</v>
      </c>
      <c r="K38" s="504">
        <f>F38-H38</f>
        <v>-4</v>
      </c>
      <c r="L38" s="479">
        <f>(F38*-0.8)/100</f>
        <v>-1.528</v>
      </c>
      <c r="M38" s="432">
        <f t="shared" si="20"/>
        <v>-2.8942408376963352E-2</v>
      </c>
      <c r="N38" s="446" t="s">
        <v>599</v>
      </c>
      <c r="O38" s="433">
        <v>44077</v>
      </c>
      <c r="P38" s="64"/>
      <c r="Q38" s="64"/>
      <c r="R38" s="421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07" t="s">
        <v>3663</v>
      </c>
      <c r="E39" s="489" t="s">
        <v>600</v>
      </c>
      <c r="F39" s="516">
        <v>3865</v>
      </c>
      <c r="G39" s="493">
        <v>3740</v>
      </c>
      <c r="H39" s="489">
        <v>3930</v>
      </c>
      <c r="I39" s="490" t="s">
        <v>3664</v>
      </c>
      <c r="J39" s="451" t="s">
        <v>3669</v>
      </c>
      <c r="K39" s="451">
        <f t="shared" ref="K39:K41" si="21">H39-F39</f>
        <v>65</v>
      </c>
      <c r="L39" s="477">
        <f>(F39*-0.07)/100</f>
        <v>-2.7055000000000002</v>
      </c>
      <c r="M39" s="455">
        <f t="shared" ref="M39:M41" si="22">(K39+L39)/F39</f>
        <v>1.6117593790426907E-2</v>
      </c>
      <c r="N39" s="456" t="s">
        <v>599</v>
      </c>
      <c r="O39" s="461">
        <v>44075</v>
      </c>
      <c r="P39" s="7"/>
      <c r="Q39" s="11"/>
      <c r="R39" s="12" t="s">
        <v>602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09">
        <v>4</v>
      </c>
      <c r="B40" s="445">
        <v>44076</v>
      </c>
      <c r="C40" s="448"/>
      <c r="D40" s="510" t="s">
        <v>237</v>
      </c>
      <c r="E40" s="450" t="s">
        <v>600</v>
      </c>
      <c r="F40" s="517">
        <v>267</v>
      </c>
      <c r="G40" s="511">
        <v>260</v>
      </c>
      <c r="H40" s="450">
        <v>260</v>
      </c>
      <c r="I40" s="512">
        <v>278</v>
      </c>
      <c r="J40" s="504" t="s">
        <v>3682</v>
      </c>
      <c r="K40" s="504">
        <f t="shared" si="21"/>
        <v>-7</v>
      </c>
      <c r="L40" s="479">
        <f>(F40*-0.8)/100</f>
        <v>-2.1360000000000001</v>
      </c>
      <c r="M40" s="432">
        <f t="shared" si="22"/>
        <v>-3.421722846441947E-2</v>
      </c>
      <c r="N40" s="446" t="s">
        <v>599</v>
      </c>
      <c r="O40" s="433">
        <v>44077</v>
      </c>
      <c r="P40" s="7"/>
      <c r="Q40" s="11"/>
      <c r="R40" s="12" t="s">
        <v>3186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7">
        <v>5</v>
      </c>
      <c r="B41" s="452">
        <v>44076</v>
      </c>
      <c r="C41" s="488"/>
      <c r="D41" s="507" t="s">
        <v>504</v>
      </c>
      <c r="E41" s="489" t="s">
        <v>600</v>
      </c>
      <c r="F41" s="516">
        <v>642</v>
      </c>
      <c r="G41" s="493">
        <v>625</v>
      </c>
      <c r="H41" s="489">
        <v>659.5</v>
      </c>
      <c r="I41" s="490" t="s">
        <v>3678</v>
      </c>
      <c r="J41" s="451" t="s">
        <v>3692</v>
      </c>
      <c r="K41" s="451">
        <f t="shared" si="21"/>
        <v>17.5</v>
      </c>
      <c r="L41" s="477">
        <f>(F41*-0.8)/100</f>
        <v>-5.1360000000000001</v>
      </c>
      <c r="M41" s="455">
        <f t="shared" si="22"/>
        <v>1.9258566978193149E-2</v>
      </c>
      <c r="N41" s="456" t="s">
        <v>599</v>
      </c>
      <c r="O41" s="508">
        <v>44078</v>
      </c>
      <c r="P41" s="7"/>
      <c r="Q41" s="11"/>
      <c r="R41" s="12" t="s">
        <v>602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07" t="s">
        <v>136</v>
      </c>
      <c r="E42" s="489" t="s">
        <v>600</v>
      </c>
      <c r="F42" s="451">
        <v>948</v>
      </c>
      <c r="G42" s="493">
        <v>918</v>
      </c>
      <c r="H42" s="489">
        <v>969.5</v>
      </c>
      <c r="I42" s="490" t="s">
        <v>3679</v>
      </c>
      <c r="J42" s="451" t="s">
        <v>3680</v>
      </c>
      <c r="K42" s="451">
        <f t="shared" ref="K42" si="23">H42-F42</f>
        <v>21.5</v>
      </c>
      <c r="L42" s="477">
        <f>(F42*-0.8)/100</f>
        <v>-7.5840000000000005</v>
      </c>
      <c r="M42" s="455">
        <f t="shared" ref="M42:M43" si="24">(K42+L42)/F42</f>
        <v>1.4679324894514768E-2</v>
      </c>
      <c r="N42" s="456" t="s">
        <v>599</v>
      </c>
      <c r="O42" s="508">
        <v>44077</v>
      </c>
      <c r="P42" s="7"/>
      <c r="Q42" s="11"/>
      <c r="R42" s="12" t="s">
        <v>602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7">
        <v>7</v>
      </c>
      <c r="B43" s="452">
        <v>44078</v>
      </c>
      <c r="C43" s="488"/>
      <c r="D43" s="507" t="s">
        <v>186</v>
      </c>
      <c r="E43" s="489" t="s">
        <v>3627</v>
      </c>
      <c r="F43" s="451">
        <v>431.5</v>
      </c>
      <c r="G43" s="493">
        <v>446</v>
      </c>
      <c r="H43" s="489">
        <v>425</v>
      </c>
      <c r="I43" s="490" t="s">
        <v>3660</v>
      </c>
      <c r="J43" s="451" t="s">
        <v>3701</v>
      </c>
      <c r="K43" s="451">
        <f>+F43-H43</f>
        <v>6.5</v>
      </c>
      <c r="L43" s="477">
        <f>(F43*-0.07)/100</f>
        <v>-0.30205000000000004</v>
      </c>
      <c r="M43" s="455">
        <f t="shared" si="24"/>
        <v>1.4363731170336036E-2</v>
      </c>
      <c r="N43" s="456" t="s">
        <v>599</v>
      </c>
      <c r="O43" s="461">
        <v>44078</v>
      </c>
      <c r="P43" s="7"/>
      <c r="Q43" s="11"/>
      <c r="R43" s="518" t="s">
        <v>602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>
        <v>8</v>
      </c>
      <c r="B44" s="408">
        <v>44078</v>
      </c>
      <c r="C44" s="422"/>
      <c r="D44" s="459" t="s">
        <v>116</v>
      </c>
      <c r="E44" s="423" t="s">
        <v>600</v>
      </c>
      <c r="F44" s="423" t="s">
        <v>3702</v>
      </c>
      <c r="G44" s="431">
        <v>2060</v>
      </c>
      <c r="H44" s="423"/>
      <c r="I44" s="411" t="s">
        <v>3703</v>
      </c>
      <c r="J44" s="424" t="s">
        <v>601</v>
      </c>
      <c r="K44" s="424"/>
      <c r="L44" s="480"/>
      <c r="M44" s="424"/>
      <c r="N44" s="425"/>
      <c r="O44" s="426"/>
      <c r="P44" s="64"/>
      <c r="Q44" s="64"/>
      <c r="R44" s="421" t="s">
        <v>602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487">
        <v>9</v>
      </c>
      <c r="B45" s="452">
        <v>44081</v>
      </c>
      <c r="C45" s="488"/>
      <c r="D45" s="507" t="s">
        <v>186</v>
      </c>
      <c r="E45" s="489" t="s">
        <v>3627</v>
      </c>
      <c r="F45" s="451">
        <v>425.5</v>
      </c>
      <c r="G45" s="493">
        <v>442</v>
      </c>
      <c r="H45" s="489">
        <v>418.5</v>
      </c>
      <c r="I45" s="490" t="s">
        <v>3704</v>
      </c>
      <c r="J45" s="451" t="s">
        <v>3637</v>
      </c>
      <c r="K45" s="451">
        <f>+F45-H45</f>
        <v>7</v>
      </c>
      <c r="L45" s="477">
        <f>(F45*-0.07)/100</f>
        <v>-0.29785000000000006</v>
      </c>
      <c r="M45" s="455">
        <f t="shared" ref="M45:M46" si="25">(K45+L45)/F45</f>
        <v>1.5751233842538188E-2</v>
      </c>
      <c r="N45" s="456" t="s">
        <v>599</v>
      </c>
      <c r="O45" s="461">
        <v>44081</v>
      </c>
      <c r="P45" s="64"/>
      <c r="Q45" s="64"/>
      <c r="R45" s="421" t="s">
        <v>602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09">
        <v>10</v>
      </c>
      <c r="B46" s="445">
        <v>44081</v>
      </c>
      <c r="C46" s="448"/>
      <c r="D46" s="510" t="s">
        <v>67</v>
      </c>
      <c r="E46" s="450" t="s">
        <v>600</v>
      </c>
      <c r="F46" s="517">
        <v>491</v>
      </c>
      <c r="G46" s="511">
        <v>477</v>
      </c>
      <c r="H46" s="450">
        <v>477</v>
      </c>
      <c r="I46" s="512" t="s">
        <v>3705</v>
      </c>
      <c r="J46" s="504" t="s">
        <v>3745</v>
      </c>
      <c r="K46" s="504">
        <f t="shared" ref="K46" si="26">H46-F46</f>
        <v>-14</v>
      </c>
      <c r="L46" s="479">
        <f>(F46*-0.8)/100</f>
        <v>-3.9279999999999999</v>
      </c>
      <c r="M46" s="432">
        <f t="shared" si="25"/>
        <v>-3.6513238289205704E-2</v>
      </c>
      <c r="N46" s="446" t="s">
        <v>599</v>
      </c>
      <c r="O46" s="433">
        <v>44082</v>
      </c>
      <c r="P46" s="64"/>
      <c r="Q46" s="64"/>
      <c r="R46" s="421" t="s">
        <v>3186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87">
        <v>11</v>
      </c>
      <c r="B47" s="452">
        <v>44081</v>
      </c>
      <c r="C47" s="422"/>
      <c r="D47" s="507" t="s">
        <v>93</v>
      </c>
      <c r="E47" s="489" t="s">
        <v>3627</v>
      </c>
      <c r="F47" s="451">
        <v>155</v>
      </c>
      <c r="G47" s="493">
        <v>160</v>
      </c>
      <c r="H47" s="489">
        <v>152</v>
      </c>
      <c r="I47" s="490">
        <v>135</v>
      </c>
      <c r="J47" s="451" t="s">
        <v>3706</v>
      </c>
      <c r="K47" s="451">
        <f>+F47-H47</f>
        <v>3</v>
      </c>
      <c r="L47" s="477">
        <f>(F47*-0.07)/100</f>
        <v>-0.10850000000000001</v>
      </c>
      <c r="M47" s="455">
        <f t="shared" ref="M47" si="27">(K47+L47)/F47</f>
        <v>1.8654838709677421E-2</v>
      </c>
      <c r="N47" s="456" t="s">
        <v>599</v>
      </c>
      <c r="O47" s="461">
        <v>44081</v>
      </c>
      <c r="P47" s="64"/>
      <c r="Q47" s="64"/>
      <c r="R47" s="421" t="s">
        <v>3186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>
        <v>12</v>
      </c>
      <c r="B48" s="408">
        <v>44082</v>
      </c>
      <c r="C48" s="422"/>
      <c r="D48" s="459" t="s">
        <v>136</v>
      </c>
      <c r="E48" s="423" t="s">
        <v>600</v>
      </c>
      <c r="F48" s="423" t="s">
        <v>3711</v>
      </c>
      <c r="G48" s="431">
        <v>900</v>
      </c>
      <c r="H48" s="423"/>
      <c r="I48" s="411" t="s">
        <v>3712</v>
      </c>
      <c r="J48" s="424" t="s">
        <v>601</v>
      </c>
      <c r="K48" s="424"/>
      <c r="L48" s="480"/>
      <c r="M48" s="424"/>
      <c r="N48" s="425"/>
      <c r="O48" s="426"/>
      <c r="P48" s="64"/>
      <c r="Q48" s="64"/>
      <c r="R48" s="421" t="s">
        <v>602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509">
        <v>13</v>
      </c>
      <c r="B49" s="445">
        <v>44082</v>
      </c>
      <c r="C49" s="448"/>
      <c r="D49" s="510" t="s">
        <v>146</v>
      </c>
      <c r="E49" s="450" t="s">
        <v>600</v>
      </c>
      <c r="F49" s="517">
        <v>1205</v>
      </c>
      <c r="G49" s="511">
        <v>1170</v>
      </c>
      <c r="H49" s="450">
        <v>1170</v>
      </c>
      <c r="I49" s="512">
        <v>1270</v>
      </c>
      <c r="J49" s="504" t="s">
        <v>3726</v>
      </c>
      <c r="K49" s="504">
        <f t="shared" ref="K49" si="28">H49-F49</f>
        <v>-35</v>
      </c>
      <c r="L49" s="479">
        <f>(F49*-0.8)/100</f>
        <v>-9.64</v>
      </c>
      <c r="M49" s="432">
        <f t="shared" ref="M49" si="29">(K49+L49)/F49</f>
        <v>-3.7045643153526972E-2</v>
      </c>
      <c r="N49" s="446" t="s">
        <v>599</v>
      </c>
      <c r="O49" s="433">
        <v>44084</v>
      </c>
      <c r="P49" s="64"/>
      <c r="Q49" s="64"/>
      <c r="R49" s="421" t="s">
        <v>3186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87">
        <v>14</v>
      </c>
      <c r="B50" s="452">
        <v>44083</v>
      </c>
      <c r="C50" s="488"/>
      <c r="D50" s="507" t="s">
        <v>3743</v>
      </c>
      <c r="E50" s="489" t="s">
        <v>600</v>
      </c>
      <c r="F50" s="451">
        <v>714.5</v>
      </c>
      <c r="G50" s="493">
        <v>695</v>
      </c>
      <c r="H50" s="489">
        <v>726</v>
      </c>
      <c r="I50" s="490">
        <v>740</v>
      </c>
      <c r="J50" s="451" t="s">
        <v>3717</v>
      </c>
      <c r="K50" s="451">
        <f t="shared" ref="K50:K51" si="30">H50-F50</f>
        <v>11.5</v>
      </c>
      <c r="L50" s="477">
        <f>(F50*-0.07)/100</f>
        <v>-0.50015000000000009</v>
      </c>
      <c r="M50" s="455">
        <f t="shared" ref="M50:M52" si="31">(K50+L50)/F50</f>
        <v>1.539517144856543E-2</v>
      </c>
      <c r="N50" s="456" t="s">
        <v>599</v>
      </c>
      <c r="O50" s="461">
        <v>44083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7">
        <v>15</v>
      </c>
      <c r="B51" s="452">
        <v>44083</v>
      </c>
      <c r="C51" s="488"/>
      <c r="D51" s="507" t="s">
        <v>195</v>
      </c>
      <c r="E51" s="489" t="s">
        <v>600</v>
      </c>
      <c r="F51" s="451">
        <v>3825</v>
      </c>
      <c r="G51" s="493">
        <v>3710</v>
      </c>
      <c r="H51" s="489">
        <v>3911</v>
      </c>
      <c r="I51" s="490" t="s">
        <v>3718</v>
      </c>
      <c r="J51" s="451" t="s">
        <v>3725</v>
      </c>
      <c r="K51" s="451">
        <f t="shared" si="30"/>
        <v>86</v>
      </c>
      <c r="L51" s="477">
        <f>(F51*-0.8)/100</f>
        <v>-30.6</v>
      </c>
      <c r="M51" s="455">
        <f t="shared" si="31"/>
        <v>1.4483660130718954E-2</v>
      </c>
      <c r="N51" s="456" t="s">
        <v>599</v>
      </c>
      <c r="O51" s="508">
        <v>44084</v>
      </c>
      <c r="P51" s="64"/>
      <c r="Q51" s="64"/>
      <c r="R51" s="421" t="s">
        <v>602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87">
        <v>16</v>
      </c>
      <c r="B52" s="452">
        <v>44085</v>
      </c>
      <c r="C52" s="488"/>
      <c r="D52" s="507" t="s">
        <v>93</v>
      </c>
      <c r="E52" s="489" t="s">
        <v>3627</v>
      </c>
      <c r="F52" s="451">
        <v>156.5</v>
      </c>
      <c r="G52" s="493">
        <v>162</v>
      </c>
      <c r="H52" s="489">
        <v>153.75</v>
      </c>
      <c r="I52" s="490">
        <v>147</v>
      </c>
      <c r="J52" s="451" t="s">
        <v>3734</v>
      </c>
      <c r="K52" s="451">
        <f>+F52-H52</f>
        <v>2.75</v>
      </c>
      <c r="L52" s="477">
        <f>(F52*-0.07)/100</f>
        <v>-0.10955000000000002</v>
      </c>
      <c r="M52" s="455">
        <f t="shared" si="31"/>
        <v>1.6871884984025559E-2</v>
      </c>
      <c r="N52" s="456" t="s">
        <v>599</v>
      </c>
      <c r="O52" s="461">
        <v>44085</v>
      </c>
      <c r="P52" s="64"/>
      <c r="Q52" s="64"/>
      <c r="R52" s="421" t="s">
        <v>3186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87">
        <v>17</v>
      </c>
      <c r="B53" s="452">
        <v>44085</v>
      </c>
      <c r="C53" s="488"/>
      <c r="D53" s="507" t="s">
        <v>122</v>
      </c>
      <c r="E53" s="489" t="s">
        <v>600</v>
      </c>
      <c r="F53" s="451">
        <v>393.5</v>
      </c>
      <c r="G53" s="493">
        <v>384</v>
      </c>
      <c r="H53" s="489">
        <v>399.5</v>
      </c>
      <c r="I53" s="490" t="s">
        <v>3735</v>
      </c>
      <c r="J53" s="451" t="s">
        <v>3744</v>
      </c>
      <c r="K53" s="451">
        <f t="shared" ref="K53" si="32">H53-F53</f>
        <v>6</v>
      </c>
      <c r="L53" s="477">
        <f>(F53*-0.07)/100</f>
        <v>-0.27545000000000003</v>
      </c>
      <c r="M53" s="455">
        <f t="shared" ref="M53" si="33">(K53+L53)/F53</f>
        <v>1.4547776365946632E-2</v>
      </c>
      <c r="N53" s="456" t="s">
        <v>599</v>
      </c>
      <c r="O53" s="461">
        <v>44085</v>
      </c>
      <c r="P53" s="64"/>
      <c r="Q53" s="64"/>
      <c r="R53" s="421" t="s">
        <v>602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>
        <v>18</v>
      </c>
      <c r="B54" s="408">
        <v>44085</v>
      </c>
      <c r="C54" s="422"/>
      <c r="D54" s="459" t="s">
        <v>74</v>
      </c>
      <c r="E54" s="423" t="s">
        <v>600</v>
      </c>
      <c r="F54" s="423" t="s">
        <v>3742</v>
      </c>
      <c r="G54" s="431">
        <v>409</v>
      </c>
      <c r="H54" s="423"/>
      <c r="I54" s="411" t="s">
        <v>3736</v>
      </c>
      <c r="J54" s="424"/>
      <c r="K54" s="424"/>
      <c r="L54" s="480"/>
      <c r="M54" s="424"/>
      <c r="N54" s="425"/>
      <c r="O54" s="426"/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>
        <v>19</v>
      </c>
      <c r="B55" s="408">
        <v>44085</v>
      </c>
      <c r="C55" s="422"/>
      <c r="D55" s="459" t="s">
        <v>137</v>
      </c>
      <c r="E55" s="423" t="s">
        <v>600</v>
      </c>
      <c r="F55" s="423" t="s">
        <v>3737</v>
      </c>
      <c r="G55" s="431">
        <v>938</v>
      </c>
      <c r="H55" s="423"/>
      <c r="I55" s="411" t="s">
        <v>3738</v>
      </c>
      <c r="J55" s="424"/>
      <c r="K55" s="424"/>
      <c r="L55" s="480"/>
      <c r="M55" s="424"/>
      <c r="N55" s="425"/>
      <c r="O55" s="426"/>
      <c r="P55" s="64"/>
      <c r="Q55" s="64"/>
      <c r="R55" s="421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0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1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0"/>
      <c r="B63" s="408"/>
      <c r="C63" s="463"/>
      <c r="D63" s="464"/>
      <c r="E63" s="465"/>
      <c r="F63" s="465"/>
      <c r="G63" s="466"/>
      <c r="H63" s="466"/>
      <c r="I63" s="465"/>
      <c r="J63" s="465"/>
      <c r="K63" s="465"/>
      <c r="L63" s="465"/>
      <c r="M63" s="465"/>
      <c r="N63" s="465"/>
      <c r="O63" s="465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0"/>
      <c r="B64" s="408"/>
      <c r="C64" s="463"/>
      <c r="D64" s="464"/>
      <c r="E64" s="465"/>
      <c r="F64" s="465"/>
      <c r="G64" s="466"/>
      <c r="H64" s="466"/>
      <c r="I64" s="465"/>
      <c r="J64" s="465"/>
      <c r="K64" s="465"/>
      <c r="L64" s="465"/>
      <c r="M64" s="465"/>
      <c r="N64" s="465"/>
      <c r="O64" s="465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2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3"/>
      <c r="O65" s="503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2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3"/>
      <c r="O66" s="503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603</v>
      </c>
      <c r="B67" s="39"/>
      <c r="C67" s="39"/>
      <c r="D67" s="40"/>
      <c r="E67" s="36"/>
      <c r="F67" s="36"/>
      <c r="G67" s="35"/>
      <c r="H67" s="35" t="s">
        <v>3634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604</v>
      </c>
      <c r="B68" s="23"/>
      <c r="C68" s="23"/>
      <c r="D68" s="23"/>
      <c r="E68" s="5"/>
      <c r="F68" s="30" t="s">
        <v>605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607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614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609</v>
      </c>
      <c r="H72" s="21" t="s">
        <v>592</v>
      </c>
      <c r="I72" s="21" t="s">
        <v>593</v>
      </c>
      <c r="J72" s="20" t="s">
        <v>594</v>
      </c>
      <c r="K72" s="77" t="s">
        <v>615</v>
      </c>
      <c r="L72" s="63" t="s">
        <v>3631</v>
      </c>
      <c r="M72" s="77" t="s">
        <v>611</v>
      </c>
      <c r="N72" s="21" t="s">
        <v>612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87">
        <v>1</v>
      </c>
      <c r="B73" s="452">
        <v>44071</v>
      </c>
      <c r="C73" s="495"/>
      <c r="D73" s="519" t="s">
        <v>3645</v>
      </c>
      <c r="E73" s="494" t="s">
        <v>600</v>
      </c>
      <c r="F73" s="454">
        <v>2272</v>
      </c>
      <c r="G73" s="454">
        <v>2230</v>
      </c>
      <c r="H73" s="454">
        <v>2298.5</v>
      </c>
      <c r="I73" s="454">
        <v>2450</v>
      </c>
      <c r="J73" s="451" t="s">
        <v>3683</v>
      </c>
      <c r="K73" s="451">
        <f>H73-F73</f>
        <v>26.5</v>
      </c>
      <c r="L73" s="477">
        <f t="shared" ref="L73:L78" si="34">(H73*N73)*0.07%</f>
        <v>482.68500000000006</v>
      </c>
      <c r="M73" s="477">
        <f t="shared" ref="M73:M78" si="35">(K73*N73)-L73</f>
        <v>7467.3149999999996</v>
      </c>
      <c r="N73" s="494">
        <v>300</v>
      </c>
      <c r="O73" s="456" t="s">
        <v>599</v>
      </c>
      <c r="P73" s="508">
        <v>44077</v>
      </c>
      <c r="Q73" s="391"/>
      <c r="R73" s="344" t="s">
        <v>3186</v>
      </c>
      <c r="S73" s="40"/>
      <c r="Y73" s="40"/>
      <c r="Z73" s="40"/>
    </row>
    <row r="74" spans="1:34" s="404" customFormat="1" ht="14.25" customHeight="1">
      <c r="A74" s="487">
        <v>2</v>
      </c>
      <c r="B74" s="452">
        <v>44075</v>
      </c>
      <c r="C74" s="495"/>
      <c r="D74" s="519" t="s">
        <v>3658</v>
      </c>
      <c r="E74" s="494" t="s">
        <v>3627</v>
      </c>
      <c r="F74" s="454">
        <v>11510</v>
      </c>
      <c r="G74" s="454">
        <v>11610</v>
      </c>
      <c r="H74" s="454">
        <v>11420</v>
      </c>
      <c r="I74" s="454" t="s">
        <v>3665</v>
      </c>
      <c r="J74" s="451" t="s">
        <v>3638</v>
      </c>
      <c r="K74" s="451">
        <f>F74-H74</f>
        <v>90</v>
      </c>
      <c r="L74" s="451">
        <f t="shared" si="34"/>
        <v>599.55000000000007</v>
      </c>
      <c r="M74" s="451">
        <f t="shared" si="35"/>
        <v>6150.45</v>
      </c>
      <c r="N74" s="451">
        <v>75</v>
      </c>
      <c r="O74" s="456" t="s">
        <v>599</v>
      </c>
      <c r="P74" s="461">
        <v>44075</v>
      </c>
      <c r="Q74" s="391"/>
      <c r="R74" s="344" t="s">
        <v>602</v>
      </c>
      <c r="S74" s="40"/>
      <c r="Y74" s="40"/>
      <c r="Z74" s="40"/>
    </row>
    <row r="75" spans="1:34" s="404" customFormat="1" ht="14.25" customHeight="1">
      <c r="A75" s="487">
        <v>3</v>
      </c>
      <c r="B75" s="452">
        <v>44075</v>
      </c>
      <c r="C75" s="495"/>
      <c r="D75" s="519" t="s">
        <v>3658</v>
      </c>
      <c r="E75" s="494" t="s">
        <v>3627</v>
      </c>
      <c r="F75" s="454">
        <v>11525</v>
      </c>
      <c r="G75" s="454">
        <v>11650</v>
      </c>
      <c r="H75" s="454">
        <v>11445</v>
      </c>
      <c r="I75" s="454" t="s">
        <v>3665</v>
      </c>
      <c r="J75" s="451" t="s">
        <v>3640</v>
      </c>
      <c r="K75" s="451">
        <f>F75-H75</f>
        <v>80</v>
      </c>
      <c r="L75" s="477">
        <f t="shared" si="34"/>
        <v>600.86250000000007</v>
      </c>
      <c r="M75" s="477">
        <f t="shared" si="35"/>
        <v>5399.1374999999998</v>
      </c>
      <c r="N75" s="494">
        <v>75</v>
      </c>
      <c r="O75" s="456" t="s">
        <v>599</v>
      </c>
      <c r="P75" s="461">
        <v>44075</v>
      </c>
      <c r="Q75" s="391"/>
      <c r="R75" s="344" t="s">
        <v>602</v>
      </c>
      <c r="S75" s="40"/>
      <c r="Y75" s="40"/>
      <c r="Z75" s="40"/>
    </row>
    <row r="76" spans="1:34" s="404" customFormat="1" ht="14.25" customHeight="1">
      <c r="A76" s="487">
        <v>4</v>
      </c>
      <c r="B76" s="452">
        <v>44076</v>
      </c>
      <c r="C76" s="495"/>
      <c r="D76" s="519" t="s">
        <v>3658</v>
      </c>
      <c r="E76" s="494" t="s">
        <v>3627</v>
      </c>
      <c r="F76" s="454">
        <v>11525</v>
      </c>
      <c r="G76" s="454">
        <v>11650</v>
      </c>
      <c r="H76" s="454">
        <v>11455</v>
      </c>
      <c r="I76" s="454" t="s">
        <v>3665</v>
      </c>
      <c r="J76" s="451" t="s">
        <v>774</v>
      </c>
      <c r="K76" s="451">
        <f>F76-H76</f>
        <v>70</v>
      </c>
      <c r="L76" s="477">
        <f t="shared" si="34"/>
        <v>601.38750000000005</v>
      </c>
      <c r="M76" s="477">
        <f t="shared" si="35"/>
        <v>4648.6125000000002</v>
      </c>
      <c r="N76" s="494">
        <v>75</v>
      </c>
      <c r="O76" s="456" t="s">
        <v>599</v>
      </c>
      <c r="P76" s="461">
        <v>44076</v>
      </c>
      <c r="Q76" s="391"/>
      <c r="R76" s="344" t="s">
        <v>602</v>
      </c>
      <c r="S76" s="40"/>
      <c r="Y76" s="40"/>
      <c r="Z76" s="40"/>
    </row>
    <row r="77" spans="1:34" s="404" customFormat="1" ht="14.25" customHeight="1">
      <c r="A77" s="487">
        <v>5</v>
      </c>
      <c r="B77" s="452">
        <v>44077</v>
      </c>
      <c r="C77" s="458"/>
      <c r="D77" s="519" t="s">
        <v>3658</v>
      </c>
      <c r="E77" s="494" t="s">
        <v>3627</v>
      </c>
      <c r="F77" s="454">
        <v>11590</v>
      </c>
      <c r="G77" s="454">
        <v>11710</v>
      </c>
      <c r="H77" s="454">
        <v>11520</v>
      </c>
      <c r="I77" s="454">
        <v>11400</v>
      </c>
      <c r="J77" s="451" t="s">
        <v>774</v>
      </c>
      <c r="K77" s="451">
        <f>F77-H77</f>
        <v>70</v>
      </c>
      <c r="L77" s="477">
        <f t="shared" si="34"/>
        <v>604.80000000000007</v>
      </c>
      <c r="M77" s="477">
        <f t="shared" si="35"/>
        <v>4645.2</v>
      </c>
      <c r="N77" s="494">
        <v>75</v>
      </c>
      <c r="O77" s="456" t="s">
        <v>599</v>
      </c>
      <c r="P77" s="461">
        <v>44077</v>
      </c>
      <c r="Q77" s="391"/>
      <c r="R77" s="344" t="s">
        <v>602</v>
      </c>
      <c r="S77" s="40"/>
      <c r="Y77" s="40"/>
      <c r="Z77" s="40"/>
    </row>
    <row r="78" spans="1:34" s="404" customFormat="1" ht="14.25" customHeight="1">
      <c r="A78" s="487">
        <v>6</v>
      </c>
      <c r="B78" s="452">
        <v>44082</v>
      </c>
      <c r="C78" s="458"/>
      <c r="D78" s="519" t="s">
        <v>3658</v>
      </c>
      <c r="E78" s="494" t="s">
        <v>3627</v>
      </c>
      <c r="F78" s="454">
        <v>11415</v>
      </c>
      <c r="G78" s="454">
        <v>11540</v>
      </c>
      <c r="H78" s="454">
        <v>11355</v>
      </c>
      <c r="I78" s="454" t="s">
        <v>3665</v>
      </c>
      <c r="J78" s="451" t="s">
        <v>3147</v>
      </c>
      <c r="K78" s="451">
        <f>F78-H78</f>
        <v>60</v>
      </c>
      <c r="L78" s="477">
        <f t="shared" si="34"/>
        <v>596.13750000000005</v>
      </c>
      <c r="M78" s="477">
        <f t="shared" si="35"/>
        <v>3903.8625000000002</v>
      </c>
      <c r="N78" s="494">
        <v>75</v>
      </c>
      <c r="O78" s="456" t="s">
        <v>599</v>
      </c>
      <c r="P78" s="461">
        <v>44082</v>
      </c>
      <c r="Q78" s="391"/>
      <c r="R78" s="344" t="s">
        <v>602</v>
      </c>
      <c r="S78" s="40"/>
      <c r="Y78" s="40"/>
      <c r="Z78" s="40"/>
    </row>
    <row r="79" spans="1:34" s="404" customFormat="1" ht="14.25" customHeight="1">
      <c r="A79" s="460">
        <v>7</v>
      </c>
      <c r="B79" s="458">
        <v>44084</v>
      </c>
      <c r="C79" s="458"/>
      <c r="D79" s="390" t="s">
        <v>3728</v>
      </c>
      <c r="E79" s="460" t="s">
        <v>3627</v>
      </c>
      <c r="F79" s="475" t="s">
        <v>3729</v>
      </c>
      <c r="G79" s="460">
        <v>11510</v>
      </c>
      <c r="H79" s="460"/>
      <c r="I79" s="460">
        <v>11200</v>
      </c>
      <c r="J79" s="498" t="s">
        <v>601</v>
      </c>
      <c r="K79" s="498"/>
      <c r="L79" s="496"/>
      <c r="M79" s="496"/>
      <c r="N79" s="460"/>
      <c r="O79" s="424"/>
      <c r="P79" s="497"/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87">
        <v>8</v>
      </c>
      <c r="B80" s="452">
        <v>44085</v>
      </c>
      <c r="C80" s="458"/>
      <c r="D80" s="519" t="s">
        <v>3733</v>
      </c>
      <c r="E80" s="494" t="s">
        <v>3627</v>
      </c>
      <c r="F80" s="454">
        <v>213.75</v>
      </c>
      <c r="G80" s="454">
        <v>218</v>
      </c>
      <c r="H80" s="454">
        <v>211.75</v>
      </c>
      <c r="I80" s="454">
        <v>205</v>
      </c>
      <c r="J80" s="451" t="s">
        <v>3687</v>
      </c>
      <c r="K80" s="451">
        <f>F80-H80</f>
        <v>2</v>
      </c>
      <c r="L80" s="477">
        <f t="shared" ref="L80" si="36">(H80*N80)*0.07%</f>
        <v>444.67500000000007</v>
      </c>
      <c r="M80" s="477">
        <f t="shared" ref="M80" si="37">(K80*N80)-L80</f>
        <v>5555.3249999999998</v>
      </c>
      <c r="N80" s="494">
        <v>3000</v>
      </c>
      <c r="O80" s="456" t="s">
        <v>599</v>
      </c>
      <c r="P80" s="461">
        <v>44086</v>
      </c>
      <c r="Q80" s="391"/>
      <c r="R80" s="344" t="s">
        <v>602</v>
      </c>
      <c r="S80" s="40"/>
      <c r="Y80" s="40"/>
      <c r="Z80" s="40"/>
    </row>
    <row r="81" spans="1:34" s="404" customFormat="1" ht="14.25" customHeight="1">
      <c r="A81" s="460"/>
      <c r="B81" s="458"/>
      <c r="C81" s="458"/>
      <c r="D81" s="390"/>
      <c r="E81" s="460"/>
      <c r="F81" s="475"/>
      <c r="G81" s="460"/>
      <c r="H81" s="460"/>
      <c r="I81" s="460"/>
      <c r="J81" s="498"/>
      <c r="K81" s="498"/>
      <c r="L81" s="496"/>
      <c r="M81" s="496"/>
      <c r="N81" s="460"/>
      <c r="O81" s="424"/>
      <c r="P81" s="497"/>
      <c r="Q81" s="391"/>
      <c r="R81" s="344"/>
      <c r="S81" s="40"/>
      <c r="Y81" s="40"/>
      <c r="Z81" s="40"/>
    </row>
    <row r="82" spans="1:34" s="9" customFormat="1" ht="13.9" customHeight="1">
      <c r="A82" s="460"/>
      <c r="B82" s="458"/>
      <c r="C82" s="458"/>
      <c r="D82" s="390"/>
      <c r="E82" s="460"/>
      <c r="F82" s="475"/>
      <c r="G82" s="460"/>
      <c r="H82" s="460"/>
      <c r="I82" s="460"/>
      <c r="J82" s="458"/>
      <c r="K82" s="457"/>
      <c r="L82" s="460"/>
      <c r="M82" s="460"/>
      <c r="N82" s="460"/>
      <c r="O82" s="460"/>
      <c r="P82" s="476"/>
      <c r="Q82" s="4"/>
      <c r="R82" s="421"/>
      <c r="S82" s="6"/>
      <c r="Y82" s="6"/>
      <c r="Z82" s="6"/>
    </row>
    <row r="83" spans="1:34" s="9" customFormat="1" ht="14.25">
      <c r="A83" s="414"/>
      <c r="B83" s="415"/>
      <c r="C83" s="415"/>
      <c r="D83" s="416"/>
      <c r="E83" s="414"/>
      <c r="F83" s="417"/>
      <c r="G83" s="414"/>
      <c r="H83" s="414"/>
      <c r="I83" s="414"/>
      <c r="J83" s="418"/>
      <c r="K83" s="418"/>
      <c r="L83" s="419"/>
      <c r="M83" s="418"/>
      <c r="N83" s="418"/>
      <c r="O83" s="420"/>
      <c r="P83" s="4"/>
      <c r="Q83" s="4"/>
      <c r="R83" s="93"/>
      <c r="S83" s="6"/>
      <c r="Y83" s="6"/>
      <c r="Z83" s="6"/>
    </row>
    <row r="84" spans="1:34" s="9" customFormat="1" ht="15">
      <c r="A84" s="378"/>
      <c r="B84" s="379"/>
      <c r="C84" s="379"/>
      <c r="D84" s="380"/>
      <c r="E84" s="378"/>
      <c r="F84" s="386"/>
      <c r="G84" s="378"/>
      <c r="H84" s="378"/>
      <c r="I84" s="378"/>
      <c r="J84" s="379"/>
      <c r="K84" s="79"/>
      <c r="L84" s="378"/>
      <c r="M84" s="378"/>
      <c r="N84" s="378"/>
      <c r="O84" s="387"/>
      <c r="P84" s="4"/>
      <c r="Q84" s="4"/>
      <c r="R84" s="93"/>
      <c r="S84" s="6"/>
      <c r="Y84" s="6"/>
      <c r="Z84" s="6"/>
    </row>
    <row r="85" spans="1:34" s="6" customFormat="1">
      <c r="A85" s="44"/>
      <c r="B85" s="45"/>
      <c r="C85" s="46"/>
      <c r="D85" s="47"/>
      <c r="E85" s="48"/>
      <c r="F85" s="49"/>
      <c r="G85" s="49"/>
      <c r="H85" s="49"/>
      <c r="I85" s="49"/>
      <c r="J85" s="17"/>
      <c r="K85" s="91"/>
      <c r="L85" s="91"/>
      <c r="M85" s="17"/>
      <c r="N85" s="16"/>
      <c r="O85" s="92"/>
      <c r="P85" s="5"/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5">
      <c r="A86" s="50" t="s">
        <v>616</v>
      </c>
      <c r="B86" s="50"/>
      <c r="C86" s="50"/>
      <c r="D86" s="50"/>
      <c r="E86" s="51"/>
      <c r="F86" s="49"/>
      <c r="G86" s="49"/>
      <c r="H86" s="49"/>
      <c r="I86" s="49"/>
      <c r="J86" s="53"/>
      <c r="K86" s="12"/>
      <c r="L86" s="12"/>
      <c r="M86" s="12"/>
      <c r="N86" s="11"/>
      <c r="O86" s="53"/>
      <c r="P86" s="5"/>
      <c r="Q86" s="4"/>
      <c r="R86" s="17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38.25">
      <c r="A87" s="21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52" t="s">
        <v>609</v>
      </c>
      <c r="H87" s="21" t="s">
        <v>592</v>
      </c>
      <c r="I87" s="21" t="s">
        <v>593</v>
      </c>
      <c r="J87" s="20" t="s">
        <v>594</v>
      </c>
      <c r="K87" s="20" t="s">
        <v>617</v>
      </c>
      <c r="L87" s="63" t="s">
        <v>3631</v>
      </c>
      <c r="M87" s="77" t="s">
        <v>611</v>
      </c>
      <c r="N87" s="21" t="s">
        <v>612</v>
      </c>
      <c r="O87" s="21" t="s">
        <v>597</v>
      </c>
      <c r="P87" s="22" t="s">
        <v>598</v>
      </c>
      <c r="Q87" s="4"/>
      <c r="R87" s="17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40" customFormat="1" ht="14.25">
      <c r="A88" s="474">
        <v>1</v>
      </c>
      <c r="B88" s="492">
        <v>44075</v>
      </c>
      <c r="C88" s="492"/>
      <c r="D88" s="453" t="s">
        <v>3657</v>
      </c>
      <c r="E88" s="454" t="s">
        <v>600</v>
      </c>
      <c r="F88" s="454">
        <v>72</v>
      </c>
      <c r="G88" s="493">
        <v>35</v>
      </c>
      <c r="H88" s="493">
        <v>87</v>
      </c>
      <c r="I88" s="454">
        <v>150</v>
      </c>
      <c r="J88" s="451" t="s">
        <v>3667</v>
      </c>
      <c r="K88" s="451">
        <f t="shared" ref="K88:K89" si="38">H88-F88</f>
        <v>15</v>
      </c>
      <c r="L88" s="451">
        <v>100</v>
      </c>
      <c r="M88" s="451">
        <f t="shared" ref="M88:M89" si="39">(K88*N88)-100</f>
        <v>1025</v>
      </c>
      <c r="N88" s="451">
        <v>75</v>
      </c>
      <c r="O88" s="456" t="s">
        <v>599</v>
      </c>
      <c r="P88" s="461">
        <v>44075</v>
      </c>
      <c r="Q88" s="391"/>
      <c r="R88" s="344" t="s">
        <v>3186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74">
        <v>2</v>
      </c>
      <c r="B89" s="492">
        <v>44075</v>
      </c>
      <c r="C89" s="492"/>
      <c r="D89" s="453" t="s">
        <v>3657</v>
      </c>
      <c r="E89" s="454" t="s">
        <v>600</v>
      </c>
      <c r="F89" s="454" t="s">
        <v>3666</v>
      </c>
      <c r="G89" s="493">
        <v>0</v>
      </c>
      <c r="H89" s="493">
        <v>63</v>
      </c>
      <c r="I89" s="454">
        <v>120</v>
      </c>
      <c r="J89" s="451" t="s">
        <v>3668</v>
      </c>
      <c r="K89" s="451">
        <f t="shared" si="38"/>
        <v>15.5</v>
      </c>
      <c r="L89" s="451">
        <v>100</v>
      </c>
      <c r="M89" s="451">
        <f t="shared" si="39"/>
        <v>1062.5</v>
      </c>
      <c r="N89" s="451">
        <v>75</v>
      </c>
      <c r="O89" s="456" t="s">
        <v>599</v>
      </c>
      <c r="P89" s="461">
        <v>44075</v>
      </c>
      <c r="Q89" s="391"/>
      <c r="R89" s="344" t="s">
        <v>3186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3</v>
      </c>
      <c r="B90" s="492">
        <v>44076</v>
      </c>
      <c r="C90" s="492"/>
      <c r="D90" s="453" t="s">
        <v>3690</v>
      </c>
      <c r="E90" s="454" t="s">
        <v>600</v>
      </c>
      <c r="F90" s="454">
        <v>45</v>
      </c>
      <c r="G90" s="493"/>
      <c r="H90" s="493">
        <v>57</v>
      </c>
      <c r="I90" s="454">
        <v>90</v>
      </c>
      <c r="J90" s="451" t="s">
        <v>3671</v>
      </c>
      <c r="K90" s="451">
        <f t="shared" ref="K90:K91" si="40">H90-F90</f>
        <v>12</v>
      </c>
      <c r="L90" s="451">
        <v>100</v>
      </c>
      <c r="M90" s="451">
        <f t="shared" ref="M90:M91" si="41">(K90*N90)-100</f>
        <v>800</v>
      </c>
      <c r="N90" s="451">
        <v>75</v>
      </c>
      <c r="O90" s="456" t="s">
        <v>599</v>
      </c>
      <c r="P90" s="461">
        <v>44076</v>
      </c>
      <c r="Q90" s="391"/>
      <c r="R90" s="344" t="s">
        <v>3186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91">
        <v>4</v>
      </c>
      <c r="B91" s="513">
        <v>44076</v>
      </c>
      <c r="C91" s="513"/>
      <c r="D91" s="514" t="s">
        <v>3672</v>
      </c>
      <c r="E91" s="515" t="s">
        <v>600</v>
      </c>
      <c r="F91" s="515">
        <v>37.5</v>
      </c>
      <c r="G91" s="511"/>
      <c r="H91" s="511">
        <v>0</v>
      </c>
      <c r="I91" s="515">
        <v>80</v>
      </c>
      <c r="J91" s="504" t="s">
        <v>3684</v>
      </c>
      <c r="K91" s="504">
        <f t="shared" si="40"/>
        <v>-37.5</v>
      </c>
      <c r="L91" s="504">
        <v>100</v>
      </c>
      <c r="M91" s="504">
        <f t="shared" si="41"/>
        <v>-2912.5</v>
      </c>
      <c r="N91" s="504">
        <v>75</v>
      </c>
      <c r="O91" s="446" t="s">
        <v>663</v>
      </c>
      <c r="P91" s="433">
        <v>44077</v>
      </c>
      <c r="Q91" s="391"/>
      <c r="R91" s="344" t="s">
        <v>3186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474">
        <v>5</v>
      </c>
      <c r="B92" s="492">
        <v>44076</v>
      </c>
      <c r="C92" s="492"/>
      <c r="D92" s="453" t="s">
        <v>3673</v>
      </c>
      <c r="E92" s="454" t="s">
        <v>600</v>
      </c>
      <c r="F92" s="454">
        <v>51</v>
      </c>
      <c r="G92" s="493">
        <v>35</v>
      </c>
      <c r="H92" s="493">
        <v>60</v>
      </c>
      <c r="I92" s="454" t="s">
        <v>3674</v>
      </c>
      <c r="J92" s="451" t="s">
        <v>3405</v>
      </c>
      <c r="K92" s="451">
        <f t="shared" ref="K92:K93" si="42">H92-F92</f>
        <v>9</v>
      </c>
      <c r="L92" s="451">
        <v>100</v>
      </c>
      <c r="M92" s="451">
        <f t="shared" ref="M92:M93" si="43">(K92*N92)-100</f>
        <v>2600</v>
      </c>
      <c r="N92" s="451">
        <v>300</v>
      </c>
      <c r="O92" s="456" t="s">
        <v>599</v>
      </c>
      <c r="P92" s="508">
        <v>44077</v>
      </c>
      <c r="Q92" s="391"/>
      <c r="R92" s="344" t="s">
        <v>602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6</v>
      </c>
      <c r="B93" s="492">
        <v>44077</v>
      </c>
      <c r="C93" s="492"/>
      <c r="D93" s="453" t="s">
        <v>3685</v>
      </c>
      <c r="E93" s="454" t="s">
        <v>600</v>
      </c>
      <c r="F93" s="454">
        <v>10.75</v>
      </c>
      <c r="G93" s="493">
        <v>7.5</v>
      </c>
      <c r="H93" s="493">
        <v>12.75</v>
      </c>
      <c r="I93" s="454" t="s">
        <v>3686</v>
      </c>
      <c r="J93" s="451" t="s">
        <v>3687</v>
      </c>
      <c r="K93" s="451">
        <f t="shared" si="42"/>
        <v>2</v>
      </c>
      <c r="L93" s="451">
        <v>100</v>
      </c>
      <c r="M93" s="451">
        <f t="shared" si="43"/>
        <v>3602</v>
      </c>
      <c r="N93" s="451">
        <v>1851</v>
      </c>
      <c r="O93" s="456" t="s">
        <v>599</v>
      </c>
      <c r="P93" s="461">
        <v>44077</v>
      </c>
      <c r="Q93" s="391"/>
      <c r="R93" s="344" t="s">
        <v>602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91">
        <v>7</v>
      </c>
      <c r="B94" s="513">
        <v>44077</v>
      </c>
      <c r="C94" s="513"/>
      <c r="D94" s="514" t="s">
        <v>3685</v>
      </c>
      <c r="E94" s="515" t="s">
        <v>600</v>
      </c>
      <c r="F94" s="515">
        <v>10.8</v>
      </c>
      <c r="G94" s="511">
        <v>7.5</v>
      </c>
      <c r="H94" s="511">
        <v>7.5</v>
      </c>
      <c r="I94" s="515" t="s">
        <v>3686</v>
      </c>
      <c r="J94" s="504" t="s">
        <v>3694</v>
      </c>
      <c r="K94" s="504">
        <f t="shared" ref="K94:K95" si="44">H94-F94</f>
        <v>-3.3000000000000007</v>
      </c>
      <c r="L94" s="504">
        <v>100</v>
      </c>
      <c r="M94" s="504">
        <f t="shared" ref="M94:M95" si="45">(K94*N94)-100</f>
        <v>-6208.3000000000011</v>
      </c>
      <c r="N94" s="504">
        <v>1851</v>
      </c>
      <c r="O94" s="446" t="s">
        <v>663</v>
      </c>
      <c r="P94" s="433">
        <v>44078</v>
      </c>
      <c r="Q94" s="391"/>
      <c r="R94" s="344" t="s">
        <v>602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474">
        <v>8</v>
      </c>
      <c r="B95" s="492">
        <v>44078</v>
      </c>
      <c r="C95" s="492"/>
      <c r="D95" s="453" t="s">
        <v>3693</v>
      </c>
      <c r="E95" s="454" t="s">
        <v>600</v>
      </c>
      <c r="F95" s="454">
        <v>20.5</v>
      </c>
      <c r="G95" s="493">
        <v>15.5</v>
      </c>
      <c r="H95" s="493">
        <v>22.4</v>
      </c>
      <c r="I95" s="454">
        <v>30</v>
      </c>
      <c r="J95" s="451" t="s">
        <v>3695</v>
      </c>
      <c r="K95" s="451">
        <f t="shared" si="44"/>
        <v>1.8999999999999986</v>
      </c>
      <c r="L95" s="451">
        <v>100</v>
      </c>
      <c r="M95" s="451">
        <f t="shared" si="45"/>
        <v>2179.9999999999982</v>
      </c>
      <c r="N95" s="451">
        <v>1200</v>
      </c>
      <c r="O95" s="456" t="s">
        <v>599</v>
      </c>
      <c r="P95" s="461">
        <v>44078</v>
      </c>
      <c r="Q95" s="391"/>
      <c r="R95" s="344" t="s">
        <v>3186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9</v>
      </c>
      <c r="B96" s="492">
        <v>44078</v>
      </c>
      <c r="C96" s="492"/>
      <c r="D96" s="453" t="s">
        <v>3673</v>
      </c>
      <c r="E96" s="454" t="s">
        <v>600</v>
      </c>
      <c r="F96" s="454">
        <v>55</v>
      </c>
      <c r="G96" s="493">
        <v>37</v>
      </c>
      <c r="H96" s="493">
        <v>62</v>
      </c>
      <c r="I96" s="454" t="s">
        <v>3674</v>
      </c>
      <c r="J96" s="451" t="s">
        <v>3637</v>
      </c>
      <c r="K96" s="451">
        <f t="shared" ref="K96:K97" si="46">H96-F96</f>
        <v>7</v>
      </c>
      <c r="L96" s="451">
        <v>100</v>
      </c>
      <c r="M96" s="451">
        <f t="shared" ref="M96:M97" si="47">(K96*N96)-100</f>
        <v>2000</v>
      </c>
      <c r="N96" s="451">
        <v>300</v>
      </c>
      <c r="O96" s="456" t="s">
        <v>599</v>
      </c>
      <c r="P96" s="461">
        <v>44078</v>
      </c>
      <c r="Q96" s="391"/>
      <c r="R96" s="344" t="s">
        <v>602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91">
        <v>10</v>
      </c>
      <c r="B97" s="513">
        <v>44078</v>
      </c>
      <c r="C97" s="513"/>
      <c r="D97" s="514" t="s">
        <v>3696</v>
      </c>
      <c r="E97" s="515" t="s">
        <v>600</v>
      </c>
      <c r="F97" s="515">
        <v>142.5</v>
      </c>
      <c r="G97" s="511">
        <v>95</v>
      </c>
      <c r="H97" s="511">
        <v>95</v>
      </c>
      <c r="I97" s="515" t="s">
        <v>3697</v>
      </c>
      <c r="J97" s="504" t="s">
        <v>3727</v>
      </c>
      <c r="K97" s="504">
        <f t="shared" si="46"/>
        <v>-47.5</v>
      </c>
      <c r="L97" s="504">
        <v>100</v>
      </c>
      <c r="M97" s="504">
        <f t="shared" si="47"/>
        <v>-4850</v>
      </c>
      <c r="N97" s="504">
        <v>100</v>
      </c>
      <c r="O97" s="446" t="s">
        <v>663</v>
      </c>
      <c r="P97" s="433">
        <v>44078</v>
      </c>
      <c r="Q97" s="391"/>
      <c r="R97" s="344" t="s">
        <v>602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74">
        <v>11</v>
      </c>
      <c r="B98" s="492">
        <v>44078</v>
      </c>
      <c r="C98" s="492"/>
      <c r="D98" s="453" t="s">
        <v>3698</v>
      </c>
      <c r="E98" s="454" t="s">
        <v>600</v>
      </c>
      <c r="F98" s="454">
        <v>46</v>
      </c>
      <c r="G98" s="493">
        <v>15</v>
      </c>
      <c r="H98" s="493">
        <v>61.5</v>
      </c>
      <c r="I98" s="454" t="s">
        <v>3699</v>
      </c>
      <c r="J98" s="451" t="s">
        <v>3700</v>
      </c>
      <c r="K98" s="451">
        <f t="shared" ref="K98" si="48">H98-F98</f>
        <v>15.5</v>
      </c>
      <c r="L98" s="451">
        <v>100</v>
      </c>
      <c r="M98" s="451">
        <f t="shared" ref="M98" si="49">(K98*N98)-100</f>
        <v>1062.5</v>
      </c>
      <c r="N98" s="451">
        <v>75</v>
      </c>
      <c r="O98" s="456" t="s">
        <v>599</v>
      </c>
      <c r="P98" s="461">
        <v>44078</v>
      </c>
      <c r="Q98" s="391"/>
      <c r="R98" s="344" t="s">
        <v>602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74">
        <v>12</v>
      </c>
      <c r="B99" s="492">
        <v>44081</v>
      </c>
      <c r="C99" s="471"/>
      <c r="D99" s="453" t="s">
        <v>3698</v>
      </c>
      <c r="E99" s="454" t="s">
        <v>600</v>
      </c>
      <c r="F99" s="454">
        <v>61.5</v>
      </c>
      <c r="G99" s="493">
        <v>25</v>
      </c>
      <c r="H99" s="493">
        <v>81</v>
      </c>
      <c r="I99" s="454" t="s">
        <v>3707</v>
      </c>
      <c r="J99" s="451" t="s">
        <v>3708</v>
      </c>
      <c r="K99" s="451">
        <f t="shared" ref="K99:K100" si="50">H99-F99</f>
        <v>19.5</v>
      </c>
      <c r="L99" s="451">
        <v>100</v>
      </c>
      <c r="M99" s="451">
        <f t="shared" ref="M99:M100" si="51">(K99*N99)-100</f>
        <v>1362.5</v>
      </c>
      <c r="N99" s="451">
        <v>75</v>
      </c>
      <c r="O99" s="456" t="s">
        <v>599</v>
      </c>
      <c r="P99" s="461">
        <v>44081</v>
      </c>
      <c r="Q99" s="391"/>
      <c r="R99" s="344" t="s">
        <v>602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491">
        <v>13</v>
      </c>
      <c r="B100" s="513">
        <v>44081</v>
      </c>
      <c r="C100" s="513"/>
      <c r="D100" s="514" t="s">
        <v>3698</v>
      </c>
      <c r="E100" s="515" t="s">
        <v>600</v>
      </c>
      <c r="F100" s="515">
        <v>60</v>
      </c>
      <c r="G100" s="511">
        <v>25</v>
      </c>
      <c r="H100" s="511">
        <v>30</v>
      </c>
      <c r="I100" s="515" t="s">
        <v>3707</v>
      </c>
      <c r="J100" s="504" t="s">
        <v>3713</v>
      </c>
      <c r="K100" s="504">
        <f t="shared" si="50"/>
        <v>-30</v>
      </c>
      <c r="L100" s="504">
        <v>100</v>
      </c>
      <c r="M100" s="504">
        <f t="shared" si="51"/>
        <v>-2350</v>
      </c>
      <c r="N100" s="504">
        <v>75</v>
      </c>
      <c r="O100" s="446" t="s">
        <v>663</v>
      </c>
      <c r="P100" s="433">
        <v>44082</v>
      </c>
      <c r="Q100" s="391"/>
      <c r="R100" s="344" t="s">
        <v>602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474">
        <v>14</v>
      </c>
      <c r="B101" s="492">
        <v>44082</v>
      </c>
      <c r="C101" s="471"/>
      <c r="D101" s="453" t="s">
        <v>3714</v>
      </c>
      <c r="E101" s="454" t="s">
        <v>600</v>
      </c>
      <c r="F101" s="454">
        <v>58</v>
      </c>
      <c r="G101" s="493">
        <v>18</v>
      </c>
      <c r="H101" s="493">
        <v>75</v>
      </c>
      <c r="I101" s="454" t="s">
        <v>3707</v>
      </c>
      <c r="J101" s="451" t="s">
        <v>3715</v>
      </c>
      <c r="K101" s="451">
        <f t="shared" ref="K101:K102" si="52">H101-F101</f>
        <v>17</v>
      </c>
      <c r="L101" s="451">
        <v>100</v>
      </c>
      <c r="M101" s="451">
        <f t="shared" ref="M101:M102" si="53">(K101*N101)-100</f>
        <v>1175</v>
      </c>
      <c r="N101" s="451">
        <v>75</v>
      </c>
      <c r="O101" s="456" t="s">
        <v>599</v>
      </c>
      <c r="P101" s="461">
        <v>44082</v>
      </c>
      <c r="Q101" s="391"/>
      <c r="R101" s="344" t="s">
        <v>602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474">
        <v>15</v>
      </c>
      <c r="B102" s="492">
        <v>44083</v>
      </c>
      <c r="C102" s="492"/>
      <c r="D102" s="453" t="s">
        <v>3719</v>
      </c>
      <c r="E102" s="454" t="s">
        <v>600</v>
      </c>
      <c r="F102" s="454">
        <v>39</v>
      </c>
      <c r="G102" s="493">
        <v>23</v>
      </c>
      <c r="H102" s="493">
        <v>48</v>
      </c>
      <c r="I102" s="454">
        <v>70</v>
      </c>
      <c r="J102" s="451" t="s">
        <v>3405</v>
      </c>
      <c r="K102" s="451">
        <f t="shared" si="52"/>
        <v>9</v>
      </c>
      <c r="L102" s="451">
        <v>100</v>
      </c>
      <c r="M102" s="451">
        <f t="shared" si="53"/>
        <v>2600</v>
      </c>
      <c r="N102" s="451">
        <v>300</v>
      </c>
      <c r="O102" s="456" t="s">
        <v>599</v>
      </c>
      <c r="P102" s="508">
        <v>44085</v>
      </c>
      <c r="Q102" s="391"/>
      <c r="R102" s="344" t="s">
        <v>3186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91">
        <v>16</v>
      </c>
      <c r="B103" s="513">
        <v>44083</v>
      </c>
      <c r="C103" s="513"/>
      <c r="D103" s="514" t="s">
        <v>3721</v>
      </c>
      <c r="E103" s="515" t="s">
        <v>600</v>
      </c>
      <c r="F103" s="515">
        <v>60</v>
      </c>
      <c r="G103" s="511">
        <v>18</v>
      </c>
      <c r="H103" s="511">
        <v>18</v>
      </c>
      <c r="I103" s="515" t="s">
        <v>3722</v>
      </c>
      <c r="J103" s="504" t="s">
        <v>3740</v>
      </c>
      <c r="K103" s="504">
        <f t="shared" ref="K103" si="54">H103-F103</f>
        <v>-42</v>
      </c>
      <c r="L103" s="504">
        <v>100</v>
      </c>
      <c r="M103" s="504">
        <f t="shared" ref="M103" si="55">(K103*N103)-100</f>
        <v>-3250</v>
      </c>
      <c r="N103" s="504">
        <v>75</v>
      </c>
      <c r="O103" s="446" t="s">
        <v>663</v>
      </c>
      <c r="P103" s="433">
        <v>44085</v>
      </c>
      <c r="Q103" s="391"/>
      <c r="R103" s="344" t="s">
        <v>602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474">
        <v>17</v>
      </c>
      <c r="B104" s="492">
        <v>44085</v>
      </c>
      <c r="C104" s="471"/>
      <c r="D104" s="453" t="s">
        <v>3739</v>
      </c>
      <c r="E104" s="454" t="s">
        <v>600</v>
      </c>
      <c r="F104" s="454">
        <v>60</v>
      </c>
      <c r="G104" s="493">
        <v>18</v>
      </c>
      <c r="H104" s="493">
        <v>76</v>
      </c>
      <c r="I104" s="454" t="s">
        <v>3722</v>
      </c>
      <c r="J104" s="451" t="s">
        <v>3715</v>
      </c>
      <c r="K104" s="451">
        <f t="shared" ref="K104" si="56">H104-F104</f>
        <v>16</v>
      </c>
      <c r="L104" s="451">
        <v>100</v>
      </c>
      <c r="M104" s="451">
        <f t="shared" ref="M104" si="57">(K104*N104)-100</f>
        <v>1100</v>
      </c>
      <c r="N104" s="451">
        <v>75</v>
      </c>
      <c r="O104" s="456" t="s">
        <v>599</v>
      </c>
      <c r="P104" s="461">
        <v>44085</v>
      </c>
      <c r="Q104" s="391"/>
      <c r="R104" s="344" t="s">
        <v>602</v>
      </c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506">
        <v>18</v>
      </c>
      <c r="B105" s="471">
        <v>44085</v>
      </c>
      <c r="C105" s="471"/>
      <c r="D105" s="472" t="s">
        <v>3739</v>
      </c>
      <c r="E105" s="473" t="s">
        <v>600</v>
      </c>
      <c r="F105" s="473" t="s">
        <v>3741</v>
      </c>
      <c r="G105" s="431">
        <v>18</v>
      </c>
      <c r="H105" s="431"/>
      <c r="I105" s="473" t="s">
        <v>3722</v>
      </c>
      <c r="J105" s="498" t="s">
        <v>601</v>
      </c>
      <c r="K105" s="498"/>
      <c r="L105" s="498"/>
      <c r="M105" s="498"/>
      <c r="N105" s="498"/>
      <c r="O105" s="424"/>
      <c r="P105" s="497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506"/>
      <c r="B106" s="471"/>
      <c r="C106" s="471"/>
      <c r="D106" s="472"/>
      <c r="E106" s="473"/>
      <c r="F106" s="473"/>
      <c r="G106" s="431"/>
      <c r="H106" s="431"/>
      <c r="I106" s="473"/>
      <c r="J106" s="498"/>
      <c r="K106" s="498"/>
      <c r="L106" s="498"/>
      <c r="M106" s="498"/>
      <c r="N106" s="498"/>
      <c r="O106" s="424"/>
      <c r="P106" s="498"/>
      <c r="Q106" s="391"/>
      <c r="R106" s="344"/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378"/>
      <c r="B107" s="379"/>
      <c r="C107" s="379"/>
      <c r="D107" s="380"/>
      <c r="E107" s="378"/>
      <c r="F107" s="405"/>
      <c r="G107" s="378"/>
      <c r="H107" s="378"/>
      <c r="I107" s="378"/>
      <c r="J107" s="379"/>
      <c r="K107" s="406"/>
      <c r="L107" s="378"/>
      <c r="M107" s="378"/>
      <c r="N107" s="378"/>
      <c r="O107" s="407"/>
      <c r="P107" s="391"/>
      <c r="Q107" s="391"/>
      <c r="R107" s="344"/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ht="15">
      <c r="A108" s="100" t="s">
        <v>618</v>
      </c>
      <c r="B108" s="101"/>
      <c r="C108" s="101"/>
      <c r="D108" s="102"/>
      <c r="E108" s="34"/>
      <c r="F108" s="32"/>
      <c r="G108" s="32"/>
      <c r="H108" s="73"/>
      <c r="I108" s="120"/>
      <c r="J108" s="121"/>
      <c r="K108" s="17"/>
      <c r="L108" s="17"/>
      <c r="M108" s="17"/>
      <c r="N108" s="11"/>
      <c r="O108" s="53"/>
      <c r="Q108" s="9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38.25">
      <c r="A109" s="20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591</v>
      </c>
      <c r="H109" s="21" t="s">
        <v>592</v>
      </c>
      <c r="I109" s="21" t="s">
        <v>593</v>
      </c>
      <c r="J109" s="20" t="s">
        <v>594</v>
      </c>
      <c r="K109" s="62" t="s">
        <v>610</v>
      </c>
      <c r="L109" s="485" t="s">
        <v>3631</v>
      </c>
      <c r="M109" s="63" t="s">
        <v>3630</v>
      </c>
      <c r="N109" s="21" t="s">
        <v>597</v>
      </c>
      <c r="O109" s="78" t="s">
        <v>598</v>
      </c>
      <c r="P109" s="98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ht="14.25">
      <c r="A110" s="491">
        <v>1</v>
      </c>
      <c r="B110" s="513">
        <v>44071</v>
      </c>
      <c r="C110" s="513"/>
      <c r="D110" s="514" t="s">
        <v>330</v>
      </c>
      <c r="E110" s="515" t="s">
        <v>600</v>
      </c>
      <c r="F110" s="515">
        <v>267</v>
      </c>
      <c r="G110" s="511">
        <v>245</v>
      </c>
      <c r="H110" s="511">
        <v>243</v>
      </c>
      <c r="I110" s="515" t="s">
        <v>3644</v>
      </c>
      <c r="J110" s="504" t="s">
        <v>3720</v>
      </c>
      <c r="K110" s="504">
        <f t="shared" ref="K110" si="58">H110-F110</f>
        <v>-24</v>
      </c>
      <c r="L110" s="479">
        <f>(F110*-0.8)/100</f>
        <v>-2.1360000000000001</v>
      </c>
      <c r="M110" s="432">
        <f t="shared" ref="M110" si="59">(K110+L110)/F110</f>
        <v>-9.7887640449438193E-2</v>
      </c>
      <c r="N110" s="446" t="s">
        <v>663</v>
      </c>
      <c r="O110" s="433">
        <v>44083</v>
      </c>
      <c r="P110" s="98"/>
      <c r="Q110" s="11"/>
      <c r="R110" s="17" t="s">
        <v>602</v>
      </c>
      <c r="S110" s="16"/>
      <c r="T110" s="16"/>
      <c r="U110" s="16"/>
      <c r="V110" s="16"/>
      <c r="W110" s="16"/>
      <c r="X110" s="16"/>
      <c r="Y110" s="16"/>
      <c r="Z110" s="16"/>
    </row>
    <row r="111" spans="1:34" s="8" customFormat="1">
      <c r="A111" s="392"/>
      <c r="B111" s="393"/>
      <c r="C111" s="394"/>
      <c r="D111" s="395"/>
      <c r="E111" s="396"/>
      <c r="F111" s="396"/>
      <c r="G111" s="397"/>
      <c r="H111" s="397"/>
      <c r="I111" s="396"/>
      <c r="J111" s="398"/>
      <c r="K111" s="399"/>
      <c r="L111" s="400"/>
      <c r="M111" s="401"/>
      <c r="N111" s="402"/>
      <c r="O111" s="403"/>
      <c r="P111" s="124"/>
      <c r="Q111"/>
      <c r="R111" s="95"/>
      <c r="T111" s="57"/>
      <c r="U111" s="57"/>
      <c r="V111" s="57"/>
      <c r="W111" s="57"/>
      <c r="X111" s="57"/>
      <c r="Y111" s="57"/>
      <c r="Z111" s="57"/>
    </row>
    <row r="112" spans="1:34">
      <c r="A112" s="23" t="s">
        <v>603</v>
      </c>
      <c r="B112" s="23"/>
      <c r="C112" s="23"/>
      <c r="D112" s="23"/>
      <c r="E112" s="5"/>
      <c r="F112" s="30" t="s">
        <v>605</v>
      </c>
      <c r="G112" s="82"/>
      <c r="H112" s="82"/>
      <c r="I112" s="38"/>
      <c r="J112" s="85"/>
      <c r="K112" s="83"/>
      <c r="L112" s="84"/>
      <c r="M112" s="85"/>
      <c r="N112" s="86"/>
      <c r="O112" s="125"/>
      <c r="P112" s="11"/>
      <c r="Q112" s="16"/>
      <c r="R112" s="97"/>
      <c r="S112" s="16"/>
      <c r="T112" s="16"/>
      <c r="U112" s="16"/>
      <c r="V112" s="16"/>
      <c r="W112" s="16"/>
      <c r="X112" s="16"/>
      <c r="Y112" s="16"/>
    </row>
    <row r="113" spans="1:26">
      <c r="A113" s="29" t="s">
        <v>604</v>
      </c>
      <c r="B113" s="23"/>
      <c r="C113" s="23"/>
      <c r="D113" s="23"/>
      <c r="E113" s="32"/>
      <c r="F113" s="30" t="s">
        <v>607</v>
      </c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12"/>
      <c r="H115" s="12"/>
      <c r="I115" s="12"/>
      <c r="J115" s="53"/>
      <c r="K115" s="12"/>
      <c r="L115" s="12"/>
      <c r="M115" s="12"/>
      <c r="N115" s="11"/>
      <c r="O115" s="53"/>
      <c r="Q115" s="7"/>
      <c r="R115" s="82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9"/>
      <c r="B116" s="23"/>
      <c r="C116" s="23"/>
      <c r="D116" s="23"/>
      <c r="E116" s="32"/>
      <c r="F116" s="30"/>
      <c r="G116" s="41"/>
      <c r="H116" s="42"/>
      <c r="I116" s="82"/>
      <c r="J116" s="17"/>
      <c r="K116" s="83"/>
      <c r="L116" s="84"/>
      <c r="M116" s="85"/>
      <c r="N116" s="86"/>
      <c r="O116" s="87"/>
      <c r="P116" s="5"/>
      <c r="Q116" s="11"/>
      <c r="R116" s="82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7"/>
      <c r="B117" s="45"/>
      <c r="C117" s="103"/>
      <c r="D117" s="6"/>
      <c r="E117" s="38"/>
      <c r="F117" s="82"/>
      <c r="G117" s="41"/>
      <c r="H117" s="42"/>
      <c r="I117" s="82"/>
      <c r="J117" s="17"/>
      <c r="K117" s="83"/>
      <c r="L117" s="84"/>
      <c r="M117" s="85"/>
      <c r="N117" s="86"/>
      <c r="O117" s="87"/>
      <c r="P117" s="5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 ht="15">
      <c r="A118" s="5"/>
      <c r="B118" s="104" t="s">
        <v>619</v>
      </c>
      <c r="C118" s="104"/>
      <c r="D118" s="104"/>
      <c r="E118" s="104"/>
      <c r="F118" s="17"/>
      <c r="G118" s="17"/>
      <c r="H118" s="105"/>
      <c r="I118" s="17"/>
      <c r="J118" s="74"/>
      <c r="K118" s="75"/>
      <c r="L118" s="17"/>
      <c r="M118" s="17"/>
      <c r="N118" s="16"/>
      <c r="O118" s="99"/>
      <c r="P118" s="7"/>
      <c r="Q118" s="11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620</v>
      </c>
      <c r="H119" s="21" t="s">
        <v>621</v>
      </c>
      <c r="I119" s="21" t="s">
        <v>593</v>
      </c>
      <c r="J119" s="61" t="s">
        <v>594</v>
      </c>
      <c r="K119" s="21" t="s">
        <v>595</v>
      </c>
      <c r="L119" s="21" t="s">
        <v>596</v>
      </c>
      <c r="M119" s="21" t="s">
        <v>597</v>
      </c>
      <c r="N119" s="22" t="s">
        <v>598</v>
      </c>
      <c r="O119" s="99"/>
      <c r="P119" s="7"/>
      <c r="Q119" s="11"/>
      <c r="R119" s="142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</v>
      </c>
      <c r="B120" s="106">
        <v>41579</v>
      </c>
      <c r="C120" s="106"/>
      <c r="D120" s="107" t="s">
        <v>622</v>
      </c>
      <c r="E120" s="108" t="s">
        <v>623</v>
      </c>
      <c r="F120" s="109">
        <v>82</v>
      </c>
      <c r="G120" s="108" t="s">
        <v>624</v>
      </c>
      <c r="H120" s="108">
        <v>100</v>
      </c>
      <c r="I120" s="126">
        <v>100</v>
      </c>
      <c r="J120" s="127" t="s">
        <v>625</v>
      </c>
      <c r="K120" s="128">
        <f t="shared" ref="K120:K151" si="60">H120-F120</f>
        <v>18</v>
      </c>
      <c r="L120" s="129">
        <f t="shared" ref="L120:L151" si="61">K120/F120</f>
        <v>0.21951219512195122</v>
      </c>
      <c r="M120" s="130" t="s">
        <v>599</v>
      </c>
      <c r="N120" s="131">
        <v>42657</v>
      </c>
      <c r="O120" s="53"/>
      <c r="P120" s="11"/>
      <c r="Q120" s="16"/>
      <c r="R120" s="142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2</v>
      </c>
      <c r="B121" s="106">
        <v>41794</v>
      </c>
      <c r="C121" s="106"/>
      <c r="D121" s="107" t="s">
        <v>626</v>
      </c>
      <c r="E121" s="108" t="s">
        <v>600</v>
      </c>
      <c r="F121" s="109">
        <v>257</v>
      </c>
      <c r="G121" s="108" t="s">
        <v>624</v>
      </c>
      <c r="H121" s="108">
        <v>300</v>
      </c>
      <c r="I121" s="126">
        <v>300</v>
      </c>
      <c r="J121" s="127" t="s">
        <v>625</v>
      </c>
      <c r="K121" s="128">
        <f t="shared" si="60"/>
        <v>43</v>
      </c>
      <c r="L121" s="129">
        <f t="shared" si="61"/>
        <v>0.16731517509727625</v>
      </c>
      <c r="M121" s="130" t="s">
        <v>599</v>
      </c>
      <c r="N121" s="131">
        <v>41822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</v>
      </c>
      <c r="B122" s="106">
        <v>41828</v>
      </c>
      <c r="C122" s="106"/>
      <c r="D122" s="107" t="s">
        <v>627</v>
      </c>
      <c r="E122" s="108" t="s">
        <v>600</v>
      </c>
      <c r="F122" s="109">
        <v>393</v>
      </c>
      <c r="G122" s="108" t="s">
        <v>624</v>
      </c>
      <c r="H122" s="108">
        <v>468</v>
      </c>
      <c r="I122" s="126">
        <v>468</v>
      </c>
      <c r="J122" s="127" t="s">
        <v>625</v>
      </c>
      <c r="K122" s="128">
        <f t="shared" si="60"/>
        <v>75</v>
      </c>
      <c r="L122" s="129">
        <f t="shared" si="61"/>
        <v>0.19083969465648856</v>
      </c>
      <c r="M122" s="130" t="s">
        <v>599</v>
      </c>
      <c r="N122" s="131">
        <v>41863</v>
      </c>
      <c r="O122" s="53"/>
      <c r="P122" s="11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4</v>
      </c>
      <c r="B123" s="106">
        <v>41857</v>
      </c>
      <c r="C123" s="106"/>
      <c r="D123" s="107" t="s">
        <v>628</v>
      </c>
      <c r="E123" s="108" t="s">
        <v>600</v>
      </c>
      <c r="F123" s="109">
        <v>205</v>
      </c>
      <c r="G123" s="108" t="s">
        <v>624</v>
      </c>
      <c r="H123" s="108">
        <v>275</v>
      </c>
      <c r="I123" s="126">
        <v>250</v>
      </c>
      <c r="J123" s="127" t="s">
        <v>625</v>
      </c>
      <c r="K123" s="128">
        <f t="shared" si="60"/>
        <v>70</v>
      </c>
      <c r="L123" s="129">
        <f t="shared" si="61"/>
        <v>0.34146341463414637</v>
      </c>
      <c r="M123" s="130" t="s">
        <v>599</v>
      </c>
      <c r="N123" s="131">
        <v>41962</v>
      </c>
      <c r="O123" s="53"/>
      <c r="P123" s="11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5</v>
      </c>
      <c r="B124" s="106">
        <v>41886</v>
      </c>
      <c r="C124" s="106"/>
      <c r="D124" s="107" t="s">
        <v>629</v>
      </c>
      <c r="E124" s="108" t="s">
        <v>600</v>
      </c>
      <c r="F124" s="109">
        <v>162</v>
      </c>
      <c r="G124" s="108" t="s">
        <v>624</v>
      </c>
      <c r="H124" s="108">
        <v>190</v>
      </c>
      <c r="I124" s="126">
        <v>190</v>
      </c>
      <c r="J124" s="127" t="s">
        <v>625</v>
      </c>
      <c r="K124" s="128">
        <f t="shared" si="60"/>
        <v>28</v>
      </c>
      <c r="L124" s="129">
        <f t="shared" si="61"/>
        <v>0.1728395061728395</v>
      </c>
      <c r="M124" s="130" t="s">
        <v>599</v>
      </c>
      <c r="N124" s="131">
        <v>42006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6</v>
      </c>
      <c r="B125" s="106">
        <v>41886</v>
      </c>
      <c r="C125" s="106"/>
      <c r="D125" s="107" t="s">
        <v>630</v>
      </c>
      <c r="E125" s="108" t="s">
        <v>600</v>
      </c>
      <c r="F125" s="109">
        <v>75</v>
      </c>
      <c r="G125" s="108" t="s">
        <v>624</v>
      </c>
      <c r="H125" s="108">
        <v>91.5</v>
      </c>
      <c r="I125" s="126" t="s">
        <v>631</v>
      </c>
      <c r="J125" s="127" t="s">
        <v>632</v>
      </c>
      <c r="K125" s="128">
        <f t="shared" si="60"/>
        <v>16.5</v>
      </c>
      <c r="L125" s="129">
        <f t="shared" si="61"/>
        <v>0.22</v>
      </c>
      <c r="M125" s="130" t="s">
        <v>599</v>
      </c>
      <c r="N125" s="131">
        <v>41954</v>
      </c>
      <c r="O125" s="53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7</v>
      </c>
      <c r="B126" s="106">
        <v>41913</v>
      </c>
      <c r="C126" s="106"/>
      <c r="D126" s="107" t="s">
        <v>633</v>
      </c>
      <c r="E126" s="108" t="s">
        <v>600</v>
      </c>
      <c r="F126" s="109">
        <v>850</v>
      </c>
      <c r="G126" s="108" t="s">
        <v>624</v>
      </c>
      <c r="H126" s="108">
        <v>982.5</v>
      </c>
      <c r="I126" s="126">
        <v>1050</v>
      </c>
      <c r="J126" s="127" t="s">
        <v>634</v>
      </c>
      <c r="K126" s="128">
        <f t="shared" si="60"/>
        <v>132.5</v>
      </c>
      <c r="L126" s="129">
        <f t="shared" si="61"/>
        <v>0.15588235294117647</v>
      </c>
      <c r="M126" s="130" t="s">
        <v>599</v>
      </c>
      <c r="N126" s="131">
        <v>42039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8</v>
      </c>
      <c r="B127" s="106">
        <v>41913</v>
      </c>
      <c r="C127" s="106"/>
      <c r="D127" s="107" t="s">
        <v>635</v>
      </c>
      <c r="E127" s="108" t="s">
        <v>600</v>
      </c>
      <c r="F127" s="109">
        <v>475</v>
      </c>
      <c r="G127" s="108" t="s">
        <v>624</v>
      </c>
      <c r="H127" s="108">
        <v>515</v>
      </c>
      <c r="I127" s="126">
        <v>600</v>
      </c>
      <c r="J127" s="127" t="s">
        <v>636</v>
      </c>
      <c r="K127" s="128">
        <f t="shared" si="60"/>
        <v>40</v>
      </c>
      <c r="L127" s="129">
        <f t="shared" si="61"/>
        <v>8.4210526315789472E-2</v>
      </c>
      <c r="M127" s="130" t="s">
        <v>599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9</v>
      </c>
      <c r="B128" s="106">
        <v>41913</v>
      </c>
      <c r="C128" s="106"/>
      <c r="D128" s="107" t="s">
        <v>637</v>
      </c>
      <c r="E128" s="108" t="s">
        <v>600</v>
      </c>
      <c r="F128" s="109">
        <v>86</v>
      </c>
      <c r="G128" s="108" t="s">
        <v>624</v>
      </c>
      <c r="H128" s="108">
        <v>99</v>
      </c>
      <c r="I128" s="126">
        <v>140</v>
      </c>
      <c r="J128" s="127" t="s">
        <v>638</v>
      </c>
      <c r="K128" s="128">
        <f t="shared" si="60"/>
        <v>13</v>
      </c>
      <c r="L128" s="129">
        <f t="shared" si="61"/>
        <v>0.15116279069767441</v>
      </c>
      <c r="M128" s="130" t="s">
        <v>599</v>
      </c>
      <c r="N128" s="131">
        <v>41939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10</v>
      </c>
      <c r="B129" s="106">
        <v>41926</v>
      </c>
      <c r="C129" s="106"/>
      <c r="D129" s="107" t="s">
        <v>639</v>
      </c>
      <c r="E129" s="108" t="s">
        <v>600</v>
      </c>
      <c r="F129" s="109">
        <v>496.6</v>
      </c>
      <c r="G129" s="108" t="s">
        <v>624</v>
      </c>
      <c r="H129" s="108">
        <v>621</v>
      </c>
      <c r="I129" s="126">
        <v>580</v>
      </c>
      <c r="J129" s="127" t="s">
        <v>625</v>
      </c>
      <c r="K129" s="128">
        <f t="shared" si="60"/>
        <v>124.39999999999998</v>
      </c>
      <c r="L129" s="129">
        <f t="shared" si="61"/>
        <v>0.25050342327829234</v>
      </c>
      <c r="M129" s="130" t="s">
        <v>599</v>
      </c>
      <c r="N129" s="131">
        <v>42605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11</v>
      </c>
      <c r="B130" s="106">
        <v>41926</v>
      </c>
      <c r="C130" s="106"/>
      <c r="D130" s="107" t="s">
        <v>640</v>
      </c>
      <c r="E130" s="108" t="s">
        <v>600</v>
      </c>
      <c r="F130" s="109">
        <v>2481.9</v>
      </c>
      <c r="G130" s="108" t="s">
        <v>624</v>
      </c>
      <c r="H130" s="108">
        <v>2840</v>
      </c>
      <c r="I130" s="126">
        <v>2870</v>
      </c>
      <c r="J130" s="127" t="s">
        <v>641</v>
      </c>
      <c r="K130" s="128">
        <f t="shared" si="60"/>
        <v>358.09999999999991</v>
      </c>
      <c r="L130" s="129">
        <f t="shared" si="61"/>
        <v>0.14428462065353154</v>
      </c>
      <c r="M130" s="130" t="s">
        <v>599</v>
      </c>
      <c r="N130" s="131">
        <v>42017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12</v>
      </c>
      <c r="B131" s="106">
        <v>41928</v>
      </c>
      <c r="C131" s="106"/>
      <c r="D131" s="107" t="s">
        <v>642</v>
      </c>
      <c r="E131" s="108" t="s">
        <v>600</v>
      </c>
      <c r="F131" s="109">
        <v>84.5</v>
      </c>
      <c r="G131" s="108" t="s">
        <v>624</v>
      </c>
      <c r="H131" s="108">
        <v>93</v>
      </c>
      <c r="I131" s="126">
        <v>110</v>
      </c>
      <c r="J131" s="127" t="s">
        <v>643</v>
      </c>
      <c r="K131" s="128">
        <f t="shared" si="60"/>
        <v>8.5</v>
      </c>
      <c r="L131" s="129">
        <f t="shared" si="61"/>
        <v>0.10059171597633136</v>
      </c>
      <c r="M131" s="130" t="s">
        <v>599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13</v>
      </c>
      <c r="B132" s="106">
        <v>41928</v>
      </c>
      <c r="C132" s="106"/>
      <c r="D132" s="107" t="s">
        <v>644</v>
      </c>
      <c r="E132" s="108" t="s">
        <v>600</v>
      </c>
      <c r="F132" s="109">
        <v>401</v>
      </c>
      <c r="G132" s="108" t="s">
        <v>624</v>
      </c>
      <c r="H132" s="108">
        <v>428</v>
      </c>
      <c r="I132" s="126">
        <v>450</v>
      </c>
      <c r="J132" s="127" t="s">
        <v>645</v>
      </c>
      <c r="K132" s="128">
        <f t="shared" si="60"/>
        <v>27</v>
      </c>
      <c r="L132" s="129">
        <f t="shared" si="61"/>
        <v>6.7331670822942641E-2</v>
      </c>
      <c r="M132" s="130" t="s">
        <v>599</v>
      </c>
      <c r="N132" s="131">
        <v>42020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14</v>
      </c>
      <c r="B133" s="106">
        <v>41928</v>
      </c>
      <c r="C133" s="106"/>
      <c r="D133" s="107" t="s">
        <v>646</v>
      </c>
      <c r="E133" s="108" t="s">
        <v>600</v>
      </c>
      <c r="F133" s="109">
        <v>101</v>
      </c>
      <c r="G133" s="108" t="s">
        <v>624</v>
      </c>
      <c r="H133" s="108">
        <v>112</v>
      </c>
      <c r="I133" s="126">
        <v>120</v>
      </c>
      <c r="J133" s="127" t="s">
        <v>647</v>
      </c>
      <c r="K133" s="128">
        <f t="shared" si="60"/>
        <v>11</v>
      </c>
      <c r="L133" s="129">
        <f t="shared" si="61"/>
        <v>0.10891089108910891</v>
      </c>
      <c r="M133" s="130" t="s">
        <v>599</v>
      </c>
      <c r="N133" s="131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15</v>
      </c>
      <c r="B134" s="106">
        <v>41954</v>
      </c>
      <c r="C134" s="106"/>
      <c r="D134" s="107" t="s">
        <v>648</v>
      </c>
      <c r="E134" s="108" t="s">
        <v>600</v>
      </c>
      <c r="F134" s="109">
        <v>59</v>
      </c>
      <c r="G134" s="108" t="s">
        <v>624</v>
      </c>
      <c r="H134" s="108">
        <v>76</v>
      </c>
      <c r="I134" s="126">
        <v>76</v>
      </c>
      <c r="J134" s="127" t="s">
        <v>625</v>
      </c>
      <c r="K134" s="128">
        <f t="shared" si="60"/>
        <v>17</v>
      </c>
      <c r="L134" s="129">
        <f t="shared" si="61"/>
        <v>0.28813559322033899</v>
      </c>
      <c r="M134" s="130" t="s">
        <v>599</v>
      </c>
      <c r="N134" s="131">
        <v>43032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16</v>
      </c>
      <c r="B135" s="106">
        <v>41954</v>
      </c>
      <c r="C135" s="106"/>
      <c r="D135" s="107" t="s">
        <v>637</v>
      </c>
      <c r="E135" s="108" t="s">
        <v>600</v>
      </c>
      <c r="F135" s="109">
        <v>99</v>
      </c>
      <c r="G135" s="108" t="s">
        <v>624</v>
      </c>
      <c r="H135" s="108">
        <v>120</v>
      </c>
      <c r="I135" s="126">
        <v>120</v>
      </c>
      <c r="J135" s="127" t="s">
        <v>649</v>
      </c>
      <c r="K135" s="128">
        <f t="shared" si="60"/>
        <v>21</v>
      </c>
      <c r="L135" s="129">
        <f t="shared" si="61"/>
        <v>0.21212121212121213</v>
      </c>
      <c r="M135" s="130" t="s">
        <v>599</v>
      </c>
      <c r="N135" s="131">
        <v>41960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17</v>
      </c>
      <c r="B136" s="106">
        <v>41956</v>
      </c>
      <c r="C136" s="106"/>
      <c r="D136" s="107" t="s">
        <v>650</v>
      </c>
      <c r="E136" s="108" t="s">
        <v>600</v>
      </c>
      <c r="F136" s="109">
        <v>22</v>
      </c>
      <c r="G136" s="108" t="s">
        <v>624</v>
      </c>
      <c r="H136" s="108">
        <v>33.549999999999997</v>
      </c>
      <c r="I136" s="126">
        <v>32</v>
      </c>
      <c r="J136" s="127" t="s">
        <v>651</v>
      </c>
      <c r="K136" s="128">
        <f t="shared" si="60"/>
        <v>11.549999999999997</v>
      </c>
      <c r="L136" s="129">
        <f t="shared" si="61"/>
        <v>0.52499999999999991</v>
      </c>
      <c r="M136" s="130" t="s">
        <v>599</v>
      </c>
      <c r="N136" s="131">
        <v>42188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18</v>
      </c>
      <c r="B137" s="106">
        <v>41976</v>
      </c>
      <c r="C137" s="106"/>
      <c r="D137" s="107" t="s">
        <v>652</v>
      </c>
      <c r="E137" s="108" t="s">
        <v>600</v>
      </c>
      <c r="F137" s="109">
        <v>440</v>
      </c>
      <c r="G137" s="108" t="s">
        <v>624</v>
      </c>
      <c r="H137" s="108">
        <v>520</v>
      </c>
      <c r="I137" s="126">
        <v>520</v>
      </c>
      <c r="J137" s="127" t="s">
        <v>653</v>
      </c>
      <c r="K137" s="128">
        <f t="shared" si="60"/>
        <v>80</v>
      </c>
      <c r="L137" s="129">
        <f t="shared" si="61"/>
        <v>0.18181818181818182</v>
      </c>
      <c r="M137" s="130" t="s">
        <v>599</v>
      </c>
      <c r="N137" s="131">
        <v>42208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19</v>
      </c>
      <c r="B138" s="106">
        <v>41976</v>
      </c>
      <c r="C138" s="106"/>
      <c r="D138" s="107" t="s">
        <v>654</v>
      </c>
      <c r="E138" s="108" t="s">
        <v>600</v>
      </c>
      <c r="F138" s="109">
        <v>360</v>
      </c>
      <c r="G138" s="108" t="s">
        <v>624</v>
      </c>
      <c r="H138" s="108">
        <v>427</v>
      </c>
      <c r="I138" s="126">
        <v>425</v>
      </c>
      <c r="J138" s="127" t="s">
        <v>655</v>
      </c>
      <c r="K138" s="128">
        <f t="shared" si="60"/>
        <v>67</v>
      </c>
      <c r="L138" s="129">
        <f t="shared" si="61"/>
        <v>0.18611111111111112</v>
      </c>
      <c r="M138" s="130" t="s">
        <v>599</v>
      </c>
      <c r="N138" s="131">
        <v>42058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20</v>
      </c>
      <c r="B139" s="106">
        <v>42012</v>
      </c>
      <c r="C139" s="106"/>
      <c r="D139" s="107" t="s">
        <v>656</v>
      </c>
      <c r="E139" s="108" t="s">
        <v>600</v>
      </c>
      <c r="F139" s="109">
        <v>360</v>
      </c>
      <c r="G139" s="108" t="s">
        <v>624</v>
      </c>
      <c r="H139" s="108">
        <v>455</v>
      </c>
      <c r="I139" s="126">
        <v>420</v>
      </c>
      <c r="J139" s="127" t="s">
        <v>657</v>
      </c>
      <c r="K139" s="128">
        <f t="shared" si="60"/>
        <v>95</v>
      </c>
      <c r="L139" s="129">
        <f t="shared" si="61"/>
        <v>0.2638888888888889</v>
      </c>
      <c r="M139" s="130" t="s">
        <v>599</v>
      </c>
      <c r="N139" s="131">
        <v>42024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21</v>
      </c>
      <c r="B140" s="106">
        <v>42012</v>
      </c>
      <c r="C140" s="106"/>
      <c r="D140" s="107" t="s">
        <v>658</v>
      </c>
      <c r="E140" s="108" t="s">
        <v>600</v>
      </c>
      <c r="F140" s="109">
        <v>130</v>
      </c>
      <c r="G140" s="108"/>
      <c r="H140" s="108">
        <v>175.5</v>
      </c>
      <c r="I140" s="126">
        <v>165</v>
      </c>
      <c r="J140" s="127" t="s">
        <v>659</v>
      </c>
      <c r="K140" s="128">
        <f t="shared" si="60"/>
        <v>45.5</v>
      </c>
      <c r="L140" s="129">
        <f t="shared" si="61"/>
        <v>0.35</v>
      </c>
      <c r="M140" s="130" t="s">
        <v>599</v>
      </c>
      <c r="N140" s="131">
        <v>43088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22</v>
      </c>
      <c r="B141" s="106">
        <v>42040</v>
      </c>
      <c r="C141" s="106"/>
      <c r="D141" s="107" t="s">
        <v>390</v>
      </c>
      <c r="E141" s="108" t="s">
        <v>623</v>
      </c>
      <c r="F141" s="109">
        <v>98</v>
      </c>
      <c r="G141" s="108"/>
      <c r="H141" s="108">
        <v>120</v>
      </c>
      <c r="I141" s="126">
        <v>120</v>
      </c>
      <c r="J141" s="127" t="s">
        <v>625</v>
      </c>
      <c r="K141" s="128">
        <f t="shared" si="60"/>
        <v>22</v>
      </c>
      <c r="L141" s="129">
        <f t="shared" si="61"/>
        <v>0.22448979591836735</v>
      </c>
      <c r="M141" s="130" t="s">
        <v>599</v>
      </c>
      <c r="N141" s="131">
        <v>42753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23</v>
      </c>
      <c r="B142" s="106">
        <v>42040</v>
      </c>
      <c r="C142" s="106"/>
      <c r="D142" s="107" t="s">
        <v>660</v>
      </c>
      <c r="E142" s="108" t="s">
        <v>623</v>
      </c>
      <c r="F142" s="109">
        <v>196</v>
      </c>
      <c r="G142" s="108"/>
      <c r="H142" s="108">
        <v>262</v>
      </c>
      <c r="I142" s="126">
        <v>255</v>
      </c>
      <c r="J142" s="127" t="s">
        <v>625</v>
      </c>
      <c r="K142" s="128">
        <f t="shared" si="60"/>
        <v>66</v>
      </c>
      <c r="L142" s="129">
        <f t="shared" si="61"/>
        <v>0.33673469387755101</v>
      </c>
      <c r="M142" s="130" t="s">
        <v>599</v>
      </c>
      <c r="N142" s="131">
        <v>42599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24</v>
      </c>
      <c r="B143" s="110">
        <v>42067</v>
      </c>
      <c r="C143" s="110"/>
      <c r="D143" s="111" t="s">
        <v>389</v>
      </c>
      <c r="E143" s="112" t="s">
        <v>623</v>
      </c>
      <c r="F143" s="113">
        <v>235</v>
      </c>
      <c r="G143" s="113"/>
      <c r="H143" s="114">
        <v>77</v>
      </c>
      <c r="I143" s="132" t="s">
        <v>661</v>
      </c>
      <c r="J143" s="133" t="s">
        <v>662</v>
      </c>
      <c r="K143" s="134">
        <f t="shared" si="60"/>
        <v>-158</v>
      </c>
      <c r="L143" s="135">
        <f t="shared" si="61"/>
        <v>-0.67234042553191486</v>
      </c>
      <c r="M143" s="136" t="s">
        <v>663</v>
      </c>
      <c r="N143" s="137">
        <v>43522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25</v>
      </c>
      <c r="B144" s="106">
        <v>42067</v>
      </c>
      <c r="C144" s="106"/>
      <c r="D144" s="107" t="s">
        <v>481</v>
      </c>
      <c r="E144" s="108" t="s">
        <v>623</v>
      </c>
      <c r="F144" s="109">
        <v>185</v>
      </c>
      <c r="G144" s="108"/>
      <c r="H144" s="108">
        <v>224</v>
      </c>
      <c r="I144" s="126" t="s">
        <v>664</v>
      </c>
      <c r="J144" s="127" t="s">
        <v>625</v>
      </c>
      <c r="K144" s="128">
        <f t="shared" si="60"/>
        <v>39</v>
      </c>
      <c r="L144" s="129">
        <f t="shared" si="61"/>
        <v>0.21081081081081082</v>
      </c>
      <c r="M144" s="130" t="s">
        <v>599</v>
      </c>
      <c r="N144" s="131">
        <v>42647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64">
        <v>26</v>
      </c>
      <c r="B145" s="115">
        <v>42090</v>
      </c>
      <c r="C145" s="115"/>
      <c r="D145" s="116" t="s">
        <v>665</v>
      </c>
      <c r="E145" s="117" t="s">
        <v>623</v>
      </c>
      <c r="F145" s="118">
        <v>49.5</v>
      </c>
      <c r="G145" s="119"/>
      <c r="H145" s="119">
        <v>15.85</v>
      </c>
      <c r="I145" s="119">
        <v>67</v>
      </c>
      <c r="J145" s="138" t="s">
        <v>666</v>
      </c>
      <c r="K145" s="119">
        <f t="shared" si="60"/>
        <v>-33.65</v>
      </c>
      <c r="L145" s="139">
        <f t="shared" si="61"/>
        <v>-0.67979797979797973</v>
      </c>
      <c r="M145" s="136" t="s">
        <v>663</v>
      </c>
      <c r="N145" s="140">
        <v>43627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27</v>
      </c>
      <c r="B146" s="106">
        <v>42093</v>
      </c>
      <c r="C146" s="106"/>
      <c r="D146" s="107" t="s">
        <v>667</v>
      </c>
      <c r="E146" s="108" t="s">
        <v>623</v>
      </c>
      <c r="F146" s="109">
        <v>183.5</v>
      </c>
      <c r="G146" s="108"/>
      <c r="H146" s="108">
        <v>219</v>
      </c>
      <c r="I146" s="126">
        <v>218</v>
      </c>
      <c r="J146" s="127" t="s">
        <v>668</v>
      </c>
      <c r="K146" s="128">
        <f t="shared" si="60"/>
        <v>35.5</v>
      </c>
      <c r="L146" s="129">
        <f t="shared" si="61"/>
        <v>0.19346049046321526</v>
      </c>
      <c r="M146" s="130" t="s">
        <v>599</v>
      </c>
      <c r="N146" s="131">
        <v>42103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28</v>
      </c>
      <c r="B147" s="106">
        <v>42114</v>
      </c>
      <c r="C147" s="106"/>
      <c r="D147" s="107" t="s">
        <v>669</v>
      </c>
      <c r="E147" s="108" t="s">
        <v>623</v>
      </c>
      <c r="F147" s="109">
        <f>(227+237)/2</f>
        <v>232</v>
      </c>
      <c r="G147" s="108"/>
      <c r="H147" s="108">
        <v>298</v>
      </c>
      <c r="I147" s="126">
        <v>298</v>
      </c>
      <c r="J147" s="127" t="s">
        <v>625</v>
      </c>
      <c r="K147" s="128">
        <f t="shared" si="60"/>
        <v>66</v>
      </c>
      <c r="L147" s="129">
        <f t="shared" si="61"/>
        <v>0.28448275862068967</v>
      </c>
      <c r="M147" s="130" t="s">
        <v>599</v>
      </c>
      <c r="N147" s="131">
        <v>42823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29</v>
      </c>
      <c r="B148" s="106">
        <v>42128</v>
      </c>
      <c r="C148" s="106"/>
      <c r="D148" s="107" t="s">
        <v>670</v>
      </c>
      <c r="E148" s="108" t="s">
        <v>600</v>
      </c>
      <c r="F148" s="109">
        <v>385</v>
      </c>
      <c r="G148" s="108"/>
      <c r="H148" s="108">
        <f>212.5+331</f>
        <v>543.5</v>
      </c>
      <c r="I148" s="126">
        <v>510</v>
      </c>
      <c r="J148" s="127" t="s">
        <v>671</v>
      </c>
      <c r="K148" s="128">
        <f t="shared" si="60"/>
        <v>158.5</v>
      </c>
      <c r="L148" s="129">
        <f t="shared" si="61"/>
        <v>0.41168831168831171</v>
      </c>
      <c r="M148" s="130" t="s">
        <v>599</v>
      </c>
      <c r="N148" s="131">
        <v>42235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30</v>
      </c>
      <c r="B149" s="106">
        <v>42128</v>
      </c>
      <c r="C149" s="106"/>
      <c r="D149" s="107" t="s">
        <v>672</v>
      </c>
      <c r="E149" s="108" t="s">
        <v>600</v>
      </c>
      <c r="F149" s="109">
        <v>115.5</v>
      </c>
      <c r="G149" s="108"/>
      <c r="H149" s="108">
        <v>146</v>
      </c>
      <c r="I149" s="126">
        <v>142</v>
      </c>
      <c r="J149" s="127" t="s">
        <v>673</v>
      </c>
      <c r="K149" s="128">
        <f t="shared" si="60"/>
        <v>30.5</v>
      </c>
      <c r="L149" s="129">
        <f t="shared" si="61"/>
        <v>0.26406926406926406</v>
      </c>
      <c r="M149" s="130" t="s">
        <v>599</v>
      </c>
      <c r="N149" s="131">
        <v>42202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31</v>
      </c>
      <c r="B150" s="106">
        <v>42151</v>
      </c>
      <c r="C150" s="106"/>
      <c r="D150" s="107" t="s">
        <v>674</v>
      </c>
      <c r="E150" s="108" t="s">
        <v>600</v>
      </c>
      <c r="F150" s="109">
        <v>237.5</v>
      </c>
      <c r="G150" s="108"/>
      <c r="H150" s="108">
        <v>279.5</v>
      </c>
      <c r="I150" s="126">
        <v>278</v>
      </c>
      <c r="J150" s="127" t="s">
        <v>625</v>
      </c>
      <c r="K150" s="128">
        <f t="shared" si="60"/>
        <v>42</v>
      </c>
      <c r="L150" s="129">
        <f t="shared" si="61"/>
        <v>0.17684210526315788</v>
      </c>
      <c r="M150" s="130" t="s">
        <v>599</v>
      </c>
      <c r="N150" s="131">
        <v>42222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32</v>
      </c>
      <c r="B151" s="106">
        <v>42174</v>
      </c>
      <c r="C151" s="106"/>
      <c r="D151" s="107" t="s">
        <v>644</v>
      </c>
      <c r="E151" s="108" t="s">
        <v>623</v>
      </c>
      <c r="F151" s="109">
        <v>340</v>
      </c>
      <c r="G151" s="108"/>
      <c r="H151" s="108">
        <v>448</v>
      </c>
      <c r="I151" s="126">
        <v>448</v>
      </c>
      <c r="J151" s="127" t="s">
        <v>625</v>
      </c>
      <c r="K151" s="128">
        <f t="shared" si="60"/>
        <v>108</v>
      </c>
      <c r="L151" s="129">
        <f t="shared" si="61"/>
        <v>0.31764705882352939</v>
      </c>
      <c r="M151" s="130" t="s">
        <v>599</v>
      </c>
      <c r="N151" s="131">
        <v>43018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33</v>
      </c>
      <c r="B152" s="106">
        <v>42191</v>
      </c>
      <c r="C152" s="106"/>
      <c r="D152" s="107" t="s">
        <v>675</v>
      </c>
      <c r="E152" s="108" t="s">
        <v>623</v>
      </c>
      <c r="F152" s="109">
        <v>390</v>
      </c>
      <c r="G152" s="108"/>
      <c r="H152" s="108">
        <v>460</v>
      </c>
      <c r="I152" s="126">
        <v>460</v>
      </c>
      <c r="J152" s="127" t="s">
        <v>625</v>
      </c>
      <c r="K152" s="128">
        <f t="shared" ref="K152:K172" si="62">H152-F152</f>
        <v>70</v>
      </c>
      <c r="L152" s="129">
        <f t="shared" ref="L152:L172" si="63">K152/F152</f>
        <v>0.17948717948717949</v>
      </c>
      <c r="M152" s="130" t="s">
        <v>599</v>
      </c>
      <c r="N152" s="131">
        <v>42478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34</v>
      </c>
      <c r="B153" s="110">
        <v>42195</v>
      </c>
      <c r="C153" s="110"/>
      <c r="D153" s="111" t="s">
        <v>676</v>
      </c>
      <c r="E153" s="112" t="s">
        <v>623</v>
      </c>
      <c r="F153" s="113">
        <v>122.5</v>
      </c>
      <c r="G153" s="113"/>
      <c r="H153" s="114">
        <v>61</v>
      </c>
      <c r="I153" s="132">
        <v>172</v>
      </c>
      <c r="J153" s="133" t="s">
        <v>677</v>
      </c>
      <c r="K153" s="134">
        <f t="shared" si="62"/>
        <v>-61.5</v>
      </c>
      <c r="L153" s="135">
        <f t="shared" si="63"/>
        <v>-0.50204081632653064</v>
      </c>
      <c r="M153" s="136" t="s">
        <v>663</v>
      </c>
      <c r="N153" s="137">
        <v>43333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35</v>
      </c>
      <c r="B154" s="106">
        <v>42219</v>
      </c>
      <c r="C154" s="106"/>
      <c r="D154" s="107" t="s">
        <v>678</v>
      </c>
      <c r="E154" s="108" t="s">
        <v>623</v>
      </c>
      <c r="F154" s="109">
        <v>297.5</v>
      </c>
      <c r="G154" s="108"/>
      <c r="H154" s="108">
        <v>350</v>
      </c>
      <c r="I154" s="126">
        <v>360</v>
      </c>
      <c r="J154" s="127" t="s">
        <v>679</v>
      </c>
      <c r="K154" s="128">
        <f t="shared" si="62"/>
        <v>52.5</v>
      </c>
      <c r="L154" s="129">
        <f t="shared" si="63"/>
        <v>0.17647058823529413</v>
      </c>
      <c r="M154" s="130" t="s">
        <v>599</v>
      </c>
      <c r="N154" s="131">
        <v>42232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36</v>
      </c>
      <c r="B155" s="106">
        <v>42219</v>
      </c>
      <c r="C155" s="106"/>
      <c r="D155" s="107" t="s">
        <v>680</v>
      </c>
      <c r="E155" s="108" t="s">
        <v>623</v>
      </c>
      <c r="F155" s="109">
        <v>115.5</v>
      </c>
      <c r="G155" s="108"/>
      <c r="H155" s="108">
        <v>149</v>
      </c>
      <c r="I155" s="126">
        <v>140</v>
      </c>
      <c r="J155" s="141" t="s">
        <v>681</v>
      </c>
      <c r="K155" s="128">
        <f t="shared" si="62"/>
        <v>33.5</v>
      </c>
      <c r="L155" s="129">
        <f t="shared" si="63"/>
        <v>0.29004329004329005</v>
      </c>
      <c r="M155" s="130" t="s">
        <v>599</v>
      </c>
      <c r="N155" s="131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37</v>
      </c>
      <c r="B156" s="106">
        <v>42251</v>
      </c>
      <c r="C156" s="106"/>
      <c r="D156" s="107" t="s">
        <v>674</v>
      </c>
      <c r="E156" s="108" t="s">
        <v>623</v>
      </c>
      <c r="F156" s="109">
        <v>226</v>
      </c>
      <c r="G156" s="108"/>
      <c r="H156" s="108">
        <v>292</v>
      </c>
      <c r="I156" s="126">
        <v>292</v>
      </c>
      <c r="J156" s="127" t="s">
        <v>682</v>
      </c>
      <c r="K156" s="128">
        <f t="shared" si="62"/>
        <v>66</v>
      </c>
      <c r="L156" s="129">
        <f t="shared" si="63"/>
        <v>0.29203539823008851</v>
      </c>
      <c r="M156" s="130" t="s">
        <v>599</v>
      </c>
      <c r="N156" s="131">
        <v>42286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38</v>
      </c>
      <c r="B157" s="106">
        <v>42254</v>
      </c>
      <c r="C157" s="106"/>
      <c r="D157" s="107" t="s">
        <v>669</v>
      </c>
      <c r="E157" s="108" t="s">
        <v>623</v>
      </c>
      <c r="F157" s="109">
        <v>232.5</v>
      </c>
      <c r="G157" s="108"/>
      <c r="H157" s="108">
        <v>312.5</v>
      </c>
      <c r="I157" s="126">
        <v>310</v>
      </c>
      <c r="J157" s="127" t="s">
        <v>625</v>
      </c>
      <c r="K157" s="128">
        <f t="shared" si="62"/>
        <v>80</v>
      </c>
      <c r="L157" s="129">
        <f t="shared" si="63"/>
        <v>0.34408602150537637</v>
      </c>
      <c r="M157" s="130" t="s">
        <v>599</v>
      </c>
      <c r="N157" s="131">
        <v>42823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39</v>
      </c>
      <c r="B158" s="106">
        <v>42268</v>
      </c>
      <c r="C158" s="106"/>
      <c r="D158" s="107" t="s">
        <v>683</v>
      </c>
      <c r="E158" s="108" t="s">
        <v>623</v>
      </c>
      <c r="F158" s="109">
        <v>196.5</v>
      </c>
      <c r="G158" s="108"/>
      <c r="H158" s="108">
        <v>238</v>
      </c>
      <c r="I158" s="126">
        <v>238</v>
      </c>
      <c r="J158" s="127" t="s">
        <v>682</v>
      </c>
      <c r="K158" s="128">
        <f t="shared" si="62"/>
        <v>41.5</v>
      </c>
      <c r="L158" s="129">
        <f t="shared" si="63"/>
        <v>0.21119592875318066</v>
      </c>
      <c r="M158" s="130" t="s">
        <v>599</v>
      </c>
      <c r="N158" s="131">
        <v>42291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40</v>
      </c>
      <c r="B159" s="106">
        <v>42271</v>
      </c>
      <c r="C159" s="106"/>
      <c r="D159" s="107" t="s">
        <v>622</v>
      </c>
      <c r="E159" s="108" t="s">
        <v>623</v>
      </c>
      <c r="F159" s="109">
        <v>65</v>
      </c>
      <c r="G159" s="108"/>
      <c r="H159" s="108">
        <v>82</v>
      </c>
      <c r="I159" s="126">
        <v>82</v>
      </c>
      <c r="J159" s="127" t="s">
        <v>682</v>
      </c>
      <c r="K159" s="128">
        <f t="shared" si="62"/>
        <v>17</v>
      </c>
      <c r="L159" s="129">
        <f t="shared" si="63"/>
        <v>0.26153846153846155</v>
      </c>
      <c r="M159" s="130" t="s">
        <v>599</v>
      </c>
      <c r="N159" s="131">
        <v>42578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41</v>
      </c>
      <c r="B160" s="106">
        <v>42291</v>
      </c>
      <c r="C160" s="106"/>
      <c r="D160" s="107" t="s">
        <v>684</v>
      </c>
      <c r="E160" s="108" t="s">
        <v>623</v>
      </c>
      <c r="F160" s="109">
        <v>144</v>
      </c>
      <c r="G160" s="108"/>
      <c r="H160" s="108">
        <v>182.5</v>
      </c>
      <c r="I160" s="126">
        <v>181</v>
      </c>
      <c r="J160" s="127" t="s">
        <v>682</v>
      </c>
      <c r="K160" s="128">
        <f t="shared" si="62"/>
        <v>38.5</v>
      </c>
      <c r="L160" s="129">
        <f t="shared" si="63"/>
        <v>0.2673611111111111</v>
      </c>
      <c r="M160" s="130" t="s">
        <v>599</v>
      </c>
      <c r="N160" s="131">
        <v>42817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42</v>
      </c>
      <c r="B161" s="106">
        <v>42291</v>
      </c>
      <c r="C161" s="106"/>
      <c r="D161" s="107" t="s">
        <v>685</v>
      </c>
      <c r="E161" s="108" t="s">
        <v>623</v>
      </c>
      <c r="F161" s="109">
        <v>264</v>
      </c>
      <c r="G161" s="108"/>
      <c r="H161" s="108">
        <v>311</v>
      </c>
      <c r="I161" s="126">
        <v>311</v>
      </c>
      <c r="J161" s="127" t="s">
        <v>682</v>
      </c>
      <c r="K161" s="128">
        <f t="shared" si="62"/>
        <v>47</v>
      </c>
      <c r="L161" s="129">
        <f t="shared" si="63"/>
        <v>0.17803030303030304</v>
      </c>
      <c r="M161" s="130" t="s">
        <v>599</v>
      </c>
      <c r="N161" s="131">
        <v>42604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43</v>
      </c>
      <c r="B162" s="106">
        <v>42318</v>
      </c>
      <c r="C162" s="106"/>
      <c r="D162" s="107" t="s">
        <v>686</v>
      </c>
      <c r="E162" s="108" t="s">
        <v>600</v>
      </c>
      <c r="F162" s="109">
        <v>549.5</v>
      </c>
      <c r="G162" s="108"/>
      <c r="H162" s="108">
        <v>630</v>
      </c>
      <c r="I162" s="126">
        <v>630</v>
      </c>
      <c r="J162" s="127" t="s">
        <v>682</v>
      </c>
      <c r="K162" s="128">
        <f t="shared" si="62"/>
        <v>80.5</v>
      </c>
      <c r="L162" s="129">
        <f t="shared" si="63"/>
        <v>0.1464968152866242</v>
      </c>
      <c r="M162" s="130" t="s">
        <v>599</v>
      </c>
      <c r="N162" s="131">
        <v>42419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44</v>
      </c>
      <c r="B163" s="106">
        <v>42342</v>
      </c>
      <c r="C163" s="106"/>
      <c r="D163" s="107" t="s">
        <v>687</v>
      </c>
      <c r="E163" s="108" t="s">
        <v>623</v>
      </c>
      <c r="F163" s="109">
        <v>1027.5</v>
      </c>
      <c r="G163" s="108"/>
      <c r="H163" s="108">
        <v>1315</v>
      </c>
      <c r="I163" s="126">
        <v>1250</v>
      </c>
      <c r="J163" s="127" t="s">
        <v>682</v>
      </c>
      <c r="K163" s="128">
        <f t="shared" si="62"/>
        <v>287.5</v>
      </c>
      <c r="L163" s="129">
        <f t="shared" si="63"/>
        <v>0.27980535279805352</v>
      </c>
      <c r="M163" s="130" t="s">
        <v>599</v>
      </c>
      <c r="N163" s="131">
        <v>43244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45</v>
      </c>
      <c r="B164" s="106">
        <v>42367</v>
      </c>
      <c r="C164" s="106"/>
      <c r="D164" s="107" t="s">
        <v>688</v>
      </c>
      <c r="E164" s="108" t="s">
        <v>623</v>
      </c>
      <c r="F164" s="109">
        <v>465</v>
      </c>
      <c r="G164" s="108"/>
      <c r="H164" s="108">
        <v>540</v>
      </c>
      <c r="I164" s="126">
        <v>540</v>
      </c>
      <c r="J164" s="127" t="s">
        <v>682</v>
      </c>
      <c r="K164" s="128">
        <f t="shared" si="62"/>
        <v>75</v>
      </c>
      <c r="L164" s="129">
        <f t="shared" si="63"/>
        <v>0.16129032258064516</v>
      </c>
      <c r="M164" s="130" t="s">
        <v>599</v>
      </c>
      <c r="N164" s="131">
        <v>42530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46</v>
      </c>
      <c r="B165" s="106">
        <v>42380</v>
      </c>
      <c r="C165" s="106"/>
      <c r="D165" s="107" t="s">
        <v>390</v>
      </c>
      <c r="E165" s="108" t="s">
        <v>600</v>
      </c>
      <c r="F165" s="109">
        <v>81</v>
      </c>
      <c r="G165" s="108"/>
      <c r="H165" s="108">
        <v>110</v>
      </c>
      <c r="I165" s="126">
        <v>110</v>
      </c>
      <c r="J165" s="127" t="s">
        <v>682</v>
      </c>
      <c r="K165" s="128">
        <f t="shared" si="62"/>
        <v>29</v>
      </c>
      <c r="L165" s="129">
        <f t="shared" si="63"/>
        <v>0.35802469135802467</v>
      </c>
      <c r="M165" s="130" t="s">
        <v>599</v>
      </c>
      <c r="N165" s="131">
        <v>42745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47</v>
      </c>
      <c r="B166" s="106">
        <v>42382</v>
      </c>
      <c r="C166" s="106"/>
      <c r="D166" s="107" t="s">
        <v>689</v>
      </c>
      <c r="E166" s="108" t="s">
        <v>600</v>
      </c>
      <c r="F166" s="109">
        <v>417.5</v>
      </c>
      <c r="G166" s="108"/>
      <c r="H166" s="108">
        <v>547</v>
      </c>
      <c r="I166" s="126">
        <v>535</v>
      </c>
      <c r="J166" s="127" t="s">
        <v>682</v>
      </c>
      <c r="K166" s="128">
        <f t="shared" si="62"/>
        <v>129.5</v>
      </c>
      <c r="L166" s="129">
        <f t="shared" si="63"/>
        <v>0.31017964071856285</v>
      </c>
      <c r="M166" s="130" t="s">
        <v>599</v>
      </c>
      <c r="N166" s="131">
        <v>42578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48</v>
      </c>
      <c r="B167" s="106">
        <v>42408</v>
      </c>
      <c r="C167" s="106"/>
      <c r="D167" s="107" t="s">
        <v>690</v>
      </c>
      <c r="E167" s="108" t="s">
        <v>623</v>
      </c>
      <c r="F167" s="109">
        <v>650</v>
      </c>
      <c r="G167" s="108"/>
      <c r="H167" s="108">
        <v>800</v>
      </c>
      <c r="I167" s="126">
        <v>800</v>
      </c>
      <c r="J167" s="127" t="s">
        <v>682</v>
      </c>
      <c r="K167" s="128">
        <f t="shared" si="62"/>
        <v>150</v>
      </c>
      <c r="L167" s="129">
        <f t="shared" si="63"/>
        <v>0.23076923076923078</v>
      </c>
      <c r="M167" s="130" t="s">
        <v>599</v>
      </c>
      <c r="N167" s="131">
        <v>43154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49</v>
      </c>
      <c r="B168" s="106">
        <v>42433</v>
      </c>
      <c r="C168" s="106"/>
      <c r="D168" s="107" t="s">
        <v>197</v>
      </c>
      <c r="E168" s="108" t="s">
        <v>623</v>
      </c>
      <c r="F168" s="109">
        <v>437.5</v>
      </c>
      <c r="G168" s="108"/>
      <c r="H168" s="108">
        <v>504.5</v>
      </c>
      <c r="I168" s="126">
        <v>522</v>
      </c>
      <c r="J168" s="127" t="s">
        <v>691</v>
      </c>
      <c r="K168" s="128">
        <f t="shared" si="62"/>
        <v>67</v>
      </c>
      <c r="L168" s="129">
        <f t="shared" si="63"/>
        <v>0.15314285714285714</v>
      </c>
      <c r="M168" s="130" t="s">
        <v>599</v>
      </c>
      <c r="N168" s="131">
        <v>42480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50</v>
      </c>
      <c r="B169" s="106">
        <v>42438</v>
      </c>
      <c r="C169" s="106"/>
      <c r="D169" s="107" t="s">
        <v>692</v>
      </c>
      <c r="E169" s="108" t="s">
        <v>623</v>
      </c>
      <c r="F169" s="109">
        <v>189.5</v>
      </c>
      <c r="G169" s="108"/>
      <c r="H169" s="108">
        <v>218</v>
      </c>
      <c r="I169" s="126">
        <v>218</v>
      </c>
      <c r="J169" s="127" t="s">
        <v>682</v>
      </c>
      <c r="K169" s="128">
        <f t="shared" si="62"/>
        <v>28.5</v>
      </c>
      <c r="L169" s="129">
        <f t="shared" si="63"/>
        <v>0.15039577836411611</v>
      </c>
      <c r="M169" s="130" t="s">
        <v>599</v>
      </c>
      <c r="N169" s="131">
        <v>43034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64">
        <v>51</v>
      </c>
      <c r="B170" s="115">
        <v>42471</v>
      </c>
      <c r="C170" s="115"/>
      <c r="D170" s="116" t="s">
        <v>693</v>
      </c>
      <c r="E170" s="117" t="s">
        <v>623</v>
      </c>
      <c r="F170" s="118">
        <v>36.5</v>
      </c>
      <c r="G170" s="119"/>
      <c r="H170" s="119">
        <v>15.85</v>
      </c>
      <c r="I170" s="119">
        <v>60</v>
      </c>
      <c r="J170" s="138" t="s">
        <v>694</v>
      </c>
      <c r="K170" s="134">
        <f t="shared" si="62"/>
        <v>-20.65</v>
      </c>
      <c r="L170" s="168">
        <f t="shared" si="63"/>
        <v>-0.5657534246575342</v>
      </c>
      <c r="M170" s="136" t="s">
        <v>663</v>
      </c>
      <c r="N170" s="169">
        <v>43627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52</v>
      </c>
      <c r="B171" s="106">
        <v>42472</v>
      </c>
      <c r="C171" s="106"/>
      <c r="D171" s="107" t="s">
        <v>695</v>
      </c>
      <c r="E171" s="108" t="s">
        <v>623</v>
      </c>
      <c r="F171" s="109">
        <v>93</v>
      </c>
      <c r="G171" s="108"/>
      <c r="H171" s="108">
        <v>149</v>
      </c>
      <c r="I171" s="126">
        <v>140</v>
      </c>
      <c r="J171" s="141" t="s">
        <v>696</v>
      </c>
      <c r="K171" s="128">
        <f t="shared" si="62"/>
        <v>56</v>
      </c>
      <c r="L171" s="129">
        <f t="shared" si="63"/>
        <v>0.60215053763440862</v>
      </c>
      <c r="M171" s="130" t="s">
        <v>599</v>
      </c>
      <c r="N171" s="131">
        <v>42740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53</v>
      </c>
      <c r="B172" s="106">
        <v>42472</v>
      </c>
      <c r="C172" s="106"/>
      <c r="D172" s="107" t="s">
        <v>697</v>
      </c>
      <c r="E172" s="108" t="s">
        <v>623</v>
      </c>
      <c r="F172" s="109">
        <v>130</v>
      </c>
      <c r="G172" s="108"/>
      <c r="H172" s="108">
        <v>150</v>
      </c>
      <c r="I172" s="126" t="s">
        <v>698</v>
      </c>
      <c r="J172" s="127" t="s">
        <v>682</v>
      </c>
      <c r="K172" s="128">
        <f t="shared" si="62"/>
        <v>20</v>
      </c>
      <c r="L172" s="129">
        <f t="shared" si="63"/>
        <v>0.15384615384615385</v>
      </c>
      <c r="M172" s="130" t="s">
        <v>599</v>
      </c>
      <c r="N172" s="131">
        <v>42564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54</v>
      </c>
      <c r="B173" s="106">
        <v>42473</v>
      </c>
      <c r="C173" s="106"/>
      <c r="D173" s="107" t="s">
        <v>354</v>
      </c>
      <c r="E173" s="108" t="s">
        <v>623</v>
      </c>
      <c r="F173" s="109">
        <v>196</v>
      </c>
      <c r="G173" s="108"/>
      <c r="H173" s="108">
        <v>299</v>
      </c>
      <c r="I173" s="126">
        <v>299</v>
      </c>
      <c r="J173" s="127" t="s">
        <v>682</v>
      </c>
      <c r="K173" s="128">
        <v>103</v>
      </c>
      <c r="L173" s="129">
        <v>0.52551020408163296</v>
      </c>
      <c r="M173" s="130" t="s">
        <v>599</v>
      </c>
      <c r="N173" s="131">
        <v>42620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55</v>
      </c>
      <c r="B174" s="106">
        <v>42473</v>
      </c>
      <c r="C174" s="106"/>
      <c r="D174" s="107" t="s">
        <v>756</v>
      </c>
      <c r="E174" s="108" t="s">
        <v>623</v>
      </c>
      <c r="F174" s="109">
        <v>88</v>
      </c>
      <c r="G174" s="108"/>
      <c r="H174" s="108">
        <v>103</v>
      </c>
      <c r="I174" s="126">
        <v>103</v>
      </c>
      <c r="J174" s="127" t="s">
        <v>682</v>
      </c>
      <c r="K174" s="128">
        <v>15</v>
      </c>
      <c r="L174" s="129">
        <v>0.170454545454545</v>
      </c>
      <c r="M174" s="130" t="s">
        <v>599</v>
      </c>
      <c r="N174" s="131">
        <v>42530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56</v>
      </c>
      <c r="B175" s="106">
        <v>42492</v>
      </c>
      <c r="C175" s="106"/>
      <c r="D175" s="107" t="s">
        <v>699</v>
      </c>
      <c r="E175" s="108" t="s">
        <v>623</v>
      </c>
      <c r="F175" s="109">
        <v>127.5</v>
      </c>
      <c r="G175" s="108"/>
      <c r="H175" s="108">
        <v>148</v>
      </c>
      <c r="I175" s="126" t="s">
        <v>700</v>
      </c>
      <c r="J175" s="127" t="s">
        <v>682</v>
      </c>
      <c r="K175" s="128">
        <f>H175-F175</f>
        <v>20.5</v>
      </c>
      <c r="L175" s="129">
        <f>K175/F175</f>
        <v>0.16078431372549021</v>
      </c>
      <c r="M175" s="130" t="s">
        <v>599</v>
      </c>
      <c r="N175" s="131">
        <v>42564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57</v>
      </c>
      <c r="B176" s="106">
        <v>42493</v>
      </c>
      <c r="C176" s="106"/>
      <c r="D176" s="107" t="s">
        <v>701</v>
      </c>
      <c r="E176" s="108" t="s">
        <v>623</v>
      </c>
      <c r="F176" s="109">
        <v>675</v>
      </c>
      <c r="G176" s="108"/>
      <c r="H176" s="108">
        <v>815</v>
      </c>
      <c r="I176" s="126" t="s">
        <v>702</v>
      </c>
      <c r="J176" s="127" t="s">
        <v>682</v>
      </c>
      <c r="K176" s="128">
        <f>H176-F176</f>
        <v>140</v>
      </c>
      <c r="L176" s="129">
        <f>K176/F176</f>
        <v>0.2074074074074074</v>
      </c>
      <c r="M176" s="130" t="s">
        <v>599</v>
      </c>
      <c r="N176" s="131">
        <v>43154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58</v>
      </c>
      <c r="B177" s="110">
        <v>42522</v>
      </c>
      <c r="C177" s="110"/>
      <c r="D177" s="111" t="s">
        <v>757</v>
      </c>
      <c r="E177" s="112" t="s">
        <v>623</v>
      </c>
      <c r="F177" s="113">
        <v>500</v>
      </c>
      <c r="G177" s="113"/>
      <c r="H177" s="114">
        <v>232.5</v>
      </c>
      <c r="I177" s="132" t="s">
        <v>758</v>
      </c>
      <c r="J177" s="133" t="s">
        <v>759</v>
      </c>
      <c r="K177" s="134">
        <f>H177-F177</f>
        <v>-267.5</v>
      </c>
      <c r="L177" s="135">
        <f>K177/F177</f>
        <v>-0.53500000000000003</v>
      </c>
      <c r="M177" s="136" t="s">
        <v>663</v>
      </c>
      <c r="N177" s="137">
        <v>43735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59</v>
      </c>
      <c r="B178" s="106">
        <v>42527</v>
      </c>
      <c r="C178" s="106"/>
      <c r="D178" s="107" t="s">
        <v>703</v>
      </c>
      <c r="E178" s="108" t="s">
        <v>623</v>
      </c>
      <c r="F178" s="109">
        <v>110</v>
      </c>
      <c r="G178" s="108"/>
      <c r="H178" s="108">
        <v>126.5</v>
      </c>
      <c r="I178" s="126">
        <v>125</v>
      </c>
      <c r="J178" s="127" t="s">
        <v>632</v>
      </c>
      <c r="K178" s="128">
        <f>H178-F178</f>
        <v>16.5</v>
      </c>
      <c r="L178" s="129">
        <f>K178/F178</f>
        <v>0.15</v>
      </c>
      <c r="M178" s="130" t="s">
        <v>599</v>
      </c>
      <c r="N178" s="131">
        <v>42552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60</v>
      </c>
      <c r="B179" s="106">
        <v>42538</v>
      </c>
      <c r="C179" s="106"/>
      <c r="D179" s="107" t="s">
        <v>704</v>
      </c>
      <c r="E179" s="108" t="s">
        <v>623</v>
      </c>
      <c r="F179" s="109">
        <v>44</v>
      </c>
      <c r="G179" s="108"/>
      <c r="H179" s="108">
        <v>69.5</v>
      </c>
      <c r="I179" s="126">
        <v>69.5</v>
      </c>
      <c r="J179" s="127" t="s">
        <v>705</v>
      </c>
      <c r="K179" s="128">
        <f>H179-F179</f>
        <v>25.5</v>
      </c>
      <c r="L179" s="129">
        <f>K179/F179</f>
        <v>0.57954545454545459</v>
      </c>
      <c r="M179" s="130" t="s">
        <v>599</v>
      </c>
      <c r="N179" s="131">
        <v>42977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61</v>
      </c>
      <c r="B180" s="106">
        <v>42549</v>
      </c>
      <c r="C180" s="106"/>
      <c r="D180" s="148" t="s">
        <v>760</v>
      </c>
      <c r="E180" s="108" t="s">
        <v>623</v>
      </c>
      <c r="F180" s="109">
        <v>262.5</v>
      </c>
      <c r="G180" s="108"/>
      <c r="H180" s="108">
        <v>340</v>
      </c>
      <c r="I180" s="126">
        <v>333</v>
      </c>
      <c r="J180" s="127" t="s">
        <v>761</v>
      </c>
      <c r="K180" s="128">
        <v>77.5</v>
      </c>
      <c r="L180" s="129">
        <v>0.29523809523809502</v>
      </c>
      <c r="M180" s="130" t="s">
        <v>599</v>
      </c>
      <c r="N180" s="131">
        <v>43017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62</v>
      </c>
      <c r="B181" s="106">
        <v>42549</v>
      </c>
      <c r="C181" s="106"/>
      <c r="D181" s="148" t="s">
        <v>762</v>
      </c>
      <c r="E181" s="108" t="s">
        <v>623</v>
      </c>
      <c r="F181" s="109">
        <v>840</v>
      </c>
      <c r="G181" s="108"/>
      <c r="H181" s="108">
        <v>1230</v>
      </c>
      <c r="I181" s="126">
        <v>1230</v>
      </c>
      <c r="J181" s="127" t="s">
        <v>682</v>
      </c>
      <c r="K181" s="128">
        <v>390</v>
      </c>
      <c r="L181" s="129">
        <v>0.46428571428571402</v>
      </c>
      <c r="M181" s="130" t="s">
        <v>599</v>
      </c>
      <c r="N181" s="131">
        <v>42649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65">
        <v>63</v>
      </c>
      <c r="B182" s="143">
        <v>42556</v>
      </c>
      <c r="C182" s="143"/>
      <c r="D182" s="144" t="s">
        <v>706</v>
      </c>
      <c r="E182" s="145" t="s">
        <v>623</v>
      </c>
      <c r="F182" s="146">
        <v>395</v>
      </c>
      <c r="G182" s="147"/>
      <c r="H182" s="147">
        <f>(468.5+342.5)/2</f>
        <v>405.5</v>
      </c>
      <c r="I182" s="147">
        <v>510</v>
      </c>
      <c r="J182" s="170" t="s">
        <v>707</v>
      </c>
      <c r="K182" s="171">
        <f t="shared" ref="K182:K188" si="64">H182-F182</f>
        <v>10.5</v>
      </c>
      <c r="L182" s="172">
        <f t="shared" ref="L182:L188" si="65">K182/F182</f>
        <v>2.6582278481012658E-2</v>
      </c>
      <c r="M182" s="173" t="s">
        <v>708</v>
      </c>
      <c r="N182" s="174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64</v>
      </c>
      <c r="B183" s="110">
        <v>42584</v>
      </c>
      <c r="C183" s="110"/>
      <c r="D183" s="111" t="s">
        <v>709</v>
      </c>
      <c r="E183" s="112" t="s">
        <v>600</v>
      </c>
      <c r="F183" s="113">
        <f>169.5-12.8</f>
        <v>156.69999999999999</v>
      </c>
      <c r="G183" s="113"/>
      <c r="H183" s="114">
        <v>77</v>
      </c>
      <c r="I183" s="132" t="s">
        <v>710</v>
      </c>
      <c r="J183" s="384" t="s">
        <v>3401</v>
      </c>
      <c r="K183" s="134">
        <f t="shared" si="64"/>
        <v>-79.699999999999989</v>
      </c>
      <c r="L183" s="135">
        <f t="shared" si="65"/>
        <v>-0.50861518825781749</v>
      </c>
      <c r="M183" s="136" t="s">
        <v>663</v>
      </c>
      <c r="N183" s="137">
        <v>43522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65</v>
      </c>
      <c r="B184" s="110">
        <v>42586</v>
      </c>
      <c r="C184" s="110"/>
      <c r="D184" s="111" t="s">
        <v>711</v>
      </c>
      <c r="E184" s="112" t="s">
        <v>623</v>
      </c>
      <c r="F184" s="113">
        <v>400</v>
      </c>
      <c r="G184" s="113"/>
      <c r="H184" s="114">
        <v>305</v>
      </c>
      <c r="I184" s="132">
        <v>475</v>
      </c>
      <c r="J184" s="133" t="s">
        <v>712</v>
      </c>
      <c r="K184" s="134">
        <f t="shared" si="64"/>
        <v>-95</v>
      </c>
      <c r="L184" s="135">
        <f t="shared" si="65"/>
        <v>-0.23749999999999999</v>
      </c>
      <c r="M184" s="136" t="s">
        <v>663</v>
      </c>
      <c r="N184" s="137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66</v>
      </c>
      <c r="B185" s="106">
        <v>42593</v>
      </c>
      <c r="C185" s="106"/>
      <c r="D185" s="107" t="s">
        <v>713</v>
      </c>
      <c r="E185" s="108" t="s">
        <v>623</v>
      </c>
      <c r="F185" s="109">
        <v>86.5</v>
      </c>
      <c r="G185" s="108"/>
      <c r="H185" s="108">
        <v>130</v>
      </c>
      <c r="I185" s="126">
        <v>130</v>
      </c>
      <c r="J185" s="141" t="s">
        <v>714</v>
      </c>
      <c r="K185" s="128">
        <f t="shared" si="64"/>
        <v>43.5</v>
      </c>
      <c r="L185" s="129">
        <f t="shared" si="65"/>
        <v>0.50289017341040465</v>
      </c>
      <c r="M185" s="130" t="s">
        <v>599</v>
      </c>
      <c r="N185" s="131">
        <v>43091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67</v>
      </c>
      <c r="B186" s="110">
        <v>42600</v>
      </c>
      <c r="C186" s="110"/>
      <c r="D186" s="111" t="s">
        <v>381</v>
      </c>
      <c r="E186" s="112" t="s">
        <v>623</v>
      </c>
      <c r="F186" s="113">
        <v>133.5</v>
      </c>
      <c r="G186" s="113"/>
      <c r="H186" s="114">
        <v>126.5</v>
      </c>
      <c r="I186" s="132">
        <v>178</v>
      </c>
      <c r="J186" s="133" t="s">
        <v>715</v>
      </c>
      <c r="K186" s="134">
        <f t="shared" si="64"/>
        <v>-7</v>
      </c>
      <c r="L186" s="135">
        <f t="shared" si="65"/>
        <v>-5.2434456928838954E-2</v>
      </c>
      <c r="M186" s="136" t="s">
        <v>663</v>
      </c>
      <c r="N186" s="137">
        <v>42615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68</v>
      </c>
      <c r="B187" s="106">
        <v>42613</v>
      </c>
      <c r="C187" s="106"/>
      <c r="D187" s="107" t="s">
        <v>716</v>
      </c>
      <c r="E187" s="108" t="s">
        <v>623</v>
      </c>
      <c r="F187" s="109">
        <v>560</v>
      </c>
      <c r="G187" s="108"/>
      <c r="H187" s="108">
        <v>725</v>
      </c>
      <c r="I187" s="126">
        <v>725</v>
      </c>
      <c r="J187" s="127" t="s">
        <v>625</v>
      </c>
      <c r="K187" s="128">
        <f t="shared" si="64"/>
        <v>165</v>
      </c>
      <c r="L187" s="129">
        <f t="shared" si="65"/>
        <v>0.29464285714285715</v>
      </c>
      <c r="M187" s="130" t="s">
        <v>599</v>
      </c>
      <c r="N187" s="131">
        <v>42456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69</v>
      </c>
      <c r="B188" s="106">
        <v>42614</v>
      </c>
      <c r="C188" s="106"/>
      <c r="D188" s="107" t="s">
        <v>717</v>
      </c>
      <c r="E188" s="108" t="s">
        <v>623</v>
      </c>
      <c r="F188" s="109">
        <v>160.5</v>
      </c>
      <c r="G188" s="108"/>
      <c r="H188" s="108">
        <v>210</v>
      </c>
      <c r="I188" s="126">
        <v>210</v>
      </c>
      <c r="J188" s="127" t="s">
        <v>625</v>
      </c>
      <c r="K188" s="128">
        <f t="shared" si="64"/>
        <v>49.5</v>
      </c>
      <c r="L188" s="129">
        <f t="shared" si="65"/>
        <v>0.30841121495327101</v>
      </c>
      <c r="M188" s="130" t="s">
        <v>599</v>
      </c>
      <c r="N188" s="131">
        <v>42871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70</v>
      </c>
      <c r="B189" s="106">
        <v>42646</v>
      </c>
      <c r="C189" s="106"/>
      <c r="D189" s="148" t="s">
        <v>405</v>
      </c>
      <c r="E189" s="108" t="s">
        <v>623</v>
      </c>
      <c r="F189" s="109">
        <v>430</v>
      </c>
      <c r="G189" s="108"/>
      <c r="H189" s="108">
        <v>596</v>
      </c>
      <c r="I189" s="126">
        <v>575</v>
      </c>
      <c r="J189" s="127" t="s">
        <v>763</v>
      </c>
      <c r="K189" s="128">
        <v>166</v>
      </c>
      <c r="L189" s="129">
        <v>0.38604651162790699</v>
      </c>
      <c r="M189" s="130" t="s">
        <v>599</v>
      </c>
      <c r="N189" s="131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71</v>
      </c>
      <c r="B190" s="106">
        <v>42657</v>
      </c>
      <c r="C190" s="106"/>
      <c r="D190" s="107" t="s">
        <v>718</v>
      </c>
      <c r="E190" s="108" t="s">
        <v>623</v>
      </c>
      <c r="F190" s="109">
        <v>280</v>
      </c>
      <c r="G190" s="108"/>
      <c r="H190" s="108">
        <v>345</v>
      </c>
      <c r="I190" s="126">
        <v>345</v>
      </c>
      <c r="J190" s="127" t="s">
        <v>625</v>
      </c>
      <c r="K190" s="128">
        <f t="shared" ref="K190:K195" si="66">H190-F190</f>
        <v>65</v>
      </c>
      <c r="L190" s="129">
        <f>K190/F190</f>
        <v>0.23214285714285715</v>
      </c>
      <c r="M190" s="130" t="s">
        <v>599</v>
      </c>
      <c r="N190" s="131">
        <v>42814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72</v>
      </c>
      <c r="B191" s="106">
        <v>42657</v>
      </c>
      <c r="C191" s="106"/>
      <c r="D191" s="107" t="s">
        <v>719</v>
      </c>
      <c r="E191" s="108" t="s">
        <v>623</v>
      </c>
      <c r="F191" s="109">
        <v>245</v>
      </c>
      <c r="G191" s="108"/>
      <c r="H191" s="108">
        <v>325.5</v>
      </c>
      <c r="I191" s="126">
        <v>330</v>
      </c>
      <c r="J191" s="127" t="s">
        <v>720</v>
      </c>
      <c r="K191" s="128">
        <f t="shared" si="66"/>
        <v>80.5</v>
      </c>
      <c r="L191" s="129">
        <f>K191/F191</f>
        <v>0.32857142857142857</v>
      </c>
      <c r="M191" s="130" t="s">
        <v>599</v>
      </c>
      <c r="N191" s="131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73</v>
      </c>
      <c r="B192" s="106">
        <v>42660</v>
      </c>
      <c r="C192" s="106"/>
      <c r="D192" s="107" t="s">
        <v>349</v>
      </c>
      <c r="E192" s="108" t="s">
        <v>623</v>
      </c>
      <c r="F192" s="109">
        <v>125</v>
      </c>
      <c r="G192" s="108"/>
      <c r="H192" s="108">
        <v>160</v>
      </c>
      <c r="I192" s="126">
        <v>160</v>
      </c>
      <c r="J192" s="127" t="s">
        <v>682</v>
      </c>
      <c r="K192" s="128">
        <f t="shared" si="66"/>
        <v>35</v>
      </c>
      <c r="L192" s="129">
        <v>0.28000000000000003</v>
      </c>
      <c r="M192" s="130" t="s">
        <v>599</v>
      </c>
      <c r="N192" s="131">
        <v>42803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74</v>
      </c>
      <c r="B193" s="106">
        <v>42660</v>
      </c>
      <c r="C193" s="106"/>
      <c r="D193" s="107" t="s">
        <v>483</v>
      </c>
      <c r="E193" s="108" t="s">
        <v>623</v>
      </c>
      <c r="F193" s="109">
        <v>114</v>
      </c>
      <c r="G193" s="108"/>
      <c r="H193" s="108">
        <v>145</v>
      </c>
      <c r="I193" s="126">
        <v>145</v>
      </c>
      <c r="J193" s="127" t="s">
        <v>682</v>
      </c>
      <c r="K193" s="128">
        <f t="shared" si="66"/>
        <v>31</v>
      </c>
      <c r="L193" s="129">
        <f>K193/F193</f>
        <v>0.27192982456140352</v>
      </c>
      <c r="M193" s="130" t="s">
        <v>599</v>
      </c>
      <c r="N193" s="131">
        <v>42859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75</v>
      </c>
      <c r="B194" s="106">
        <v>42660</v>
      </c>
      <c r="C194" s="106"/>
      <c r="D194" s="107" t="s">
        <v>721</v>
      </c>
      <c r="E194" s="108" t="s">
        <v>623</v>
      </c>
      <c r="F194" s="109">
        <v>212</v>
      </c>
      <c r="G194" s="108"/>
      <c r="H194" s="108">
        <v>280</v>
      </c>
      <c r="I194" s="126">
        <v>276</v>
      </c>
      <c r="J194" s="127" t="s">
        <v>722</v>
      </c>
      <c r="K194" s="128">
        <f t="shared" si="66"/>
        <v>68</v>
      </c>
      <c r="L194" s="129">
        <f>K194/F194</f>
        <v>0.32075471698113206</v>
      </c>
      <c r="M194" s="130" t="s">
        <v>599</v>
      </c>
      <c r="N194" s="131">
        <v>42858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76</v>
      </c>
      <c r="B195" s="106">
        <v>42678</v>
      </c>
      <c r="C195" s="106"/>
      <c r="D195" s="107" t="s">
        <v>151</v>
      </c>
      <c r="E195" s="108" t="s">
        <v>623</v>
      </c>
      <c r="F195" s="109">
        <v>155</v>
      </c>
      <c r="G195" s="108"/>
      <c r="H195" s="108">
        <v>210</v>
      </c>
      <c r="I195" s="126">
        <v>210</v>
      </c>
      <c r="J195" s="127" t="s">
        <v>723</v>
      </c>
      <c r="K195" s="128">
        <f t="shared" si="66"/>
        <v>55</v>
      </c>
      <c r="L195" s="129">
        <f>K195/F195</f>
        <v>0.35483870967741937</v>
      </c>
      <c r="M195" s="130" t="s">
        <v>599</v>
      </c>
      <c r="N195" s="131">
        <v>42944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77</v>
      </c>
      <c r="B196" s="110">
        <v>42710</v>
      </c>
      <c r="C196" s="110"/>
      <c r="D196" s="111" t="s">
        <v>764</v>
      </c>
      <c r="E196" s="112" t="s">
        <v>623</v>
      </c>
      <c r="F196" s="113">
        <v>150.5</v>
      </c>
      <c r="G196" s="113"/>
      <c r="H196" s="114">
        <v>72.5</v>
      </c>
      <c r="I196" s="132">
        <v>174</v>
      </c>
      <c r="J196" s="133" t="s">
        <v>765</v>
      </c>
      <c r="K196" s="134">
        <v>-78</v>
      </c>
      <c r="L196" s="135">
        <v>-0.51827242524916906</v>
      </c>
      <c r="M196" s="136" t="s">
        <v>663</v>
      </c>
      <c r="N196" s="137">
        <v>43333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78</v>
      </c>
      <c r="B197" s="106">
        <v>42712</v>
      </c>
      <c r="C197" s="106"/>
      <c r="D197" s="107" t="s">
        <v>125</v>
      </c>
      <c r="E197" s="108" t="s">
        <v>623</v>
      </c>
      <c r="F197" s="109">
        <v>380</v>
      </c>
      <c r="G197" s="108"/>
      <c r="H197" s="108">
        <v>478</v>
      </c>
      <c r="I197" s="126">
        <v>468</v>
      </c>
      <c r="J197" s="127" t="s">
        <v>682</v>
      </c>
      <c r="K197" s="128">
        <f>H197-F197</f>
        <v>98</v>
      </c>
      <c r="L197" s="129">
        <f>K197/F197</f>
        <v>0.25789473684210529</v>
      </c>
      <c r="M197" s="130" t="s">
        <v>599</v>
      </c>
      <c r="N197" s="131">
        <v>43025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79</v>
      </c>
      <c r="B198" s="106">
        <v>42734</v>
      </c>
      <c r="C198" s="106"/>
      <c r="D198" s="107" t="s">
        <v>248</v>
      </c>
      <c r="E198" s="108" t="s">
        <v>623</v>
      </c>
      <c r="F198" s="109">
        <v>305</v>
      </c>
      <c r="G198" s="108"/>
      <c r="H198" s="108">
        <v>375</v>
      </c>
      <c r="I198" s="126">
        <v>375</v>
      </c>
      <c r="J198" s="127" t="s">
        <v>682</v>
      </c>
      <c r="K198" s="128">
        <f>H198-F198</f>
        <v>70</v>
      </c>
      <c r="L198" s="129">
        <f>K198/F198</f>
        <v>0.22950819672131148</v>
      </c>
      <c r="M198" s="130" t="s">
        <v>599</v>
      </c>
      <c r="N198" s="131">
        <v>42768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80</v>
      </c>
      <c r="B199" s="106">
        <v>42739</v>
      </c>
      <c r="C199" s="106"/>
      <c r="D199" s="107" t="s">
        <v>351</v>
      </c>
      <c r="E199" s="108" t="s">
        <v>623</v>
      </c>
      <c r="F199" s="109">
        <v>99.5</v>
      </c>
      <c r="G199" s="108"/>
      <c r="H199" s="108">
        <v>158</v>
      </c>
      <c r="I199" s="126">
        <v>158</v>
      </c>
      <c r="J199" s="127" t="s">
        <v>682</v>
      </c>
      <c r="K199" s="128">
        <f>H199-F199</f>
        <v>58.5</v>
      </c>
      <c r="L199" s="129">
        <f>K199/F199</f>
        <v>0.5879396984924623</v>
      </c>
      <c r="M199" s="130" t="s">
        <v>599</v>
      </c>
      <c r="N199" s="131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81</v>
      </c>
      <c r="B200" s="106">
        <v>42739</v>
      </c>
      <c r="C200" s="106"/>
      <c r="D200" s="107" t="s">
        <v>351</v>
      </c>
      <c r="E200" s="108" t="s">
        <v>623</v>
      </c>
      <c r="F200" s="109">
        <v>99.5</v>
      </c>
      <c r="G200" s="108"/>
      <c r="H200" s="108">
        <v>158</v>
      </c>
      <c r="I200" s="126">
        <v>158</v>
      </c>
      <c r="J200" s="127" t="s">
        <v>682</v>
      </c>
      <c r="K200" s="128">
        <v>58.5</v>
      </c>
      <c r="L200" s="129">
        <v>0.58793969849246197</v>
      </c>
      <c r="M200" s="130" t="s">
        <v>599</v>
      </c>
      <c r="N200" s="131">
        <v>42898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82</v>
      </c>
      <c r="B201" s="106">
        <v>42786</v>
      </c>
      <c r="C201" s="106"/>
      <c r="D201" s="107" t="s">
        <v>169</v>
      </c>
      <c r="E201" s="108" t="s">
        <v>623</v>
      </c>
      <c r="F201" s="109">
        <v>140.5</v>
      </c>
      <c r="G201" s="108"/>
      <c r="H201" s="108">
        <v>220</v>
      </c>
      <c r="I201" s="126">
        <v>220</v>
      </c>
      <c r="J201" s="127" t="s">
        <v>682</v>
      </c>
      <c r="K201" s="128">
        <f>H201-F201</f>
        <v>79.5</v>
      </c>
      <c r="L201" s="129">
        <f>K201/F201</f>
        <v>0.5658362989323843</v>
      </c>
      <c r="M201" s="130" t="s">
        <v>599</v>
      </c>
      <c r="N201" s="131">
        <v>42864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83</v>
      </c>
      <c r="B202" s="106">
        <v>42786</v>
      </c>
      <c r="C202" s="106"/>
      <c r="D202" s="107" t="s">
        <v>766</v>
      </c>
      <c r="E202" s="108" t="s">
        <v>623</v>
      </c>
      <c r="F202" s="109">
        <v>202.5</v>
      </c>
      <c r="G202" s="108"/>
      <c r="H202" s="108">
        <v>234</v>
      </c>
      <c r="I202" s="126">
        <v>234</v>
      </c>
      <c r="J202" s="127" t="s">
        <v>682</v>
      </c>
      <c r="K202" s="128">
        <v>31.5</v>
      </c>
      <c r="L202" s="129">
        <v>0.155555555555556</v>
      </c>
      <c r="M202" s="130" t="s">
        <v>599</v>
      </c>
      <c r="N202" s="131">
        <v>42836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84</v>
      </c>
      <c r="B203" s="106">
        <v>42818</v>
      </c>
      <c r="C203" s="106"/>
      <c r="D203" s="107" t="s">
        <v>557</v>
      </c>
      <c r="E203" s="108" t="s">
        <v>623</v>
      </c>
      <c r="F203" s="109">
        <v>300.5</v>
      </c>
      <c r="G203" s="108"/>
      <c r="H203" s="108">
        <v>417.5</v>
      </c>
      <c r="I203" s="126">
        <v>420</v>
      </c>
      <c r="J203" s="127" t="s">
        <v>724</v>
      </c>
      <c r="K203" s="128">
        <f>H203-F203</f>
        <v>117</v>
      </c>
      <c r="L203" s="129">
        <f>K203/F203</f>
        <v>0.38935108153078202</v>
      </c>
      <c r="M203" s="130" t="s">
        <v>599</v>
      </c>
      <c r="N203" s="131">
        <v>43070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85</v>
      </c>
      <c r="B204" s="106">
        <v>42818</v>
      </c>
      <c r="C204" s="106"/>
      <c r="D204" s="107" t="s">
        <v>762</v>
      </c>
      <c r="E204" s="108" t="s">
        <v>623</v>
      </c>
      <c r="F204" s="109">
        <v>850</v>
      </c>
      <c r="G204" s="108"/>
      <c r="H204" s="108">
        <v>1042.5</v>
      </c>
      <c r="I204" s="126">
        <v>1023</v>
      </c>
      <c r="J204" s="127" t="s">
        <v>767</v>
      </c>
      <c r="K204" s="128">
        <v>192.5</v>
      </c>
      <c r="L204" s="129">
        <v>0.22647058823529401</v>
      </c>
      <c r="M204" s="130" t="s">
        <v>599</v>
      </c>
      <c r="N204" s="131">
        <v>42830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86</v>
      </c>
      <c r="B205" s="106">
        <v>42830</v>
      </c>
      <c r="C205" s="106"/>
      <c r="D205" s="107" t="s">
        <v>501</v>
      </c>
      <c r="E205" s="108" t="s">
        <v>623</v>
      </c>
      <c r="F205" s="109">
        <v>785</v>
      </c>
      <c r="G205" s="108"/>
      <c r="H205" s="108">
        <v>930</v>
      </c>
      <c r="I205" s="126">
        <v>920</v>
      </c>
      <c r="J205" s="127" t="s">
        <v>725</v>
      </c>
      <c r="K205" s="128">
        <f>H205-F205</f>
        <v>145</v>
      </c>
      <c r="L205" s="129">
        <f>K205/F205</f>
        <v>0.18471337579617833</v>
      </c>
      <c r="M205" s="130" t="s">
        <v>599</v>
      </c>
      <c r="N205" s="131">
        <v>42976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87</v>
      </c>
      <c r="B206" s="110">
        <v>42831</v>
      </c>
      <c r="C206" s="110"/>
      <c r="D206" s="111" t="s">
        <v>768</v>
      </c>
      <c r="E206" s="112" t="s">
        <v>623</v>
      </c>
      <c r="F206" s="113">
        <v>40</v>
      </c>
      <c r="G206" s="113"/>
      <c r="H206" s="114">
        <v>13.1</v>
      </c>
      <c r="I206" s="132">
        <v>60</v>
      </c>
      <c r="J206" s="138" t="s">
        <v>769</v>
      </c>
      <c r="K206" s="134">
        <v>-26.9</v>
      </c>
      <c r="L206" s="135">
        <v>-0.67249999999999999</v>
      </c>
      <c r="M206" s="136" t="s">
        <v>663</v>
      </c>
      <c r="N206" s="137">
        <v>43138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88</v>
      </c>
      <c r="B207" s="106">
        <v>42837</v>
      </c>
      <c r="C207" s="106"/>
      <c r="D207" s="107" t="s">
        <v>88</v>
      </c>
      <c r="E207" s="108" t="s">
        <v>623</v>
      </c>
      <c r="F207" s="109">
        <v>289.5</v>
      </c>
      <c r="G207" s="108"/>
      <c r="H207" s="108">
        <v>354</v>
      </c>
      <c r="I207" s="126">
        <v>360</v>
      </c>
      <c r="J207" s="127" t="s">
        <v>726</v>
      </c>
      <c r="K207" s="128">
        <f t="shared" ref="K207:K215" si="67">H207-F207</f>
        <v>64.5</v>
      </c>
      <c r="L207" s="129">
        <f t="shared" ref="L207:L215" si="68">K207/F207</f>
        <v>0.22279792746113988</v>
      </c>
      <c r="M207" s="130" t="s">
        <v>599</v>
      </c>
      <c r="N207" s="131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89</v>
      </c>
      <c r="B208" s="106">
        <v>42845</v>
      </c>
      <c r="C208" s="106"/>
      <c r="D208" s="107" t="s">
        <v>438</v>
      </c>
      <c r="E208" s="108" t="s">
        <v>623</v>
      </c>
      <c r="F208" s="109">
        <v>700</v>
      </c>
      <c r="G208" s="108"/>
      <c r="H208" s="108">
        <v>840</v>
      </c>
      <c r="I208" s="126">
        <v>840</v>
      </c>
      <c r="J208" s="127" t="s">
        <v>727</v>
      </c>
      <c r="K208" s="128">
        <f t="shared" si="67"/>
        <v>140</v>
      </c>
      <c r="L208" s="129">
        <f t="shared" si="68"/>
        <v>0.2</v>
      </c>
      <c r="M208" s="130" t="s">
        <v>599</v>
      </c>
      <c r="N208" s="131">
        <v>42893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90</v>
      </c>
      <c r="B209" s="106">
        <v>42887</v>
      </c>
      <c r="C209" s="106"/>
      <c r="D209" s="148" t="s">
        <v>363</v>
      </c>
      <c r="E209" s="108" t="s">
        <v>623</v>
      </c>
      <c r="F209" s="109">
        <v>130</v>
      </c>
      <c r="G209" s="108"/>
      <c r="H209" s="108">
        <v>144.25</v>
      </c>
      <c r="I209" s="126">
        <v>170</v>
      </c>
      <c r="J209" s="127" t="s">
        <v>728</v>
      </c>
      <c r="K209" s="128">
        <f t="shared" si="67"/>
        <v>14.25</v>
      </c>
      <c r="L209" s="129">
        <f t="shared" si="68"/>
        <v>0.10961538461538461</v>
      </c>
      <c r="M209" s="130" t="s">
        <v>599</v>
      </c>
      <c r="N209" s="131">
        <v>43675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91</v>
      </c>
      <c r="B210" s="106">
        <v>42901</v>
      </c>
      <c r="C210" s="106"/>
      <c r="D210" s="148" t="s">
        <v>729</v>
      </c>
      <c r="E210" s="108" t="s">
        <v>623</v>
      </c>
      <c r="F210" s="109">
        <v>214.5</v>
      </c>
      <c r="G210" s="108"/>
      <c r="H210" s="108">
        <v>262</v>
      </c>
      <c r="I210" s="126">
        <v>262</v>
      </c>
      <c r="J210" s="127" t="s">
        <v>730</v>
      </c>
      <c r="K210" s="128">
        <f t="shared" si="67"/>
        <v>47.5</v>
      </c>
      <c r="L210" s="129">
        <f t="shared" si="68"/>
        <v>0.22144522144522144</v>
      </c>
      <c r="M210" s="130" t="s">
        <v>599</v>
      </c>
      <c r="N210" s="131">
        <v>42977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92</v>
      </c>
      <c r="B211" s="154">
        <v>42933</v>
      </c>
      <c r="C211" s="154"/>
      <c r="D211" s="155" t="s">
        <v>731</v>
      </c>
      <c r="E211" s="156" t="s">
        <v>623</v>
      </c>
      <c r="F211" s="157">
        <v>370</v>
      </c>
      <c r="G211" s="156"/>
      <c r="H211" s="156">
        <v>447.5</v>
      </c>
      <c r="I211" s="178">
        <v>450</v>
      </c>
      <c r="J211" s="231" t="s">
        <v>682</v>
      </c>
      <c r="K211" s="128">
        <f t="shared" si="67"/>
        <v>77.5</v>
      </c>
      <c r="L211" s="180">
        <f t="shared" si="68"/>
        <v>0.20945945945945946</v>
      </c>
      <c r="M211" s="181" t="s">
        <v>599</v>
      </c>
      <c r="N211" s="182">
        <v>43035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93</v>
      </c>
      <c r="B212" s="154">
        <v>42943</v>
      </c>
      <c r="C212" s="154"/>
      <c r="D212" s="155" t="s">
        <v>167</v>
      </c>
      <c r="E212" s="156" t="s">
        <v>623</v>
      </c>
      <c r="F212" s="157">
        <v>657.5</v>
      </c>
      <c r="G212" s="156"/>
      <c r="H212" s="156">
        <v>825</v>
      </c>
      <c r="I212" s="178">
        <v>820</v>
      </c>
      <c r="J212" s="231" t="s">
        <v>682</v>
      </c>
      <c r="K212" s="128">
        <f t="shared" si="67"/>
        <v>167.5</v>
      </c>
      <c r="L212" s="180">
        <f t="shared" si="68"/>
        <v>0.25475285171102663</v>
      </c>
      <c r="M212" s="181" t="s">
        <v>599</v>
      </c>
      <c r="N212" s="182">
        <v>43090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94</v>
      </c>
      <c r="B213" s="106">
        <v>42964</v>
      </c>
      <c r="C213" s="106"/>
      <c r="D213" s="107" t="s">
        <v>368</v>
      </c>
      <c r="E213" s="108" t="s">
        <v>623</v>
      </c>
      <c r="F213" s="109">
        <v>605</v>
      </c>
      <c r="G213" s="108"/>
      <c r="H213" s="108">
        <v>750</v>
      </c>
      <c r="I213" s="126">
        <v>750</v>
      </c>
      <c r="J213" s="127" t="s">
        <v>725</v>
      </c>
      <c r="K213" s="128">
        <f t="shared" si="67"/>
        <v>145</v>
      </c>
      <c r="L213" s="129">
        <f t="shared" si="68"/>
        <v>0.23966942148760331</v>
      </c>
      <c r="M213" s="130" t="s">
        <v>599</v>
      </c>
      <c r="N213" s="131">
        <v>43027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6">
        <v>95</v>
      </c>
      <c r="B214" s="149">
        <v>42979</v>
      </c>
      <c r="C214" s="149"/>
      <c r="D214" s="150" t="s">
        <v>509</v>
      </c>
      <c r="E214" s="151" t="s">
        <v>623</v>
      </c>
      <c r="F214" s="152">
        <v>255</v>
      </c>
      <c r="G214" s="153"/>
      <c r="H214" s="153">
        <v>217.25</v>
      </c>
      <c r="I214" s="153">
        <v>320</v>
      </c>
      <c r="J214" s="175" t="s">
        <v>732</v>
      </c>
      <c r="K214" s="134">
        <f t="shared" si="67"/>
        <v>-37.75</v>
      </c>
      <c r="L214" s="176">
        <f t="shared" si="68"/>
        <v>-0.14803921568627451</v>
      </c>
      <c r="M214" s="136" t="s">
        <v>663</v>
      </c>
      <c r="N214" s="177">
        <v>43661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96</v>
      </c>
      <c r="B215" s="106">
        <v>42997</v>
      </c>
      <c r="C215" s="106"/>
      <c r="D215" s="107" t="s">
        <v>733</v>
      </c>
      <c r="E215" s="108" t="s">
        <v>623</v>
      </c>
      <c r="F215" s="109">
        <v>215</v>
      </c>
      <c r="G215" s="108"/>
      <c r="H215" s="108">
        <v>258</v>
      </c>
      <c r="I215" s="126">
        <v>258</v>
      </c>
      <c r="J215" s="127" t="s">
        <v>682</v>
      </c>
      <c r="K215" s="128">
        <f t="shared" si="67"/>
        <v>43</v>
      </c>
      <c r="L215" s="129">
        <f t="shared" si="68"/>
        <v>0.2</v>
      </c>
      <c r="M215" s="130" t="s">
        <v>599</v>
      </c>
      <c r="N215" s="131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97</v>
      </c>
      <c r="B216" s="106">
        <v>42997</v>
      </c>
      <c r="C216" s="106"/>
      <c r="D216" s="107" t="s">
        <v>733</v>
      </c>
      <c r="E216" s="108" t="s">
        <v>623</v>
      </c>
      <c r="F216" s="109">
        <v>215</v>
      </c>
      <c r="G216" s="108"/>
      <c r="H216" s="108">
        <v>258</v>
      </c>
      <c r="I216" s="126">
        <v>258</v>
      </c>
      <c r="J216" s="231" t="s">
        <v>682</v>
      </c>
      <c r="K216" s="128">
        <v>43</v>
      </c>
      <c r="L216" s="129">
        <v>0.2</v>
      </c>
      <c r="M216" s="130" t="s">
        <v>599</v>
      </c>
      <c r="N216" s="131">
        <v>43040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98</v>
      </c>
      <c r="B217" s="207">
        <v>42998</v>
      </c>
      <c r="C217" s="207"/>
      <c r="D217" s="375" t="s">
        <v>2979</v>
      </c>
      <c r="E217" s="208" t="s">
        <v>623</v>
      </c>
      <c r="F217" s="209">
        <v>75</v>
      </c>
      <c r="G217" s="208"/>
      <c r="H217" s="208">
        <v>90</v>
      </c>
      <c r="I217" s="232">
        <v>90</v>
      </c>
      <c r="J217" s="127" t="s">
        <v>734</v>
      </c>
      <c r="K217" s="128">
        <f t="shared" ref="K217:K222" si="69">H217-F217</f>
        <v>15</v>
      </c>
      <c r="L217" s="129">
        <f t="shared" ref="L217:L222" si="70">K217/F217</f>
        <v>0.2</v>
      </c>
      <c r="M217" s="130" t="s">
        <v>599</v>
      </c>
      <c r="N217" s="131">
        <v>43019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99</v>
      </c>
      <c r="B218" s="154">
        <v>43011</v>
      </c>
      <c r="C218" s="154"/>
      <c r="D218" s="155" t="s">
        <v>735</v>
      </c>
      <c r="E218" s="156" t="s">
        <v>623</v>
      </c>
      <c r="F218" s="157">
        <v>315</v>
      </c>
      <c r="G218" s="156"/>
      <c r="H218" s="156">
        <v>392</v>
      </c>
      <c r="I218" s="178">
        <v>384</v>
      </c>
      <c r="J218" s="231" t="s">
        <v>736</v>
      </c>
      <c r="K218" s="128">
        <f t="shared" si="69"/>
        <v>77</v>
      </c>
      <c r="L218" s="180">
        <f t="shared" si="70"/>
        <v>0.24444444444444444</v>
      </c>
      <c r="M218" s="181" t="s">
        <v>599</v>
      </c>
      <c r="N218" s="182">
        <v>43017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100</v>
      </c>
      <c r="B219" s="154">
        <v>43013</v>
      </c>
      <c r="C219" s="154"/>
      <c r="D219" s="155" t="s">
        <v>737</v>
      </c>
      <c r="E219" s="156" t="s">
        <v>623</v>
      </c>
      <c r="F219" s="157">
        <v>145</v>
      </c>
      <c r="G219" s="156"/>
      <c r="H219" s="156">
        <v>179</v>
      </c>
      <c r="I219" s="178">
        <v>180</v>
      </c>
      <c r="J219" s="231" t="s">
        <v>613</v>
      </c>
      <c r="K219" s="128">
        <f t="shared" si="69"/>
        <v>34</v>
      </c>
      <c r="L219" s="180">
        <f t="shared" si="70"/>
        <v>0.23448275862068965</v>
      </c>
      <c r="M219" s="181" t="s">
        <v>599</v>
      </c>
      <c r="N219" s="182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101</v>
      </c>
      <c r="B220" s="154">
        <v>43014</v>
      </c>
      <c r="C220" s="154"/>
      <c r="D220" s="155" t="s">
        <v>339</v>
      </c>
      <c r="E220" s="156" t="s">
        <v>623</v>
      </c>
      <c r="F220" s="157">
        <v>256</v>
      </c>
      <c r="G220" s="156"/>
      <c r="H220" s="156">
        <v>323</v>
      </c>
      <c r="I220" s="178">
        <v>320</v>
      </c>
      <c r="J220" s="231" t="s">
        <v>682</v>
      </c>
      <c r="K220" s="128">
        <f t="shared" si="69"/>
        <v>67</v>
      </c>
      <c r="L220" s="180">
        <f t="shared" si="70"/>
        <v>0.26171875</v>
      </c>
      <c r="M220" s="181" t="s">
        <v>599</v>
      </c>
      <c r="N220" s="182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102</v>
      </c>
      <c r="B221" s="154">
        <v>43017</v>
      </c>
      <c r="C221" s="154"/>
      <c r="D221" s="155" t="s">
        <v>360</v>
      </c>
      <c r="E221" s="156" t="s">
        <v>623</v>
      </c>
      <c r="F221" s="157">
        <v>137.5</v>
      </c>
      <c r="G221" s="156"/>
      <c r="H221" s="156">
        <v>184</v>
      </c>
      <c r="I221" s="178">
        <v>183</v>
      </c>
      <c r="J221" s="179" t="s">
        <v>738</v>
      </c>
      <c r="K221" s="128">
        <f t="shared" si="69"/>
        <v>46.5</v>
      </c>
      <c r="L221" s="180">
        <f t="shared" si="70"/>
        <v>0.33818181818181819</v>
      </c>
      <c r="M221" s="181" t="s">
        <v>599</v>
      </c>
      <c r="N221" s="182">
        <v>43108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103</v>
      </c>
      <c r="B222" s="154">
        <v>43018</v>
      </c>
      <c r="C222" s="154"/>
      <c r="D222" s="155" t="s">
        <v>739</v>
      </c>
      <c r="E222" s="156" t="s">
        <v>623</v>
      </c>
      <c r="F222" s="157">
        <v>125.5</v>
      </c>
      <c r="G222" s="156"/>
      <c r="H222" s="156">
        <v>158</v>
      </c>
      <c r="I222" s="178">
        <v>155</v>
      </c>
      <c r="J222" s="179" t="s">
        <v>740</v>
      </c>
      <c r="K222" s="128">
        <f t="shared" si="69"/>
        <v>32.5</v>
      </c>
      <c r="L222" s="180">
        <f t="shared" si="70"/>
        <v>0.25896414342629481</v>
      </c>
      <c r="M222" s="181" t="s">
        <v>599</v>
      </c>
      <c r="N222" s="182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104</v>
      </c>
      <c r="B223" s="154">
        <v>43018</v>
      </c>
      <c r="C223" s="154"/>
      <c r="D223" s="155" t="s">
        <v>770</v>
      </c>
      <c r="E223" s="156" t="s">
        <v>623</v>
      </c>
      <c r="F223" s="157">
        <v>895</v>
      </c>
      <c r="G223" s="156"/>
      <c r="H223" s="156">
        <v>1122.5</v>
      </c>
      <c r="I223" s="178">
        <v>1078</v>
      </c>
      <c r="J223" s="179" t="s">
        <v>771</v>
      </c>
      <c r="K223" s="128">
        <v>227.5</v>
      </c>
      <c r="L223" s="180">
        <v>0.25418994413407803</v>
      </c>
      <c r="M223" s="181" t="s">
        <v>599</v>
      </c>
      <c r="N223" s="182">
        <v>43117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105</v>
      </c>
      <c r="B224" s="154">
        <v>43020</v>
      </c>
      <c r="C224" s="154"/>
      <c r="D224" s="155" t="s">
        <v>347</v>
      </c>
      <c r="E224" s="156" t="s">
        <v>623</v>
      </c>
      <c r="F224" s="157">
        <v>525</v>
      </c>
      <c r="G224" s="156"/>
      <c r="H224" s="156">
        <v>629</v>
      </c>
      <c r="I224" s="178">
        <v>629</v>
      </c>
      <c r="J224" s="231" t="s">
        <v>682</v>
      </c>
      <c r="K224" s="128">
        <v>104</v>
      </c>
      <c r="L224" s="180">
        <v>0.19809523809523799</v>
      </c>
      <c r="M224" s="181" t="s">
        <v>599</v>
      </c>
      <c r="N224" s="182">
        <v>43119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106</v>
      </c>
      <c r="B225" s="154">
        <v>43046</v>
      </c>
      <c r="C225" s="154"/>
      <c r="D225" s="155" t="s">
        <v>393</v>
      </c>
      <c r="E225" s="156" t="s">
        <v>623</v>
      </c>
      <c r="F225" s="157">
        <v>740</v>
      </c>
      <c r="G225" s="156"/>
      <c r="H225" s="156">
        <v>892.5</v>
      </c>
      <c r="I225" s="178">
        <v>900</v>
      </c>
      <c r="J225" s="179" t="s">
        <v>741</v>
      </c>
      <c r="K225" s="128">
        <f>H225-F225</f>
        <v>152.5</v>
      </c>
      <c r="L225" s="180">
        <f>K225/F225</f>
        <v>0.20608108108108109</v>
      </c>
      <c r="M225" s="181" t="s">
        <v>599</v>
      </c>
      <c r="N225" s="182">
        <v>43052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107</v>
      </c>
      <c r="B226" s="106">
        <v>43073</v>
      </c>
      <c r="C226" s="106"/>
      <c r="D226" s="107" t="s">
        <v>742</v>
      </c>
      <c r="E226" s="108" t="s">
        <v>623</v>
      </c>
      <c r="F226" s="109">
        <v>118.5</v>
      </c>
      <c r="G226" s="108"/>
      <c r="H226" s="108">
        <v>143.5</v>
      </c>
      <c r="I226" s="126">
        <v>145</v>
      </c>
      <c r="J226" s="141" t="s">
        <v>743</v>
      </c>
      <c r="K226" s="128">
        <f>H226-F226</f>
        <v>25</v>
      </c>
      <c r="L226" s="129">
        <f>K226/F226</f>
        <v>0.2109704641350211</v>
      </c>
      <c r="M226" s="130" t="s">
        <v>599</v>
      </c>
      <c r="N226" s="131">
        <v>43097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108</v>
      </c>
      <c r="B227" s="110">
        <v>43090</v>
      </c>
      <c r="C227" s="110"/>
      <c r="D227" s="158" t="s">
        <v>443</v>
      </c>
      <c r="E227" s="112" t="s">
        <v>623</v>
      </c>
      <c r="F227" s="113">
        <v>715</v>
      </c>
      <c r="G227" s="113"/>
      <c r="H227" s="114">
        <v>500</v>
      </c>
      <c r="I227" s="132">
        <v>872</v>
      </c>
      <c r="J227" s="138" t="s">
        <v>744</v>
      </c>
      <c r="K227" s="134">
        <f>H227-F227</f>
        <v>-215</v>
      </c>
      <c r="L227" s="135">
        <f>K227/F227</f>
        <v>-0.30069930069930068</v>
      </c>
      <c r="M227" s="136" t="s">
        <v>663</v>
      </c>
      <c r="N227" s="137">
        <v>43670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109</v>
      </c>
      <c r="B228" s="106">
        <v>43098</v>
      </c>
      <c r="C228" s="106"/>
      <c r="D228" s="107" t="s">
        <v>735</v>
      </c>
      <c r="E228" s="108" t="s">
        <v>623</v>
      </c>
      <c r="F228" s="109">
        <v>435</v>
      </c>
      <c r="G228" s="108"/>
      <c r="H228" s="108">
        <v>542.5</v>
      </c>
      <c r="I228" s="126">
        <v>539</v>
      </c>
      <c r="J228" s="141" t="s">
        <v>682</v>
      </c>
      <c r="K228" s="128">
        <v>107.5</v>
      </c>
      <c r="L228" s="129">
        <v>0.247126436781609</v>
      </c>
      <c r="M228" s="130" t="s">
        <v>599</v>
      </c>
      <c r="N228" s="131">
        <v>43206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110</v>
      </c>
      <c r="B229" s="106">
        <v>43098</v>
      </c>
      <c r="C229" s="106"/>
      <c r="D229" s="107" t="s">
        <v>571</v>
      </c>
      <c r="E229" s="108" t="s">
        <v>623</v>
      </c>
      <c r="F229" s="109">
        <v>885</v>
      </c>
      <c r="G229" s="108"/>
      <c r="H229" s="108">
        <v>1090</v>
      </c>
      <c r="I229" s="126">
        <v>1084</v>
      </c>
      <c r="J229" s="141" t="s">
        <v>682</v>
      </c>
      <c r="K229" s="128">
        <v>205</v>
      </c>
      <c r="L229" s="129">
        <v>0.23163841807909599</v>
      </c>
      <c r="M229" s="130" t="s">
        <v>599</v>
      </c>
      <c r="N229" s="131">
        <v>43213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67">
        <v>111</v>
      </c>
      <c r="B230" s="348">
        <v>43192</v>
      </c>
      <c r="C230" s="348"/>
      <c r="D230" s="116" t="s">
        <v>752</v>
      </c>
      <c r="E230" s="351" t="s">
        <v>623</v>
      </c>
      <c r="F230" s="354">
        <v>478.5</v>
      </c>
      <c r="G230" s="351"/>
      <c r="H230" s="351">
        <v>442</v>
      </c>
      <c r="I230" s="357">
        <v>613</v>
      </c>
      <c r="J230" s="384" t="s">
        <v>3403</v>
      </c>
      <c r="K230" s="134">
        <f>H230-F230</f>
        <v>-36.5</v>
      </c>
      <c r="L230" s="135">
        <f>K230/F230</f>
        <v>-7.6280041797283177E-2</v>
      </c>
      <c r="M230" s="136" t="s">
        <v>663</v>
      </c>
      <c r="N230" s="137">
        <v>43762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112</v>
      </c>
      <c r="B231" s="110">
        <v>43194</v>
      </c>
      <c r="C231" s="110"/>
      <c r="D231" s="374" t="s">
        <v>2978</v>
      </c>
      <c r="E231" s="112" t="s">
        <v>623</v>
      </c>
      <c r="F231" s="113">
        <f>141.5-7.3</f>
        <v>134.19999999999999</v>
      </c>
      <c r="G231" s="113"/>
      <c r="H231" s="114">
        <v>77</v>
      </c>
      <c r="I231" s="132">
        <v>180</v>
      </c>
      <c r="J231" s="384" t="s">
        <v>3402</v>
      </c>
      <c r="K231" s="134">
        <f>H231-F231</f>
        <v>-57.199999999999989</v>
      </c>
      <c r="L231" s="135">
        <f>K231/F231</f>
        <v>-0.42622950819672129</v>
      </c>
      <c r="M231" s="136" t="s">
        <v>663</v>
      </c>
      <c r="N231" s="137">
        <v>43522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113</v>
      </c>
      <c r="B232" s="110">
        <v>43209</v>
      </c>
      <c r="C232" s="110"/>
      <c r="D232" s="111" t="s">
        <v>745</v>
      </c>
      <c r="E232" s="112" t="s">
        <v>623</v>
      </c>
      <c r="F232" s="113">
        <v>430</v>
      </c>
      <c r="G232" s="113"/>
      <c r="H232" s="114">
        <v>220</v>
      </c>
      <c r="I232" s="132">
        <v>537</v>
      </c>
      <c r="J232" s="138" t="s">
        <v>746</v>
      </c>
      <c r="K232" s="134">
        <f>H232-F232</f>
        <v>-210</v>
      </c>
      <c r="L232" s="135">
        <f>K232/F232</f>
        <v>-0.48837209302325579</v>
      </c>
      <c r="M232" s="136" t="s">
        <v>663</v>
      </c>
      <c r="N232" s="137">
        <v>43252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114</v>
      </c>
      <c r="B233" s="159">
        <v>43220</v>
      </c>
      <c r="C233" s="159"/>
      <c r="D233" s="160" t="s">
        <v>394</v>
      </c>
      <c r="E233" s="161" t="s">
        <v>623</v>
      </c>
      <c r="F233" s="163">
        <v>153.5</v>
      </c>
      <c r="G233" s="163"/>
      <c r="H233" s="163">
        <v>196</v>
      </c>
      <c r="I233" s="163">
        <v>196</v>
      </c>
      <c r="J233" s="359" t="s">
        <v>3494</v>
      </c>
      <c r="K233" s="183">
        <f>H233-F233</f>
        <v>42.5</v>
      </c>
      <c r="L233" s="184">
        <f>K233/F233</f>
        <v>0.27687296416938112</v>
      </c>
      <c r="M233" s="162" t="s">
        <v>599</v>
      </c>
      <c r="N233" s="185">
        <v>43605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115</v>
      </c>
      <c r="B234" s="110">
        <v>43306</v>
      </c>
      <c r="C234" s="110"/>
      <c r="D234" s="111" t="s">
        <v>768</v>
      </c>
      <c r="E234" s="112" t="s">
        <v>623</v>
      </c>
      <c r="F234" s="113">
        <v>27.5</v>
      </c>
      <c r="G234" s="113"/>
      <c r="H234" s="114">
        <v>13.1</v>
      </c>
      <c r="I234" s="132">
        <v>60</v>
      </c>
      <c r="J234" s="138" t="s">
        <v>772</v>
      </c>
      <c r="K234" s="134">
        <v>-14.4</v>
      </c>
      <c r="L234" s="135">
        <v>-0.52363636363636401</v>
      </c>
      <c r="M234" s="136" t="s">
        <v>663</v>
      </c>
      <c r="N234" s="137">
        <v>43138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7">
        <v>116</v>
      </c>
      <c r="B235" s="348">
        <v>43318</v>
      </c>
      <c r="C235" s="348"/>
      <c r="D235" s="116" t="s">
        <v>747</v>
      </c>
      <c r="E235" s="351" t="s">
        <v>623</v>
      </c>
      <c r="F235" s="351">
        <v>148.5</v>
      </c>
      <c r="G235" s="351"/>
      <c r="H235" s="351">
        <v>102</v>
      </c>
      <c r="I235" s="357">
        <v>182</v>
      </c>
      <c r="J235" s="138" t="s">
        <v>3493</v>
      </c>
      <c r="K235" s="134">
        <f>H235-F235</f>
        <v>-46.5</v>
      </c>
      <c r="L235" s="135">
        <f>K235/F235</f>
        <v>-0.31313131313131315</v>
      </c>
      <c r="M235" s="136" t="s">
        <v>663</v>
      </c>
      <c r="N235" s="137">
        <v>43661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117</v>
      </c>
      <c r="B236" s="106">
        <v>43335</v>
      </c>
      <c r="C236" s="106"/>
      <c r="D236" s="107" t="s">
        <v>773</v>
      </c>
      <c r="E236" s="108" t="s">
        <v>623</v>
      </c>
      <c r="F236" s="156">
        <v>285</v>
      </c>
      <c r="G236" s="108"/>
      <c r="H236" s="108">
        <v>355</v>
      </c>
      <c r="I236" s="126">
        <v>364</v>
      </c>
      <c r="J236" s="141" t="s">
        <v>774</v>
      </c>
      <c r="K236" s="128">
        <v>70</v>
      </c>
      <c r="L236" s="129">
        <v>0.24561403508771901</v>
      </c>
      <c r="M236" s="130" t="s">
        <v>599</v>
      </c>
      <c r="N236" s="131">
        <v>43455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118</v>
      </c>
      <c r="B237" s="106">
        <v>43341</v>
      </c>
      <c r="C237" s="106"/>
      <c r="D237" s="107" t="s">
        <v>384</v>
      </c>
      <c r="E237" s="108" t="s">
        <v>623</v>
      </c>
      <c r="F237" s="156">
        <v>525</v>
      </c>
      <c r="G237" s="108"/>
      <c r="H237" s="108">
        <v>585</v>
      </c>
      <c r="I237" s="126">
        <v>635</v>
      </c>
      <c r="J237" s="141" t="s">
        <v>748</v>
      </c>
      <c r="K237" s="128">
        <f t="shared" ref="K237:K249" si="71">H237-F237</f>
        <v>60</v>
      </c>
      <c r="L237" s="129">
        <f t="shared" ref="L237:L249" si="72">K237/F237</f>
        <v>0.11428571428571428</v>
      </c>
      <c r="M237" s="130" t="s">
        <v>599</v>
      </c>
      <c r="N237" s="131">
        <v>43662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119</v>
      </c>
      <c r="B238" s="106">
        <v>43395</v>
      </c>
      <c r="C238" s="106"/>
      <c r="D238" s="107" t="s">
        <v>368</v>
      </c>
      <c r="E238" s="108" t="s">
        <v>623</v>
      </c>
      <c r="F238" s="156">
        <v>475</v>
      </c>
      <c r="G238" s="108"/>
      <c r="H238" s="108">
        <v>574</v>
      </c>
      <c r="I238" s="126">
        <v>570</v>
      </c>
      <c r="J238" s="141" t="s">
        <v>682</v>
      </c>
      <c r="K238" s="128">
        <f t="shared" si="71"/>
        <v>99</v>
      </c>
      <c r="L238" s="129">
        <f t="shared" si="72"/>
        <v>0.20842105263157895</v>
      </c>
      <c r="M238" s="130" t="s">
        <v>599</v>
      </c>
      <c r="N238" s="131">
        <v>43403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120</v>
      </c>
      <c r="B239" s="154">
        <v>43397</v>
      </c>
      <c r="C239" s="154"/>
      <c r="D239" s="413" t="s">
        <v>391</v>
      </c>
      <c r="E239" s="156" t="s">
        <v>623</v>
      </c>
      <c r="F239" s="156">
        <v>707.5</v>
      </c>
      <c r="G239" s="156"/>
      <c r="H239" s="156">
        <v>872</v>
      </c>
      <c r="I239" s="178">
        <v>872</v>
      </c>
      <c r="J239" s="179" t="s">
        <v>682</v>
      </c>
      <c r="K239" s="128">
        <f t="shared" si="71"/>
        <v>164.5</v>
      </c>
      <c r="L239" s="180">
        <f t="shared" si="72"/>
        <v>0.23250883392226149</v>
      </c>
      <c r="M239" s="181" t="s">
        <v>599</v>
      </c>
      <c r="N239" s="182">
        <v>43482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121</v>
      </c>
      <c r="B240" s="154">
        <v>43398</v>
      </c>
      <c r="C240" s="154"/>
      <c r="D240" s="413" t="s">
        <v>348</v>
      </c>
      <c r="E240" s="156" t="s">
        <v>623</v>
      </c>
      <c r="F240" s="156">
        <v>162</v>
      </c>
      <c r="G240" s="156"/>
      <c r="H240" s="156">
        <v>204</v>
      </c>
      <c r="I240" s="178">
        <v>209</v>
      </c>
      <c r="J240" s="179" t="s">
        <v>3492</v>
      </c>
      <c r="K240" s="128">
        <f t="shared" si="71"/>
        <v>42</v>
      </c>
      <c r="L240" s="180">
        <f t="shared" si="72"/>
        <v>0.25925925925925924</v>
      </c>
      <c r="M240" s="181" t="s">
        <v>599</v>
      </c>
      <c r="N240" s="182">
        <v>43539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122</v>
      </c>
      <c r="B241" s="207">
        <v>43399</v>
      </c>
      <c r="C241" s="207"/>
      <c r="D241" s="155" t="s">
        <v>495</v>
      </c>
      <c r="E241" s="208" t="s">
        <v>623</v>
      </c>
      <c r="F241" s="208">
        <v>240</v>
      </c>
      <c r="G241" s="208"/>
      <c r="H241" s="208">
        <v>297</v>
      </c>
      <c r="I241" s="232">
        <v>297</v>
      </c>
      <c r="J241" s="179" t="s">
        <v>682</v>
      </c>
      <c r="K241" s="233">
        <f t="shared" si="71"/>
        <v>57</v>
      </c>
      <c r="L241" s="234">
        <f t="shared" si="72"/>
        <v>0.23749999999999999</v>
      </c>
      <c r="M241" s="235" t="s">
        <v>599</v>
      </c>
      <c r="N241" s="236">
        <v>43417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123</v>
      </c>
      <c r="B242" s="106">
        <v>43439</v>
      </c>
      <c r="C242" s="106"/>
      <c r="D242" s="148" t="s">
        <v>749</v>
      </c>
      <c r="E242" s="108" t="s">
        <v>623</v>
      </c>
      <c r="F242" s="108">
        <v>202.5</v>
      </c>
      <c r="G242" s="108"/>
      <c r="H242" s="108">
        <v>255</v>
      </c>
      <c r="I242" s="126">
        <v>252</v>
      </c>
      <c r="J242" s="141" t="s">
        <v>682</v>
      </c>
      <c r="K242" s="128">
        <f t="shared" si="71"/>
        <v>52.5</v>
      </c>
      <c r="L242" s="129">
        <f t="shared" si="72"/>
        <v>0.25925925925925924</v>
      </c>
      <c r="M242" s="130" t="s">
        <v>599</v>
      </c>
      <c r="N242" s="131">
        <v>43542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124</v>
      </c>
      <c r="B243" s="207">
        <v>43465</v>
      </c>
      <c r="C243" s="106"/>
      <c r="D243" s="413" t="s">
        <v>423</v>
      </c>
      <c r="E243" s="208" t="s">
        <v>623</v>
      </c>
      <c r="F243" s="208">
        <v>710</v>
      </c>
      <c r="G243" s="208"/>
      <c r="H243" s="208">
        <v>866</v>
      </c>
      <c r="I243" s="232">
        <v>866</v>
      </c>
      <c r="J243" s="179" t="s">
        <v>682</v>
      </c>
      <c r="K243" s="128">
        <f t="shared" si="71"/>
        <v>156</v>
      </c>
      <c r="L243" s="129">
        <f t="shared" si="72"/>
        <v>0.21971830985915494</v>
      </c>
      <c r="M243" s="130" t="s">
        <v>599</v>
      </c>
      <c r="N243" s="362">
        <v>43553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125</v>
      </c>
      <c r="B244" s="207">
        <v>43522</v>
      </c>
      <c r="C244" s="207"/>
      <c r="D244" s="413" t="s">
        <v>141</v>
      </c>
      <c r="E244" s="208" t="s">
        <v>623</v>
      </c>
      <c r="F244" s="208">
        <v>337.25</v>
      </c>
      <c r="G244" s="208"/>
      <c r="H244" s="208">
        <v>398.5</v>
      </c>
      <c r="I244" s="232">
        <v>411</v>
      </c>
      <c r="J244" s="141" t="s">
        <v>3491</v>
      </c>
      <c r="K244" s="128">
        <f t="shared" si="71"/>
        <v>61.25</v>
      </c>
      <c r="L244" s="129">
        <f t="shared" si="72"/>
        <v>0.1816160118606375</v>
      </c>
      <c r="M244" s="130" t="s">
        <v>599</v>
      </c>
      <c r="N244" s="362">
        <v>43760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126</v>
      </c>
      <c r="B245" s="164">
        <v>43559</v>
      </c>
      <c r="C245" s="164"/>
      <c r="D245" s="165" t="s">
        <v>410</v>
      </c>
      <c r="E245" s="166" t="s">
        <v>623</v>
      </c>
      <c r="F245" s="166">
        <v>130</v>
      </c>
      <c r="G245" s="166"/>
      <c r="H245" s="166">
        <v>65</v>
      </c>
      <c r="I245" s="186">
        <v>158</v>
      </c>
      <c r="J245" s="138" t="s">
        <v>750</v>
      </c>
      <c r="K245" s="134">
        <f t="shared" si="71"/>
        <v>-65</v>
      </c>
      <c r="L245" s="135">
        <f t="shared" si="72"/>
        <v>-0.5</v>
      </c>
      <c r="M245" s="136" t="s">
        <v>663</v>
      </c>
      <c r="N245" s="137">
        <v>43726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127</v>
      </c>
      <c r="B246" s="187">
        <v>43017</v>
      </c>
      <c r="C246" s="187"/>
      <c r="D246" s="188" t="s">
        <v>169</v>
      </c>
      <c r="E246" s="189" t="s">
        <v>623</v>
      </c>
      <c r="F246" s="190">
        <v>141.5</v>
      </c>
      <c r="G246" s="191"/>
      <c r="H246" s="191">
        <v>183.5</v>
      </c>
      <c r="I246" s="191">
        <v>210</v>
      </c>
      <c r="J246" s="218" t="s">
        <v>3440</v>
      </c>
      <c r="K246" s="219">
        <f t="shared" si="71"/>
        <v>42</v>
      </c>
      <c r="L246" s="220">
        <f t="shared" si="72"/>
        <v>0.29681978798586572</v>
      </c>
      <c r="M246" s="190" t="s">
        <v>599</v>
      </c>
      <c r="N246" s="221">
        <v>43042</v>
      </c>
      <c r="O246" s="57"/>
      <c r="P246" s="16"/>
      <c r="Q246" s="16"/>
      <c r="R246" s="94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9">
        <v>128</v>
      </c>
      <c r="B247" s="164">
        <v>43074</v>
      </c>
      <c r="C247" s="164"/>
      <c r="D247" s="165" t="s">
        <v>303</v>
      </c>
      <c r="E247" s="166" t="s">
        <v>623</v>
      </c>
      <c r="F247" s="167">
        <v>172</v>
      </c>
      <c r="G247" s="166"/>
      <c r="H247" s="166">
        <v>155.25</v>
      </c>
      <c r="I247" s="186">
        <v>230</v>
      </c>
      <c r="J247" s="384" t="s">
        <v>3400</v>
      </c>
      <c r="K247" s="134">
        <f t="shared" ref="K247" si="73">H247-F247</f>
        <v>-16.75</v>
      </c>
      <c r="L247" s="135">
        <f t="shared" ref="L247" si="74">K247/F247</f>
        <v>-9.7383720930232565E-2</v>
      </c>
      <c r="M247" s="136" t="s">
        <v>663</v>
      </c>
      <c r="N247" s="137">
        <v>43787</v>
      </c>
      <c r="O247" s="57"/>
      <c r="P247" s="16"/>
      <c r="Q247" s="16"/>
      <c r="R247" s="17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0">
        <v>129</v>
      </c>
      <c r="B248" s="187">
        <v>43398</v>
      </c>
      <c r="C248" s="187"/>
      <c r="D248" s="188" t="s">
        <v>104</v>
      </c>
      <c r="E248" s="189" t="s">
        <v>623</v>
      </c>
      <c r="F248" s="191">
        <v>698.5</v>
      </c>
      <c r="G248" s="191"/>
      <c r="H248" s="191">
        <v>850</v>
      </c>
      <c r="I248" s="191">
        <v>890</v>
      </c>
      <c r="J248" s="222" t="s">
        <v>3488</v>
      </c>
      <c r="K248" s="219">
        <f t="shared" si="71"/>
        <v>151.5</v>
      </c>
      <c r="L248" s="220">
        <f t="shared" si="72"/>
        <v>0.21689334287759485</v>
      </c>
      <c r="M248" s="190" t="s">
        <v>599</v>
      </c>
      <c r="N248" s="221">
        <v>43453</v>
      </c>
      <c r="O248" s="57"/>
      <c r="P248" s="16"/>
      <c r="Q248" s="16"/>
      <c r="R248" s="94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130</v>
      </c>
      <c r="B249" s="159">
        <v>42877</v>
      </c>
      <c r="C249" s="159"/>
      <c r="D249" s="160" t="s">
        <v>383</v>
      </c>
      <c r="E249" s="161" t="s">
        <v>623</v>
      </c>
      <c r="F249" s="162">
        <v>127.6</v>
      </c>
      <c r="G249" s="163"/>
      <c r="H249" s="163">
        <v>138</v>
      </c>
      <c r="I249" s="163">
        <v>190</v>
      </c>
      <c r="J249" s="385" t="s">
        <v>3404</v>
      </c>
      <c r="K249" s="183">
        <f t="shared" si="71"/>
        <v>10.400000000000006</v>
      </c>
      <c r="L249" s="184">
        <f t="shared" si="72"/>
        <v>8.1504702194357417E-2</v>
      </c>
      <c r="M249" s="162" t="s">
        <v>599</v>
      </c>
      <c r="N249" s="185">
        <v>43774</v>
      </c>
      <c r="O249" s="57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131</v>
      </c>
      <c r="B250" s="195">
        <v>43158</v>
      </c>
      <c r="C250" s="195"/>
      <c r="D250" s="192" t="s">
        <v>754</v>
      </c>
      <c r="E250" s="196" t="s">
        <v>623</v>
      </c>
      <c r="F250" s="197">
        <v>317</v>
      </c>
      <c r="G250" s="196"/>
      <c r="H250" s="196"/>
      <c r="I250" s="225">
        <v>398</v>
      </c>
      <c r="J250" s="238" t="s">
        <v>601</v>
      </c>
      <c r="K250" s="194"/>
      <c r="L250" s="193"/>
      <c r="M250" s="224" t="s">
        <v>601</v>
      </c>
      <c r="N250" s="223"/>
      <c r="O250" s="57"/>
      <c r="P250" s="16"/>
      <c r="Q250" s="16"/>
      <c r="R250" s="94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69">
        <v>132</v>
      </c>
      <c r="B251" s="164">
        <v>43164</v>
      </c>
      <c r="C251" s="164"/>
      <c r="D251" s="165" t="s">
        <v>135</v>
      </c>
      <c r="E251" s="166" t="s">
        <v>623</v>
      </c>
      <c r="F251" s="167">
        <f>510-14.4</f>
        <v>495.6</v>
      </c>
      <c r="G251" s="166"/>
      <c r="H251" s="166">
        <v>350</v>
      </c>
      <c r="I251" s="186">
        <v>672</v>
      </c>
      <c r="J251" s="384" t="s">
        <v>3461</v>
      </c>
      <c r="K251" s="134">
        <f t="shared" ref="K251" si="75">H251-F251</f>
        <v>-145.60000000000002</v>
      </c>
      <c r="L251" s="135">
        <f t="shared" ref="L251" si="76">K251/F251</f>
        <v>-0.29378531073446329</v>
      </c>
      <c r="M251" s="136" t="s">
        <v>663</v>
      </c>
      <c r="N251" s="137">
        <v>43887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133</v>
      </c>
      <c r="B252" s="164">
        <v>43237</v>
      </c>
      <c r="C252" s="164"/>
      <c r="D252" s="165" t="s">
        <v>489</v>
      </c>
      <c r="E252" s="166" t="s">
        <v>623</v>
      </c>
      <c r="F252" s="167">
        <v>230.3</v>
      </c>
      <c r="G252" s="166"/>
      <c r="H252" s="166">
        <v>102.5</v>
      </c>
      <c r="I252" s="186">
        <v>348</v>
      </c>
      <c r="J252" s="384" t="s">
        <v>3482</v>
      </c>
      <c r="K252" s="134">
        <f t="shared" ref="K252" si="77">H252-F252</f>
        <v>-127.80000000000001</v>
      </c>
      <c r="L252" s="135">
        <f t="shared" ref="L252" si="78">K252/F252</f>
        <v>-0.55492835432045162</v>
      </c>
      <c r="M252" s="136" t="s">
        <v>663</v>
      </c>
      <c r="N252" s="137">
        <v>43896</v>
      </c>
      <c r="O252" s="57"/>
      <c r="P252" s="16"/>
      <c r="Q252" s="16"/>
      <c r="R252" s="17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5">
        <v>134</v>
      </c>
      <c r="B253" s="198">
        <v>43258</v>
      </c>
      <c r="C253" s="198"/>
      <c r="D253" s="201" t="s">
        <v>449</v>
      </c>
      <c r="E253" s="199" t="s">
        <v>623</v>
      </c>
      <c r="F253" s="197">
        <f>342.5-5.1</f>
        <v>337.4</v>
      </c>
      <c r="G253" s="199"/>
      <c r="H253" s="199"/>
      <c r="I253" s="226">
        <v>439</v>
      </c>
      <c r="J253" s="238" t="s">
        <v>601</v>
      </c>
      <c r="K253" s="228"/>
      <c r="L253" s="229"/>
      <c r="M253" s="227" t="s">
        <v>601</v>
      </c>
      <c r="N253" s="230"/>
      <c r="O253" s="57"/>
      <c r="P253" s="16"/>
      <c r="Q253" s="16"/>
      <c r="R253" s="94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5">
        <v>135</v>
      </c>
      <c r="B254" s="198">
        <v>43285</v>
      </c>
      <c r="C254" s="198"/>
      <c r="D254" s="202" t="s">
        <v>49</v>
      </c>
      <c r="E254" s="199" t="s">
        <v>623</v>
      </c>
      <c r="F254" s="197">
        <f>127.5-5.53</f>
        <v>121.97</v>
      </c>
      <c r="G254" s="199"/>
      <c r="H254" s="199"/>
      <c r="I254" s="226">
        <v>170</v>
      </c>
      <c r="J254" s="238" t="s">
        <v>601</v>
      </c>
      <c r="K254" s="228"/>
      <c r="L254" s="229"/>
      <c r="M254" s="227" t="s">
        <v>601</v>
      </c>
      <c r="N254" s="230"/>
      <c r="O254" s="57"/>
      <c r="P254" s="16"/>
      <c r="Q254" s="16"/>
      <c r="R254" s="342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136</v>
      </c>
      <c r="B255" s="164">
        <v>43294</v>
      </c>
      <c r="C255" s="164"/>
      <c r="D255" s="165" t="s">
        <v>243</v>
      </c>
      <c r="E255" s="166" t="s">
        <v>623</v>
      </c>
      <c r="F255" s="167">
        <v>46.5</v>
      </c>
      <c r="G255" s="166"/>
      <c r="H255" s="166">
        <v>17</v>
      </c>
      <c r="I255" s="186">
        <v>59</v>
      </c>
      <c r="J255" s="384" t="s">
        <v>3460</v>
      </c>
      <c r="K255" s="134">
        <f t="shared" ref="K255" si="79">H255-F255</f>
        <v>-29.5</v>
      </c>
      <c r="L255" s="135">
        <f t="shared" ref="L255" si="80">K255/F255</f>
        <v>-0.63440860215053763</v>
      </c>
      <c r="M255" s="136" t="s">
        <v>663</v>
      </c>
      <c r="N255" s="137">
        <v>43887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137</v>
      </c>
      <c r="B256" s="195">
        <v>43396</v>
      </c>
      <c r="C256" s="195"/>
      <c r="D256" s="202" t="s">
        <v>425</v>
      </c>
      <c r="E256" s="199" t="s">
        <v>623</v>
      </c>
      <c r="F256" s="200">
        <v>156.5</v>
      </c>
      <c r="G256" s="199"/>
      <c r="H256" s="199"/>
      <c r="I256" s="226">
        <v>191</v>
      </c>
      <c r="J256" s="238" t="s">
        <v>601</v>
      </c>
      <c r="K256" s="228"/>
      <c r="L256" s="229"/>
      <c r="M256" s="227" t="s">
        <v>601</v>
      </c>
      <c r="N256" s="230"/>
      <c r="O256" s="57"/>
      <c r="P256" s="16"/>
      <c r="Q256" s="16"/>
      <c r="R256" s="344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138</v>
      </c>
      <c r="B257" s="195">
        <v>43439</v>
      </c>
      <c r="C257" s="195"/>
      <c r="D257" s="202" t="s">
        <v>330</v>
      </c>
      <c r="E257" s="199" t="s">
        <v>623</v>
      </c>
      <c r="F257" s="200">
        <v>259.5</v>
      </c>
      <c r="G257" s="199"/>
      <c r="H257" s="199"/>
      <c r="I257" s="226">
        <v>321</v>
      </c>
      <c r="J257" s="238" t="s">
        <v>601</v>
      </c>
      <c r="K257" s="228"/>
      <c r="L257" s="229"/>
      <c r="M257" s="227" t="s">
        <v>601</v>
      </c>
      <c r="N257" s="230"/>
      <c r="O257" s="16"/>
      <c r="P257" s="16"/>
      <c r="Q257" s="16"/>
      <c r="R257" s="342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9">
        <v>139</v>
      </c>
      <c r="B258" s="164">
        <v>43439</v>
      </c>
      <c r="C258" s="164"/>
      <c r="D258" s="165" t="s">
        <v>775</v>
      </c>
      <c r="E258" s="166" t="s">
        <v>623</v>
      </c>
      <c r="F258" s="166">
        <v>715</v>
      </c>
      <c r="G258" s="166"/>
      <c r="H258" s="166">
        <v>445</v>
      </c>
      <c r="I258" s="186">
        <v>840</v>
      </c>
      <c r="J258" s="138" t="s">
        <v>2994</v>
      </c>
      <c r="K258" s="134">
        <f t="shared" ref="K258:K261" si="81">H258-F258</f>
        <v>-270</v>
      </c>
      <c r="L258" s="135">
        <f t="shared" ref="L258:L261" si="82">K258/F258</f>
        <v>-0.3776223776223776</v>
      </c>
      <c r="M258" s="136" t="s">
        <v>663</v>
      </c>
      <c r="N258" s="137">
        <v>43800</v>
      </c>
      <c r="O258" s="57"/>
      <c r="P258" s="16"/>
      <c r="Q258" s="16"/>
      <c r="R258" s="17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140</v>
      </c>
      <c r="B259" s="207">
        <v>43469</v>
      </c>
      <c r="C259" s="207"/>
      <c r="D259" s="155" t="s">
        <v>145</v>
      </c>
      <c r="E259" s="208" t="s">
        <v>623</v>
      </c>
      <c r="F259" s="208">
        <v>875</v>
      </c>
      <c r="G259" s="208"/>
      <c r="H259" s="208">
        <v>1165</v>
      </c>
      <c r="I259" s="232">
        <v>1185</v>
      </c>
      <c r="J259" s="141" t="s">
        <v>3489</v>
      </c>
      <c r="K259" s="128">
        <f t="shared" si="81"/>
        <v>290</v>
      </c>
      <c r="L259" s="129">
        <f t="shared" si="82"/>
        <v>0.33142857142857141</v>
      </c>
      <c r="M259" s="130" t="s">
        <v>599</v>
      </c>
      <c r="N259" s="362">
        <v>43847</v>
      </c>
      <c r="O259" s="57"/>
      <c r="P259" s="16"/>
      <c r="Q259" s="16"/>
      <c r="R259" s="17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141</v>
      </c>
      <c r="B260" s="207">
        <v>43559</v>
      </c>
      <c r="C260" s="207"/>
      <c r="D260" s="413" t="s">
        <v>345</v>
      </c>
      <c r="E260" s="208" t="s">
        <v>623</v>
      </c>
      <c r="F260" s="208">
        <f>387-14.63</f>
        <v>372.37</v>
      </c>
      <c r="G260" s="208"/>
      <c r="H260" s="208">
        <v>490</v>
      </c>
      <c r="I260" s="232">
        <v>490</v>
      </c>
      <c r="J260" s="141" t="s">
        <v>682</v>
      </c>
      <c r="K260" s="128">
        <f t="shared" si="81"/>
        <v>117.63</v>
      </c>
      <c r="L260" s="129">
        <f t="shared" si="82"/>
        <v>0.31589548030185027</v>
      </c>
      <c r="M260" s="130" t="s">
        <v>599</v>
      </c>
      <c r="N260" s="362">
        <v>43850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9">
        <v>142</v>
      </c>
      <c r="B261" s="164">
        <v>43578</v>
      </c>
      <c r="C261" s="164"/>
      <c r="D261" s="165" t="s">
        <v>776</v>
      </c>
      <c r="E261" s="166" t="s">
        <v>600</v>
      </c>
      <c r="F261" s="166">
        <v>220</v>
      </c>
      <c r="G261" s="166"/>
      <c r="H261" s="166">
        <v>127.5</v>
      </c>
      <c r="I261" s="186">
        <v>284</v>
      </c>
      <c r="J261" s="384" t="s">
        <v>3483</v>
      </c>
      <c r="K261" s="134">
        <f t="shared" si="81"/>
        <v>-92.5</v>
      </c>
      <c r="L261" s="135">
        <f t="shared" si="82"/>
        <v>-0.42045454545454547</v>
      </c>
      <c r="M261" s="136" t="s">
        <v>663</v>
      </c>
      <c r="N261" s="137">
        <v>43896</v>
      </c>
      <c r="O261" s="57"/>
      <c r="P261" s="16"/>
      <c r="Q261" s="16"/>
      <c r="R261" s="17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143</v>
      </c>
      <c r="B262" s="207">
        <v>43622</v>
      </c>
      <c r="C262" s="207"/>
      <c r="D262" s="413" t="s">
        <v>496</v>
      </c>
      <c r="E262" s="208" t="s">
        <v>600</v>
      </c>
      <c r="F262" s="208">
        <v>332.8</v>
      </c>
      <c r="G262" s="208"/>
      <c r="H262" s="208">
        <v>405</v>
      </c>
      <c r="I262" s="232">
        <v>419</v>
      </c>
      <c r="J262" s="141" t="s">
        <v>3490</v>
      </c>
      <c r="K262" s="128">
        <f t="shared" ref="K262" si="83">H262-F262</f>
        <v>72.199999999999989</v>
      </c>
      <c r="L262" s="129">
        <f t="shared" ref="L262" si="84">K262/F262</f>
        <v>0.21694711538461534</v>
      </c>
      <c r="M262" s="130" t="s">
        <v>599</v>
      </c>
      <c r="N262" s="362">
        <v>43860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44">
        <v>144</v>
      </c>
      <c r="B263" s="143">
        <v>43641</v>
      </c>
      <c r="C263" s="143"/>
      <c r="D263" s="144" t="s">
        <v>139</v>
      </c>
      <c r="E263" s="145" t="s">
        <v>623</v>
      </c>
      <c r="F263" s="146">
        <v>386</v>
      </c>
      <c r="G263" s="147"/>
      <c r="H263" s="147">
        <v>395</v>
      </c>
      <c r="I263" s="147">
        <v>452</v>
      </c>
      <c r="J263" s="170" t="s">
        <v>3405</v>
      </c>
      <c r="K263" s="171">
        <f t="shared" ref="K263" si="85">H263-F263</f>
        <v>9</v>
      </c>
      <c r="L263" s="172">
        <f t="shared" ref="L263" si="86">K263/F263</f>
        <v>2.3316062176165803E-2</v>
      </c>
      <c r="M263" s="173" t="s">
        <v>708</v>
      </c>
      <c r="N263" s="174">
        <v>43868</v>
      </c>
      <c r="O263" s="16"/>
      <c r="P263" s="16"/>
      <c r="Q263" s="16"/>
      <c r="R263" s="34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145</v>
      </c>
      <c r="B264" s="195">
        <v>43707</v>
      </c>
      <c r="C264" s="195"/>
      <c r="D264" s="202" t="s">
        <v>260</v>
      </c>
      <c r="E264" s="199" t="s">
        <v>623</v>
      </c>
      <c r="F264" s="199" t="s">
        <v>755</v>
      </c>
      <c r="G264" s="199"/>
      <c r="H264" s="199"/>
      <c r="I264" s="226">
        <v>190</v>
      </c>
      <c r="J264" s="238" t="s">
        <v>601</v>
      </c>
      <c r="K264" s="228"/>
      <c r="L264" s="229"/>
      <c r="M264" s="358" t="s">
        <v>601</v>
      </c>
      <c r="N264" s="230"/>
      <c r="O264" s="16"/>
      <c r="P264" s="16"/>
      <c r="Q264" s="16"/>
      <c r="R264" s="344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146</v>
      </c>
      <c r="B265" s="207">
        <v>43731</v>
      </c>
      <c r="C265" s="207"/>
      <c r="D265" s="155" t="s">
        <v>440</v>
      </c>
      <c r="E265" s="208" t="s">
        <v>623</v>
      </c>
      <c r="F265" s="208">
        <v>235</v>
      </c>
      <c r="G265" s="208"/>
      <c r="H265" s="208">
        <v>295</v>
      </c>
      <c r="I265" s="232">
        <v>296</v>
      </c>
      <c r="J265" s="141" t="s">
        <v>3147</v>
      </c>
      <c r="K265" s="128">
        <f t="shared" ref="K265" si="87">H265-F265</f>
        <v>60</v>
      </c>
      <c r="L265" s="129">
        <f t="shared" ref="L265" si="88">K265/F265</f>
        <v>0.25531914893617019</v>
      </c>
      <c r="M265" s="130" t="s">
        <v>599</v>
      </c>
      <c r="N265" s="362">
        <v>43844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147</v>
      </c>
      <c r="B266" s="207">
        <v>43752</v>
      </c>
      <c r="C266" s="207"/>
      <c r="D266" s="155" t="s">
        <v>2977</v>
      </c>
      <c r="E266" s="208" t="s">
        <v>623</v>
      </c>
      <c r="F266" s="208">
        <v>277.5</v>
      </c>
      <c r="G266" s="208"/>
      <c r="H266" s="208">
        <v>333</v>
      </c>
      <c r="I266" s="232">
        <v>333</v>
      </c>
      <c r="J266" s="141" t="s">
        <v>3148</v>
      </c>
      <c r="K266" s="128">
        <f t="shared" ref="K266" si="89">H266-F266</f>
        <v>55.5</v>
      </c>
      <c r="L266" s="129">
        <f t="shared" ref="L266" si="90">K266/F266</f>
        <v>0.2</v>
      </c>
      <c r="M266" s="130" t="s">
        <v>599</v>
      </c>
      <c r="N266" s="362">
        <v>43846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148</v>
      </c>
      <c r="B267" s="207">
        <v>43752</v>
      </c>
      <c r="C267" s="207"/>
      <c r="D267" s="155" t="s">
        <v>2976</v>
      </c>
      <c r="E267" s="208" t="s">
        <v>623</v>
      </c>
      <c r="F267" s="208">
        <v>930</v>
      </c>
      <c r="G267" s="208"/>
      <c r="H267" s="208">
        <v>1165</v>
      </c>
      <c r="I267" s="232">
        <v>1200</v>
      </c>
      <c r="J267" s="141" t="s">
        <v>3150</v>
      </c>
      <c r="K267" s="128">
        <f t="shared" ref="K267" si="91">H267-F267</f>
        <v>235</v>
      </c>
      <c r="L267" s="129">
        <f t="shared" ref="L267" si="92">K267/F267</f>
        <v>0.25268817204301075</v>
      </c>
      <c r="M267" s="130" t="s">
        <v>599</v>
      </c>
      <c r="N267" s="362">
        <v>43847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1">
        <v>149</v>
      </c>
      <c r="B268" s="347">
        <v>43753</v>
      </c>
      <c r="C268" s="212"/>
      <c r="D268" s="373" t="s">
        <v>2975</v>
      </c>
      <c r="E268" s="350" t="s">
        <v>623</v>
      </c>
      <c r="F268" s="353">
        <v>111</v>
      </c>
      <c r="G268" s="350"/>
      <c r="H268" s="350"/>
      <c r="I268" s="356">
        <v>141</v>
      </c>
      <c r="J268" s="238" t="s">
        <v>601</v>
      </c>
      <c r="K268" s="238"/>
      <c r="L268" s="123"/>
      <c r="M268" s="361" t="s">
        <v>601</v>
      </c>
      <c r="N268" s="240"/>
      <c r="O268" s="16"/>
      <c r="P268" s="16"/>
      <c r="Q268" s="16"/>
      <c r="R268" s="344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150</v>
      </c>
      <c r="B269" s="207">
        <v>43753</v>
      </c>
      <c r="C269" s="207"/>
      <c r="D269" s="155" t="s">
        <v>2974</v>
      </c>
      <c r="E269" s="208" t="s">
        <v>623</v>
      </c>
      <c r="F269" s="209">
        <v>296</v>
      </c>
      <c r="G269" s="208"/>
      <c r="H269" s="208">
        <v>370</v>
      </c>
      <c r="I269" s="232">
        <v>370</v>
      </c>
      <c r="J269" s="141" t="s">
        <v>682</v>
      </c>
      <c r="K269" s="128">
        <f t="shared" ref="K269" si="93">H269-F269</f>
        <v>74</v>
      </c>
      <c r="L269" s="129">
        <f t="shared" ref="L269" si="94">K269/F269</f>
        <v>0.25</v>
      </c>
      <c r="M269" s="130" t="s">
        <v>599</v>
      </c>
      <c r="N269" s="362">
        <v>43853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151</v>
      </c>
      <c r="B270" s="211">
        <v>43754</v>
      </c>
      <c r="C270" s="211"/>
      <c r="D270" s="192" t="s">
        <v>2973</v>
      </c>
      <c r="E270" s="349" t="s">
        <v>623</v>
      </c>
      <c r="F270" s="352" t="s">
        <v>2939</v>
      </c>
      <c r="G270" s="349"/>
      <c r="H270" s="349"/>
      <c r="I270" s="355">
        <v>344</v>
      </c>
      <c r="J270" s="238" t="s">
        <v>601</v>
      </c>
      <c r="K270" s="241"/>
      <c r="L270" s="360"/>
      <c r="M270" s="343" t="s">
        <v>601</v>
      </c>
      <c r="N270" s="363"/>
      <c r="O270" s="16"/>
      <c r="P270" s="16"/>
      <c r="Q270" s="16"/>
      <c r="R270" s="344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46">
        <v>152</v>
      </c>
      <c r="B271" s="212">
        <v>43832</v>
      </c>
      <c r="C271" s="212"/>
      <c r="D271" s="216" t="s">
        <v>2253</v>
      </c>
      <c r="E271" s="213" t="s">
        <v>623</v>
      </c>
      <c r="F271" s="214" t="s">
        <v>3135</v>
      </c>
      <c r="G271" s="213"/>
      <c r="H271" s="213"/>
      <c r="I271" s="237">
        <v>590</v>
      </c>
      <c r="J271" s="238" t="s">
        <v>601</v>
      </c>
      <c r="K271" s="238"/>
      <c r="L271" s="123"/>
      <c r="M271" s="343" t="s">
        <v>601</v>
      </c>
      <c r="N271" s="240"/>
      <c r="O271" s="16"/>
      <c r="P271" s="16"/>
      <c r="Q271" s="16"/>
      <c r="R271" s="344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153</v>
      </c>
      <c r="B272" s="207">
        <v>43966</v>
      </c>
      <c r="C272" s="207"/>
      <c r="D272" s="155" t="s">
        <v>65</v>
      </c>
      <c r="E272" s="208" t="s">
        <v>623</v>
      </c>
      <c r="F272" s="209">
        <v>67.5</v>
      </c>
      <c r="G272" s="208"/>
      <c r="H272" s="208">
        <v>86</v>
      </c>
      <c r="I272" s="232">
        <v>86</v>
      </c>
      <c r="J272" s="141" t="s">
        <v>3628</v>
      </c>
      <c r="K272" s="128">
        <f t="shared" ref="K272" si="95">H272-F272</f>
        <v>18.5</v>
      </c>
      <c r="L272" s="129">
        <f t="shared" ref="L272" si="96">K272/F272</f>
        <v>0.27407407407407408</v>
      </c>
      <c r="M272" s="130" t="s">
        <v>599</v>
      </c>
      <c r="N272" s="362">
        <v>44008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>
        <v>154</v>
      </c>
      <c r="B273" s="3">
        <v>44035</v>
      </c>
      <c r="C273" s="212"/>
      <c r="D273" s="216" t="s">
        <v>495</v>
      </c>
      <c r="E273" s="213" t="s">
        <v>623</v>
      </c>
      <c r="F273" s="214" t="s">
        <v>3633</v>
      </c>
      <c r="G273" s="213"/>
      <c r="H273" s="213"/>
      <c r="I273" s="237">
        <v>296</v>
      </c>
      <c r="J273" s="238" t="s">
        <v>601</v>
      </c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Q279" s="16"/>
      <c r="R279" s="344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Q280" s="16"/>
      <c r="R280" s="344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R283" s="344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R284" s="344"/>
    </row>
    <row r="285" spans="1:26">
      <c r="A285" s="210"/>
      <c r="B285" s="200" t="s">
        <v>2980</v>
      </c>
      <c r="O285" s="16"/>
      <c r="P285" s="16"/>
      <c r="R285" s="344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295" spans="1:18">
      <c r="R295" s="242"/>
    </row>
    <row r="296" spans="1:18">
      <c r="R296" s="242"/>
    </row>
    <row r="302" spans="1:18">
      <c r="A302" s="217"/>
    </row>
    <row r="303" spans="1:18">
      <c r="A303" s="217"/>
    </row>
    <row r="304" spans="1:18">
      <c r="A304" s="213"/>
    </row>
  </sheetData>
  <autoFilter ref="R1:R30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2020-09-14T02:33:11Z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