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F&amp;O)'!$A$96:$B$307</definedName>
  </definedNames>
  <calcPr calcId="162913"/>
</workbook>
</file>

<file path=xl/calcChain.xml><?xml version="1.0" encoding="utf-8"?>
<calcChain xmlns="http://schemas.openxmlformats.org/spreadsheetml/2006/main">
  <c r="L34" i="6" l="1"/>
  <c r="L28" i="6" l="1"/>
  <c r="K28" i="6"/>
  <c r="M28" i="6" s="1"/>
  <c r="K34" i="6"/>
  <c r="M34" i="6" s="1"/>
  <c r="K77" i="6" l="1"/>
  <c r="M77" i="6" s="1"/>
  <c r="L59" i="6"/>
  <c r="K59" i="6"/>
  <c r="L60" i="6"/>
  <c r="K60" i="6"/>
  <c r="K76" i="6"/>
  <c r="M76" i="6" s="1"/>
  <c r="P35" i="6"/>
  <c r="M59" i="6" l="1"/>
  <c r="M60" i="6"/>
  <c r="K74" i="6"/>
  <c r="L10" i="6" l="1"/>
  <c r="K10" i="6"/>
  <c r="M74" i="6"/>
  <c r="M10" i="6" l="1"/>
  <c r="L11" i="6"/>
  <c r="K11" i="6"/>
  <c r="M11" i="6" s="1"/>
  <c r="L30" i="6"/>
  <c r="K30" i="6"/>
  <c r="P33" i="6"/>
  <c r="P32" i="6"/>
  <c r="L56" i="6"/>
  <c r="K56" i="6"/>
  <c r="P31" i="6"/>
  <c r="L57" i="6"/>
  <c r="K57" i="6"/>
  <c r="L55" i="6"/>
  <c r="K55" i="6"/>
  <c r="M55" i="6" s="1"/>
  <c r="L54" i="6"/>
  <c r="K54" i="6"/>
  <c r="M54" i="6" s="1"/>
  <c r="L12" i="6"/>
  <c r="K12" i="6"/>
  <c r="M12" i="6" s="1"/>
  <c r="L25" i="6"/>
  <c r="K25" i="6"/>
  <c r="M25" i="6" s="1"/>
  <c r="L83" i="6"/>
  <c r="K83" i="6"/>
  <c r="M83" i="6" s="1"/>
  <c r="K310" i="6"/>
  <c r="L310" i="6" s="1"/>
  <c r="L53" i="6"/>
  <c r="K53" i="6"/>
  <c r="K75" i="6"/>
  <c r="M75" i="6" s="1"/>
  <c r="M56" i="6" l="1"/>
  <c r="M30" i="6"/>
  <c r="M57" i="6"/>
  <c r="M53" i="6"/>
  <c r="K296" i="6"/>
  <c r="L296" i="6" s="1"/>
  <c r="L14" i="6"/>
  <c r="K14" i="6"/>
  <c r="M14" i="6" s="1"/>
  <c r="L26" i="6"/>
  <c r="K26" i="6"/>
  <c r="K73" i="6"/>
  <c r="M73" i="6" s="1"/>
  <c r="P29" i="6"/>
  <c r="K72" i="6"/>
  <c r="M72" i="6" s="1"/>
  <c r="K69" i="6"/>
  <c r="M69" i="6" s="1"/>
  <c r="M26" i="6" l="1"/>
  <c r="L21" i="6"/>
  <c r="K21" i="6"/>
  <c r="L16" i="6"/>
  <c r="K16" i="6"/>
  <c r="M16" i="6" s="1"/>
  <c r="P27" i="6"/>
  <c r="M21" i="6" l="1"/>
  <c r="K71" i="6"/>
  <c r="M71" i="6" s="1"/>
  <c r="K70" i="6"/>
  <c r="M70" i="6"/>
  <c r="L24" i="6"/>
  <c r="K24" i="6"/>
  <c r="L51" i="6"/>
  <c r="K51" i="6"/>
  <c r="M51" i="6" s="1"/>
  <c r="K50" i="6"/>
  <c r="L50" i="6"/>
  <c r="M50" i="6" s="1"/>
  <c r="M24" i="6" l="1"/>
  <c r="L52" i="6"/>
  <c r="K52" i="6"/>
  <c r="L49" i="6"/>
  <c r="K49" i="6"/>
  <c r="M49" i="6" s="1"/>
  <c r="M52" i="6" l="1"/>
  <c r="K68" i="6"/>
  <c r="M68" i="6" s="1"/>
  <c r="K66" i="6"/>
  <c r="L20" i="6"/>
  <c r="K20" i="6"/>
  <c r="M20" i="6" s="1"/>
  <c r="L22" i="6"/>
  <c r="K22" i="6"/>
  <c r="M22" i="6" s="1"/>
  <c r="M66" i="6" l="1"/>
  <c r="K67" i="6" l="1"/>
  <c r="M67" i="6" s="1"/>
  <c r="P23" i="6"/>
  <c r="P19" i="6" l="1"/>
  <c r="K311" i="6" l="1"/>
  <c r="L311" i="6" s="1"/>
  <c r="P18" i="6"/>
  <c r="P17" i="6" l="1"/>
  <c r="P15" i="6" l="1"/>
  <c r="P13" i="6" l="1"/>
  <c r="K308" i="6" l="1"/>
  <c r="L308" i="6" s="1"/>
  <c r="K285" i="6" l="1"/>
  <c r="L285" i="6" s="1"/>
  <c r="K306" i="6" l="1"/>
  <c r="L306" i="6" s="1"/>
  <c r="K307" i="6" l="1"/>
  <c r="L307" i="6" s="1"/>
  <c r="K273" i="6" l="1"/>
  <c r="L273" i="6" s="1"/>
  <c r="K292" i="6" l="1"/>
  <c r="L292" i="6" s="1"/>
  <c r="K298" i="6" l="1"/>
  <c r="L298" i="6" s="1"/>
  <c r="K304" i="6" l="1"/>
  <c r="L304" i="6" s="1"/>
  <c r="P82" i="6" l="1"/>
  <c r="K283" i="6" l="1"/>
  <c r="L283" i="6" s="1"/>
  <c r="K293" i="6" l="1"/>
  <c r="L293" i="6" s="1"/>
  <c r="K299" i="6" l="1"/>
  <c r="L299" i="6" s="1"/>
  <c r="K267" i="6" l="1"/>
  <c r="L267" i="6" s="1"/>
  <c r="K268" i="6" l="1"/>
  <c r="L268" i="6" s="1"/>
  <c r="K294" i="6" l="1"/>
  <c r="L294" i="6" s="1"/>
  <c r="K286" i="6" l="1"/>
  <c r="L286" i="6" s="1"/>
  <c r="K290" i="6" l="1"/>
  <c r="L290" i="6" s="1"/>
  <c r="K295" i="6" l="1"/>
  <c r="L295" i="6" s="1"/>
  <c r="K287" i="6" l="1"/>
  <c r="L287" i="6" s="1"/>
  <c r="K281" i="6"/>
  <c r="L281" i="6" s="1"/>
  <c r="K289" i="6" l="1"/>
  <c r="L289" i="6" s="1"/>
  <c r="K277" i="6" l="1"/>
  <c r="L277" i="6" s="1"/>
  <c r="K278" i="6" l="1"/>
  <c r="L278" i="6" s="1"/>
  <c r="K271" i="6"/>
  <c r="L271" i="6" s="1"/>
  <c r="K288" i="6" l="1"/>
  <c r="L288" i="6" s="1"/>
  <c r="K282" i="6"/>
  <c r="L282" i="6" s="1"/>
  <c r="K284" i="6" l="1"/>
  <c r="L284" i="6" s="1"/>
  <c r="L6" i="2" l="1"/>
  <c r="K6" i="3"/>
  <c r="D7" i="5" l="1"/>
  <c r="M7" i="6"/>
  <c r="K279" i="6" l="1"/>
  <c r="L279" i="6" s="1"/>
  <c r="K276" i="6" l="1"/>
  <c r="L276" i="6" s="1"/>
  <c r="K280" i="6" l="1"/>
  <c r="L280" i="6" s="1"/>
  <c r="K275" i="6"/>
  <c r="L275" i="6" s="1"/>
  <c r="K274" i="6"/>
  <c r="L274" i="6" s="1"/>
  <c r="K272" i="6"/>
  <c r="L272" i="6" s="1"/>
  <c r="H270" i="6"/>
  <c r="K270" i="6" s="1"/>
  <c r="L270" i="6" s="1"/>
  <c r="K269" i="6"/>
  <c r="L269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F238" i="6"/>
  <c r="K238" i="6" s="1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F232" i="6"/>
  <c r="K232" i="6" s="1"/>
  <c r="L232" i="6" s="1"/>
  <c r="F231" i="6"/>
  <c r="K231" i="6" s="1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1" i="6"/>
  <c r="L211" i="6" s="1"/>
  <c r="K210" i="6"/>
  <c r="L210" i="6" s="1"/>
  <c r="F209" i="6"/>
  <c r="K209" i="6" s="1"/>
  <c r="L209" i="6" s="1"/>
  <c r="K208" i="6"/>
  <c r="L208" i="6" s="1"/>
  <c r="K205" i="6"/>
  <c r="L205" i="6" s="1"/>
  <c r="K204" i="6"/>
  <c r="L204" i="6" s="1"/>
  <c r="K203" i="6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3" i="6"/>
  <c r="L183" i="6" s="1"/>
  <c r="K181" i="6"/>
  <c r="L181" i="6" s="1"/>
  <c r="K179" i="6"/>
  <c r="L179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F161" i="6"/>
  <c r="K161" i="6" s="1"/>
  <c r="L161" i="6" s="1"/>
  <c r="H160" i="6"/>
  <c r="K160" i="6" s="1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H126" i="6"/>
  <c r="K126" i="6" s="1"/>
  <c r="L126" i="6" s="1"/>
  <c r="F125" i="6"/>
  <c r="K125" i="6" s="1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6" i="4"/>
</calcChain>
</file>

<file path=xl/sharedStrings.xml><?xml version="1.0" encoding="utf-8"?>
<sst xmlns="http://schemas.openxmlformats.org/spreadsheetml/2006/main" count="3706" uniqueCount="1252">
  <si>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</si>
  <si>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</si>
  <si>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</si>
  <si>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</si>
  <si>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</si>
  <si>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</si>
  <si>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</si>
  <si>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</si>
  <si>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</si>
  <si>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</si>
  <si>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</si>
  <si>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</si>
  <si>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</si>
  <si>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</si>
  <si>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</si>
  <si>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</si>
  <si>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</si>
  <si>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</si>
  <si>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</si>
  <si>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</si>
  <si>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</si>
  <si>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</si>
  <si>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</si>
  <si>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</si>
  <si>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</si>
  <si>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</si>
  <si>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</si>
  <si>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</si>
  <si>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</si>
  <si>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</si>
  <si>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</si>
  <si>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</si>
  <si>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</si>
  <si>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</si>
  <si>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</si>
  <si>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</si>
  <si>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</si>
  <si>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</si>
  <si>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</si>
  <si>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</si>
  <si>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</si>
  <si>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</si>
  <si>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</si>
  <si>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</si>
  <si>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</si>
  <si>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</si>
  <si>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</si>
  <si>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</si>
  <si>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</si>
  <si>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</si>
  <si>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</si>
  <si>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</si>
  <si>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</si>
  <si>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</si>
  <si>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</si>
  <si>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</si>
  <si>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</si>
  <si>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</si>
  <si>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</si>
  <si>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</si>
  <si>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</si>
  <si>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</si>
  <si>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</si>
  <si>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</si>
  <si>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</si>
  <si>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</si>
  <si>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</si>
  <si>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</si>
  <si>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</si>
  <si>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</si>
  <si>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</si>
  <si>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</si>
  <si>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</si>
  <si>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</si>
  <si>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</si>
  <si>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</si>
  <si>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</si>
  <si>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</si>
  <si>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</si>
  <si>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</si>
  <si>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</si>
  <si>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</si>
  <si>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</si>
  <si>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</si>
  <si>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</si>
  <si>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</si>
  <si>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</si>
  <si>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</si>
  <si>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</si>
  <si>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</si>
  <si>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</si>
  <si>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</si>
  <si>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</si>
  <si>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</si>
  <si>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</si>
  <si>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</si>
  <si>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</si>
  <si>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</si>
  <si>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</si>
  <si>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</si>
  <si>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</si>
  <si>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</si>
  <si>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</si>
  <si>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</si>
  <si>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</si>
  <si>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</si>
  <si>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</si>
  <si>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</si>
  <si>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</si>
  <si>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</si>
  <si>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</si>
  <si>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</si>
  <si>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</si>
  <si>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</si>
  <si>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</si>
  <si>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</si>
  <si>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</si>
  <si>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</si>
  <si>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</si>
  <si>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</si>
  <si>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</si>
  <si>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</si>
  <si>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</si>
  <si>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</si>
  <si>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</si>
  <si>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</si>
  <si>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</si>
  <si>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</si>
  <si>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</si>
  <si>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</si>
  <si>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</si>
  <si>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</si>
  <si>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</si>
  <si>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</si>
  <si>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</si>
  <si>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</si>
  <si>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</si>
  <si>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</si>
  <si>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</si>
  <si>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</si>
  <si>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</si>
  <si>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</si>
  <si>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</si>
  <si>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</si>
  <si>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</si>
  <si>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</si>
  <si>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</si>
  <si>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</si>
  <si>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</si>
  <si>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</si>
  <si>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</si>
  <si>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</si>
  <si>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</si>
  <si>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</si>
  <si>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</si>
  <si>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</si>
  <si>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</si>
  <si>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</si>
  <si>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</si>
  <si>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</si>
  <si>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</si>
  <si>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</si>
  <si>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</si>
  <si>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</si>
  <si>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</si>
  <si>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</si>
  <si>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</si>
  <si>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</si>
  <si>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</si>
  <si>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</si>
  <si>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</si>
  <si>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</si>
  <si>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</si>
  <si>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</si>
  <si>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</si>
  <si>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</si>
  <si>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</si>
  <si>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</si>
  <si>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</si>
  <si>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</si>
  <si>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</si>
  <si>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</si>
  <si>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</si>
  <si>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</si>
  <si>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</si>
  <si>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</si>
  <si>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</si>
  <si>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</si>
  <si>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</si>
  <si>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</si>
  <si>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</si>
  <si>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</si>
  <si>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</si>
  <si>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</si>
  <si>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</si>
  <si>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</si>
  <si>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</si>
  <si>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</si>
  <si>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</si>
  <si>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</si>
  <si>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</si>
  <si>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</si>
  <si>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</si>
  <si>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</si>
  <si>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</si>
  <si>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</si>
  <si>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</si>
  <si>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</si>
  <si>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</si>
  <si>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</si>
  <si>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</si>
  <si>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</si>
  <si>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</si>
  <si>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</si>
  <si>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</si>
  <si>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</si>
  <si>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</si>
  <si>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</si>
  <si>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</si>
  <si>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</si>
  <si>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</si>
  <si>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</si>
  <si>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</si>
  <si>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</si>
  <si>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</si>
  <si>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</si>
  <si>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</si>
  <si>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</si>
  <si>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</si>
  <si>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</si>
  <si>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</si>
  <si>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</si>
  <si>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</si>
  <si>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</si>
  <si>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</si>
  <si>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</si>
  <si>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</si>
  <si>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</si>
  <si>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</si>
  <si>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</si>
  <si>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</si>
  <si>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</si>
  <si>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</si>
  <si>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</si>
  <si>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</si>
  <si>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</si>
  <si>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</si>
  <si>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</si>
  <si>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</si>
  <si>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</si>
  <si>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</si>
  <si>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</si>
  <si>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</si>
  <si>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</si>
  <si>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</si>
  <si>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</si>
  <si>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</si>
  <si>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</si>
  <si>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</si>
  <si>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</si>
  <si>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</si>
  <si>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</si>
  <si>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</si>
  <si>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</si>
  <si>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</si>
  <si>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</si>
  <si>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</si>
  <si>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</si>
  <si>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</si>
  <si>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</si>
  <si>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</si>
  <si>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</si>
  <si>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</si>
  <si>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</si>
  <si>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</si>
  <si>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</si>
  <si>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</si>
  <si>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</si>
  <si>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</si>
  <si>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</si>
  <si>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</si>
  <si>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</si>
  <si>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</si>
  <si>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</si>
  <si>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</si>
  <si>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</si>
  <si>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</si>
  <si>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</si>
  <si>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</si>
  <si>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</si>
  <si>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</si>
  <si>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</si>
  <si>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</si>
  <si>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</si>
  <si>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</si>
  <si>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</si>
  <si>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</si>
  <si>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</si>
  <si>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</si>
  <si>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</si>
  <si>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</si>
  <si>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</si>
  <si>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</si>
  <si>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</si>
  <si>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</si>
  <si>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</si>
  <si>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</si>
  <si>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</si>
  <si>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</si>
  <si>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</si>
  <si>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</si>
  <si>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</si>
  <si>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</si>
  <si>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</si>
  <si>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</si>
  <si>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</si>
  <si>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</si>
  <si>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</si>
  <si>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</si>
  <si>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</si>
  <si>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</si>
  <si>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</si>
  <si>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</si>
  <si>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</si>
  <si>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</si>
  <si>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</si>
  <si>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</si>
  <si>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</si>
  <si>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</si>
  <si>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</si>
  <si>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</si>
  <si>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</si>
  <si>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</si>
  <si>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</si>
  <si>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</si>
  <si>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</si>
  <si>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</si>
  <si>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</si>
  <si>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</si>
  <si>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</si>
  <si>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</si>
  <si>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</si>
  <si>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</si>
  <si>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</si>
  <si>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</si>
  <si>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</si>
  <si>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</si>
  <si>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</si>
  <si>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</si>
  <si>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</si>
  <si>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</si>
  <si>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</si>
  <si>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</si>
  <si>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</si>
  <si>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</si>
  <si>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</si>
  <si>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</si>
  <si>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</si>
  <si>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</si>
  <si>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</si>
  <si>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</si>
  <si>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</si>
  <si>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</si>
  <si>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</si>
  <si>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</si>
  <si>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</si>
  <si>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</si>
  <si>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</si>
  <si>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</si>
  <si>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</si>
  <si>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</si>
  <si>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</si>
  <si>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</si>
  <si>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</si>
  <si>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</si>
  <si>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</si>
  <si>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</si>
  <si>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</si>
  <si>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</si>
  <si>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</si>
  <si>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</si>
  <si>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</si>
  <si>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</si>
  <si>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</si>
  <si>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</si>
  <si>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</si>
  <si>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</si>
  <si>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</si>
  <si>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</si>
  <si>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</si>
  <si>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</si>
  <si>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</si>
  <si>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</si>
  <si>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</si>
  <si>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</si>
  <si>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</si>
  <si>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</si>
  <si>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</si>
  <si>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</si>
  <si>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</si>
  <si>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</si>
  <si>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</si>
  <si>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</si>
  <si>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</si>
  <si>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</si>
  <si>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</si>
  <si>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</si>
  <si>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</si>
  <si>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</si>
  <si>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</si>
  <si>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</si>
  <si>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</si>
  <si>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</si>
  <si>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</si>
  <si>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</si>
  <si>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</si>
  <si>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</si>
  <si>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</si>
  <si>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</si>
  <si>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</si>
  <si>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</si>
  <si>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</si>
  <si>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</si>
  <si>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</si>
  <si>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</si>
  <si>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</si>
  <si>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</si>
  <si>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</si>
  <si>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</si>
  <si>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</si>
  <si>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</si>
  <si>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</si>
  <si>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</si>
  <si>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</si>
  <si>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</si>
  <si>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</si>
  <si>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</si>
  <si>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</si>
  <si>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</si>
  <si>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</si>
  <si>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</si>
  <si>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</si>
  <si>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</si>
  <si>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</si>
  <si>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</si>
  <si>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</si>
  <si>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</si>
  <si>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</si>
  <si>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</si>
  <si>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</si>
  <si>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</si>
  <si>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</si>
  <si>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</si>
  <si>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</si>
  <si>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</si>
  <si>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</si>
  <si>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</si>
  <si>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</si>
  <si>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</si>
  <si>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</si>
  <si>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</si>
  <si>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</si>
  <si>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</si>
  <si>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</si>
  <si>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</si>
  <si>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</si>
  <si>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</si>
  <si>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</si>
  <si>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</si>
  <si>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</si>
  <si>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</si>
  <si>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</si>
  <si>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</si>
  <si>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</si>
  <si>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</si>
  <si>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</si>
  <si>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</si>
  <si>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</si>
  <si>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</si>
  <si>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</si>
  <si>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</si>
  <si>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</si>
  <si>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</si>
  <si>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</si>
  <si>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</si>
  <si>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</si>
  <si>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</si>
  <si>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</si>
  <si>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</si>
  <si>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</si>
  <si>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</si>
  <si>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</si>
  <si>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</si>
  <si>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</si>
  <si>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</si>
  <si>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</si>
  <si>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</si>
  <si>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</si>
  <si>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</si>
  <si>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</si>
  <si>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</si>
  <si>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</si>
  <si>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</si>
  <si>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</si>
  <si>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</si>
  <si>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</si>
  <si>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</si>
  <si>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</si>
  <si>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</si>
  <si>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</si>
  <si>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</si>
  <si>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</si>
  <si>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</si>
  <si>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</si>
  <si>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</si>
  <si>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</si>
  <si>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</si>
  <si>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</si>
  <si>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</si>
  <si>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</si>
  <si>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</si>
  <si>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</si>
  <si>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</si>
  <si>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</si>
  <si>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</si>
  <si>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</si>
  <si>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</si>
  <si>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</si>
  <si>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</si>
  <si>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</si>
  <si>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</si>
  <si>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</si>
  <si>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</si>
  <si>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</si>
  <si>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</si>
  <si>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</si>
  <si>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</si>
  <si>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</si>
  <si>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</si>
  <si>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</si>
  <si>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</si>
  <si>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</si>
  <si>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</si>
  <si>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</si>
  <si>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</si>
  <si>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</si>
  <si>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</si>
  <si>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</si>
  <si>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</si>
  <si>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</si>
  <si>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</si>
  <si>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</si>
  <si>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</si>
  <si>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</si>
  <si>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</si>
  <si>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</si>
  <si>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</si>
  <si>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</si>
  <si>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</si>
  <si>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</si>
  <si>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</si>
  <si>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</si>
  <si>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</si>
  <si>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</si>
  <si>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</si>
  <si>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</si>
  <si>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</si>
  <si>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</si>
  <si>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</si>
  <si>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</si>
  <si>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</si>
  <si>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</si>
  <si>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</si>
  <si>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</si>
  <si>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</si>
  <si>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</si>
  <si>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</si>
  <si>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</si>
  <si>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</si>
  <si>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</si>
  <si>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</si>
  <si>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</si>
  <si>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</si>
  <si>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</si>
  <si>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</si>
  <si>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</si>
  <si>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</si>
  <si>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</si>
  <si>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</si>
  <si>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</si>
  <si>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</si>
  <si>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</si>
  <si>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</si>
  <si>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</si>
  <si>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</si>
  <si>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</si>
  <si>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</si>
  <si>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</si>
  <si>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</si>
  <si>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</si>
  <si>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</si>
  <si>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</si>
  <si>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</si>
  <si>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</si>
  <si>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</si>
  <si>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</si>
  <si>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</si>
  <si>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</si>
  <si>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</si>
  <si>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</si>
  <si>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</si>
  <si>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</si>
  <si>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</si>
  <si>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</si>
  <si>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</si>
  <si>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</si>
  <si>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</si>
  <si>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</si>
  <si>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</si>
  <si>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</si>
  <si>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</si>
  <si>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</si>
  <si>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</si>
  <si>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</si>
  <si>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</si>
  <si>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</si>
  <si>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</si>
  <si>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</si>
  <si>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</si>
  <si>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</si>
  <si>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</si>
  <si>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</si>
  <si>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</si>
  <si>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</si>
  <si>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</si>
  <si>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</si>
  <si>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</si>
  <si>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</si>
  <si>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</si>
  <si>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</si>
  <si>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</si>
  <si>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</si>
  <si>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</si>
  <si>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</si>
  <si>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</si>
  <si>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</si>
  <si>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</si>
  <si>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</si>
  <si>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</si>
  <si>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</si>
  <si>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</si>
  <si>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</si>
  <si>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</si>
  <si>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</si>
  <si>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</si>
  <si>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</si>
  <si>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</si>
  <si>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</si>
  <si>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</si>
  <si>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</si>
  <si>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</si>
  <si>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</si>
  <si>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</si>
  <si>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</si>
  <si>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</si>
  <si>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</si>
  <si>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</si>
  <si>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</si>
  <si>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</si>
  <si>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</si>
  <si>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</si>
  <si>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</si>
  <si>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</si>
  <si>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</si>
  <si>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</si>
  <si>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</si>
  <si>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</si>
  <si>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</si>
  <si>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</si>
  <si>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</si>
  <si>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</si>
  <si>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</si>
  <si>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</si>
  <si>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</si>
  <si>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</si>
  <si>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</si>
  <si>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</si>
  <si>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</si>
  <si>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</si>
  <si>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</si>
  <si>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</si>
  <si>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</si>
  <si>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</si>
  <si>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</si>
  <si>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</si>
  <si>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</si>
  <si>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</si>
  <si>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</si>
  <si>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</si>
  <si>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</si>
  <si>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</si>
  <si>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</si>
  <si>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</si>
  <si>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</si>
  <si>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</si>
  <si>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</si>
  <si>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</si>
  <si>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</si>
  <si>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</si>
  <si>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</si>
  <si>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</si>
  <si>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</si>
  <si>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</si>
  <si>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</si>
  <si>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</si>
  <si>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</si>
  <si>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</si>
  <si>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</si>
  <si>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</si>
  <si>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</si>
  <si>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</si>
  <si>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</si>
  <si>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</si>
  <si>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</si>
  <si>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</si>
  <si>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</si>
  <si>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</si>
  <si>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</si>
  <si>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</si>
  <si>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</si>
  <si>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</si>
  <si>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</si>
  <si>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</si>
  <si>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</si>
  <si>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</si>
  <si>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</si>
  <si>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</si>
  <si>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</si>
  <si>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</si>
  <si>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</si>
  <si>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</si>
  <si>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</si>
  <si>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</si>
  <si>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</si>
  <si>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</si>
  <si>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</si>
  <si>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</si>
  <si>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</si>
  <si>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</si>
  <si>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</si>
  <si>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</si>
  <si>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</si>
  <si>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</si>
  <si>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</si>
  <si>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</si>
  <si>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</si>
  <si>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</si>
  <si>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</si>
  <si>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</si>
  <si>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</si>
  <si>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</si>
  <si>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</si>
  <si>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</si>
  <si>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</si>
  <si>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</si>
  <si>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</si>
  <si>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</si>
  <si>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</si>
  <si>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</si>
  <si>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</si>
  <si>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</si>
  <si>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</si>
  <si>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</si>
  <si>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</si>
  <si>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</si>
  <si>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</si>
  <si>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</si>
  <si>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</si>
  <si>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</si>
  <si>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</si>
  <si>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</si>
  <si>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</si>
  <si>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</si>
  <si>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</si>
  <si>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</si>
  <si>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</si>
  <si>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</si>
  <si>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</si>
  <si>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</si>
  <si>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</si>
  <si>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</si>
  <si>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</si>
  <si>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</si>
  <si>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</si>
  <si>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</si>
  <si>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</si>
  <si>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</si>
  <si>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</si>
  <si>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</si>
  <si>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</si>
  <si>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</si>
  <si>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</si>
  <si>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</si>
  <si>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</si>
  <si>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</si>
  <si>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</si>
  <si>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</si>
  <si>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</si>
  <si>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</si>
  <si>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</si>
  <si>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</si>
  <si>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</si>
  <si>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</si>
  <si>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</si>
  <si>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</si>
  <si>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</si>
  <si>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</si>
  <si>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</si>
  <si>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</si>
  <si>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</si>
  <si>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</si>
  <si>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</si>
  <si>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</si>
  <si>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</si>
  <si>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</si>
  <si>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</si>
  <si>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</si>
  <si>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</si>
  <si>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</si>
  <si>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</si>
  <si>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</si>
  <si>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</si>
  <si>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</si>
  <si>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</si>
  <si>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</si>
  <si>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</si>
  <si>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</si>
  <si>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</si>
  <si>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</si>
  <si>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</si>
  <si>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</si>
  <si>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</si>
  <si>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</si>
  <si>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</si>
  <si>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</si>
  <si>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</si>
  <si>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</si>
  <si>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</si>
  <si>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</si>
  <si>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</si>
  <si>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</si>
  <si>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</si>
  <si>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</si>
  <si>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</si>
  <si>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</si>
  <si>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</si>
  <si>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</si>
  <si>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</si>
  <si>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</si>
  <si>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</si>
  <si>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</si>
  <si>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</si>
  <si>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</si>
  <si>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</si>
  <si>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</si>
  <si>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</si>
  <si>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</si>
  <si>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</si>
  <si>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</si>
  <si>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</si>
  <si>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</si>
  <si>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</si>
  <si>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</si>
  <si>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</si>
  <si>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</si>
  <si>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</si>
  <si>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</si>
  <si>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</si>
  <si>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</si>
  <si>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</si>
  <si>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</si>
  <si>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</si>
  <si>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</si>
  <si>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</si>
  <si>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</si>
  <si>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</si>
  <si>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</si>
  <si>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</si>
  <si>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</si>
  <si>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</si>
  <si>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</si>
  <si>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</si>
  <si>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</si>
  <si>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</si>
  <si>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SAWABUSI</t>
  </si>
  <si>
    <t>SAKUMA</t>
  </si>
  <si>
    <t>Sakuma Exports Limited</t>
  </si>
  <si>
    <t>TOPGAIN FINANCE PRIVATE LIMITED</t>
  </si>
  <si>
    <t>117.5-120.5</t>
  </si>
  <si>
    <t>128-135</t>
  </si>
  <si>
    <t>500-530</t>
  </si>
  <si>
    <t>3320-3420</t>
  </si>
  <si>
    <t>3670-3900</t>
  </si>
  <si>
    <t>5800-6000</t>
  </si>
  <si>
    <t>PGEL</t>
  </si>
  <si>
    <t>3190-3230</t>
  </si>
  <si>
    <t>820-840</t>
  </si>
  <si>
    <t>900-950</t>
  </si>
  <si>
    <t>LALPATHLAB JULY FUT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</si>
  <si>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</si>
  <si>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</si>
  <si>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</si>
  <si>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</si>
  <si>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</si>
  <si>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</si>
  <si>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</si>
  <si>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</si>
  <si>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</si>
  <si>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</si>
  <si>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</si>
  <si>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</si>
  <si>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</si>
  <si>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</si>
  <si>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</si>
  <si>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</si>
  <si>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</si>
  <si>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</si>
  <si>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</si>
  <si>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</si>
  <si>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</si>
  <si>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</si>
  <si>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</si>
  <si>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</si>
  <si>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</si>
  <si>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</si>
  <si>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</si>
  <si>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</si>
  <si>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</si>
  <si>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</si>
  <si>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</si>
  <si>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</si>
  <si>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</si>
  <si>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</si>
  <si>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</si>
  <si>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</si>
  <si>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</si>
  <si>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</si>
  <si>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</si>
  <si>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</si>
  <si>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</si>
  <si>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</si>
  <si>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</si>
  <si>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</si>
  <si>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</si>
  <si>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717-691</t>
  </si>
  <si>
    <t>540-580</t>
  </si>
  <si>
    <t>600-650</t>
  </si>
  <si>
    <t>Profit of Rs.352.5/-</t>
  </si>
  <si>
    <t>BAJAJHCARE</t>
  </si>
  <si>
    <t>Bajaj Healthcare Limited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</si>
  <si>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</si>
  <si>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</si>
  <si>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</si>
  <si>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</si>
  <si>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</si>
  <si>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</si>
  <si>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</si>
  <si>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</si>
  <si>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1215-1255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</si>
  <si>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</si>
  <si>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</si>
  <si>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</si>
  <si>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</si>
  <si>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</si>
  <si>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</si>
  <si>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</si>
  <si>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</si>
  <si>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</si>
  <si>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</si>
  <si>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</si>
  <si>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</si>
  <si>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Profit of Rs.60.5/-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</si>
  <si>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</si>
  <si>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</si>
  <si>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</si>
  <si>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</si>
  <si>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</si>
  <si>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</si>
  <si>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</si>
  <si>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</si>
  <si>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</si>
  <si>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1590-1660</t>
  </si>
  <si>
    <t>1800-1950</t>
  </si>
  <si>
    <t>Loss of Rs.15/-</t>
  </si>
  <si>
    <t>414-426</t>
  </si>
  <si>
    <t>455-485</t>
  </si>
  <si>
    <t>222-228</t>
  </si>
  <si>
    <t>Profit of Rs.18.5/-</t>
  </si>
  <si>
    <t>Profit of Rs.63/-</t>
  </si>
  <si>
    <t>EVERMORE SHARE BROKING PRIVATE LIMITED</t>
  </si>
  <si>
    <t>VIKRAMBHAI GOKALBHAI CHAUDHARI</t>
  </si>
  <si>
    <t>Loss of Rs.32/-</t>
  </si>
  <si>
    <t>ASCENSIVE</t>
  </si>
  <si>
    <t>BLUESKY INFRA DEVELOPERS PRIVATE LIMITED</t>
  </si>
  <si>
    <t>SAHASTRAA ADVISORS PRIVATE LIMITED</t>
  </si>
  <si>
    <t>GREEN PEAKS ENTERPRISES LLP</t>
  </si>
  <si>
    <t>RUCHIRA GOYAL</t>
  </si>
  <si>
    <t>SHUBHAM ASHOKBHAI PATEL</t>
  </si>
  <si>
    <t>PROFINC</t>
  </si>
  <si>
    <t>VINAY ARUNKUMAR SANKLECHA</t>
  </si>
  <si>
    <t>TRAPAL TRADING PRIVATE LIMITED</t>
  </si>
  <si>
    <t>VISHAL MAHESH WAGHELA</t>
  </si>
  <si>
    <t>VASUDHAGAM</t>
  </si>
  <si>
    <t>DEV GANPAT PAWAR</t>
  </si>
  <si>
    <t>DLINKINDIA</t>
  </si>
  <si>
    <t>D-Link India Ltd</t>
  </si>
  <si>
    <t>NK SECURITIES RESEARCH PRIVATE LIMITED</t>
  </si>
  <si>
    <t>QE SECURITIES LLP</t>
  </si>
  <si>
    <t>AAKRAYA RESEARCH LLP</t>
  </si>
  <si>
    <t>ZTECH</t>
  </si>
  <si>
    <t>Z-Tech (India) Limited</t>
  </si>
  <si>
    <t>660-690</t>
  </si>
  <si>
    <t>750-800</t>
  </si>
  <si>
    <t>HINDUNILVR JULY FUT</t>
  </si>
  <si>
    <t>2600-2602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</si>
  <si>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</si>
  <si>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</si>
  <si>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</si>
  <si>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</si>
  <si>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</si>
  <si>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</si>
  <si>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</si>
  <si>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</si>
  <si>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</si>
  <si>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</si>
  <si>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ADCON</t>
  </si>
  <si>
    <t>TAKHTESH RAMESH PAREKH</t>
  </si>
  <si>
    <t>AFEL</t>
  </si>
  <si>
    <t>SEIFER RICHARD MASCARENHAS</t>
  </si>
  <si>
    <t>DFPL</t>
  </si>
  <si>
    <t>EIKO</t>
  </si>
  <si>
    <t>FRANKLININD</t>
  </si>
  <si>
    <t>GARMNTMNTR</t>
  </si>
  <si>
    <t>RIKHAV SECURITIES LIMITED</t>
  </si>
  <si>
    <t>PVVINFRA</t>
  </si>
  <si>
    <t>SAGAR RAJESHBHAI JHAVERI (HUF)</t>
  </si>
  <si>
    <t>SHARIKA</t>
  </si>
  <si>
    <t>BONANZA PORTFOLIO LIMITED</t>
  </si>
  <si>
    <t>SVS</t>
  </si>
  <si>
    <t>ABDUL AHAD SHAKEEL MISTRY</t>
  </si>
  <si>
    <t>VINODKUMAR MANILAL GALA</t>
  </si>
  <si>
    <t>GLOBALWORTH SECURITIES LIMITED</t>
  </si>
  <si>
    <t>DPEL</t>
  </si>
  <si>
    <t>Divine Power Energy Ltd</t>
  </si>
  <si>
    <t>IZMO</t>
  </si>
  <si>
    <t>IZMO Limited</t>
  </si>
  <si>
    <t>LIESHA CORPORATION PRIVATE LIMITED .</t>
  </si>
  <si>
    <t>OSIAHYPER</t>
  </si>
  <si>
    <t>Osia Hyper Retail Ltd</t>
  </si>
  <si>
    <t>VINEY EQUITY MARKET LLP</t>
  </si>
  <si>
    <t>RETAIL</t>
  </si>
  <si>
    <t>JHS Svendgaard Retail V L</t>
  </si>
  <si>
    <t>MARWADI CHANDARANA INTERMEDIARIES BROKERS PRIVATE LIMITED</t>
  </si>
  <si>
    <t>SABAR</t>
  </si>
  <si>
    <t>Sabar Flex India Limited</t>
  </si>
  <si>
    <t>Profit of Rs.20/-</t>
  </si>
  <si>
    <t>Profit of Rs.15/-</t>
  </si>
  <si>
    <t>322-333</t>
  </si>
  <si>
    <t>355-377</t>
  </si>
  <si>
    <t>ARYACAPM</t>
  </si>
  <si>
    <t>INVESTINO VENTURE LLP .</t>
  </si>
  <si>
    <t>WAJID AHMED</t>
  </si>
  <si>
    <t>GIRIJADHAVA VYAPAAR PRIVATE LIMITED</t>
  </si>
  <si>
    <t>KATHA CHAKRABORTY</t>
  </si>
  <si>
    <t>SWATI AGRAWAL</t>
  </si>
  <si>
    <t>BRIDGESE</t>
  </si>
  <si>
    <t>CNIRESLTD</t>
  </si>
  <si>
    <t>NANDKISHOR CHATURVEDI (HUF)</t>
  </si>
  <si>
    <t>JOYANTAKUMARJANA</t>
  </si>
  <si>
    <t>ARITRO ASHISH ROY</t>
  </si>
  <si>
    <t>ERAAYA</t>
  </si>
  <si>
    <t>AG DYNAMIC FUNDS LIMITED</t>
  </si>
  <si>
    <t>SNEHA GARG</t>
  </si>
  <si>
    <t>ESCORP</t>
  </si>
  <si>
    <t>CAMELLIA TRADEX PRIVATE LIMITED</t>
  </si>
  <si>
    <t>CRONY VYAPAR PVT LTD</t>
  </si>
  <si>
    <t>SPARK FINANCE</t>
  </si>
  <si>
    <t>HJS SECURITIES PRIVATE LIMITED</t>
  </si>
  <si>
    <t>SUDESH GOEL</t>
  </si>
  <si>
    <t>MANSI SHARE &amp; STOCK ADVISORS PRIVATE LIMITED</t>
  </si>
  <si>
    <t>BLISSFULBOUNTY AGRI PRIVATE LIMITED</t>
  </si>
  <si>
    <t>SAJM GLOBAL IMPEX PRIVATE LIMITED</t>
  </si>
  <si>
    <t>EPITOME TRADING AND INVESTMENTS</t>
  </si>
  <si>
    <t>PRIYANKA PURAV SHAH</t>
  </si>
  <si>
    <t>AMIN ABDULBHAI NAYANI</t>
  </si>
  <si>
    <t>GCONNECT</t>
  </si>
  <si>
    <t>VAXFAB ENTERPRISES LIMITED</t>
  </si>
  <si>
    <t>GEMENVIRO</t>
  </si>
  <si>
    <t>YUGA STOCKS AND COMMODITIES PRIVATE LIMITED .</t>
  </si>
  <si>
    <t>SHARE INDIA SECURITIES LIMITED</t>
  </si>
  <si>
    <t>ASHWIN STOCKS AND INVESTMENT PRIVATE LIMITED</t>
  </si>
  <si>
    <t>SOHAM FINCARE INDIA LLP</t>
  </si>
  <si>
    <t>SETU SECURITIES PVT. LTD.</t>
  </si>
  <si>
    <t>JDORGOCHEM</t>
  </si>
  <si>
    <t>KHOOBSURAT</t>
  </si>
  <si>
    <t>DEALMONEY COMMODITIES PRIVATE LIMITED</t>
  </si>
  <si>
    <t>RATHOD MANOJ CHHAGANLAL HUF</t>
  </si>
  <si>
    <t>MPL</t>
  </si>
  <si>
    <t>SHEETAL VIJ</t>
  </si>
  <si>
    <t>ARUN VIJ</t>
  </si>
  <si>
    <t>NEWLIGHT</t>
  </si>
  <si>
    <t>RDS CORPORATE SERVICES PRIVATE LIMITED</t>
  </si>
  <si>
    <t>DIPTI DARGAN</t>
  </si>
  <si>
    <t>NIKKIGL</t>
  </si>
  <si>
    <t>SHUBHAM GARG</t>
  </si>
  <si>
    <t>ARUNA JAYANTKUMAR PANDYA</t>
  </si>
  <si>
    <t>PRISMMEDI</t>
  </si>
  <si>
    <t>PRAGNESH ROHITKUMAR PANDYA</t>
  </si>
  <si>
    <t>ABHAY NARAIN GUPTA</t>
  </si>
  <si>
    <t>MANI SOFTWARE TECHNOLOGIES PVT LTD</t>
  </si>
  <si>
    <t>KOTVAK LOGISTICS LLP</t>
  </si>
  <si>
    <t>RAJNISH</t>
  </si>
  <si>
    <t>MINERVA VENTURES FUND</t>
  </si>
  <si>
    <t>ARPIT JAIN HUF</t>
  </si>
  <si>
    <t>RGRL</t>
  </si>
  <si>
    <t>VASANADU GOVIND</t>
  </si>
  <si>
    <t>SAMYAKINT</t>
  </si>
  <si>
    <t>VENKATA SUBBARAO BOMMISETTY</t>
  </si>
  <si>
    <t>ALPANA KHANDELWAL</t>
  </si>
  <si>
    <t>VIVEK MANSUKHBHAI BHUT</t>
  </si>
  <si>
    <t>SHOBHABEN MANSUKHBHAI BHUT</t>
  </si>
  <si>
    <t>MITESH MAKVANA</t>
  </si>
  <si>
    <t>SAGAR RAJESHBHAI JHAVERI</t>
  </si>
  <si>
    <t>SHALPRO</t>
  </si>
  <si>
    <t>MADHUSUDHANCHAKRAVARTHY</t>
  </si>
  <si>
    <t>RAJKUMAR SHYAMNARAYAN SINGH</t>
  </si>
  <si>
    <t>SHIVAEXPO</t>
  </si>
  <si>
    <t>ABHINAV UPADHYAY</t>
  </si>
  <si>
    <t>SIROHIA</t>
  </si>
  <si>
    <t>RITU KAKRANIA</t>
  </si>
  <si>
    <t>MANISH KAKRANIA</t>
  </si>
  <si>
    <t>SPELS</t>
  </si>
  <si>
    <t>SPRAYKING</t>
  </si>
  <si>
    <t>JIGNESH AMRUTLAL THOBHANI</t>
  </si>
  <si>
    <t>SRESTHA</t>
  </si>
  <si>
    <t>SYLPH TECHNOLOGIES LIMITED</t>
  </si>
  <si>
    <t>PRAJAL BHANDARI</t>
  </si>
  <si>
    <t>SHASHIKANT VEDPRAKASH SHARMA</t>
  </si>
  <si>
    <t>SYSTMTXC</t>
  </si>
  <si>
    <t>DOVETAIL INDIA FUND</t>
  </si>
  <si>
    <t>TRANSPACT</t>
  </si>
  <si>
    <t>SYNEMATIC MEDIA AND CONSULTING PRIVATE LIMITED</t>
  </si>
  <si>
    <t>YOGESH JOTIRAM KALE</t>
  </si>
  <si>
    <t>VMS</t>
  </si>
  <si>
    <t>MUKUL GUPTA HUF</t>
  </si>
  <si>
    <t>VUENOW</t>
  </si>
  <si>
    <t>ARMINDER SINGH</t>
  </si>
  <si>
    <t>YARNSYN</t>
  </si>
  <si>
    <t>ASHWINI NIRAJ SINGH</t>
  </si>
  <si>
    <t>ALMONDZ</t>
  </si>
  <si>
    <t>Almondz Global Securities</t>
  </si>
  <si>
    <t>INFRONT ENTERPRISES PRIVATE LIMITED</t>
  </si>
  <si>
    <t>AMBEY</t>
  </si>
  <si>
    <t>Ambey Laboratories Ltd</t>
  </si>
  <si>
    <t>ANIKINDS</t>
  </si>
  <si>
    <t>Anik Industries Limited</t>
  </si>
  <si>
    <t>G R D SECURITIES LIMITED</t>
  </si>
  <si>
    <t>ATULAUTO</t>
  </si>
  <si>
    <t>Atul Auto Limited</t>
  </si>
  <si>
    <t>PRRSAAR COMMODITIES PVT LTD</t>
  </si>
  <si>
    <t>BAJAJHIND</t>
  </si>
  <si>
    <t>Bajaj Hindustan Sugar Ltd</t>
  </si>
  <si>
    <t>BANARBEADS</t>
  </si>
  <si>
    <t>Banaras Beads Ltd</t>
  </si>
  <si>
    <t>CIGNITITEC</t>
  </si>
  <si>
    <t>Cigniti Technologies Ltd</t>
  </si>
  <si>
    <t>ASHIKA CREDIT CAPITAL LIMITED</t>
  </si>
  <si>
    <t>CLOUD</t>
  </si>
  <si>
    <t>Varanium Cloud Limited</t>
  </si>
  <si>
    <t>Engineers India Ltd.</t>
  </si>
  <si>
    <t>FAZE3Q</t>
  </si>
  <si>
    <t>Faze Three Limited</t>
  </si>
  <si>
    <t>The Great Eastern Shippin</t>
  </si>
  <si>
    <t>GODREJAGRO</t>
  </si>
  <si>
    <t>Godrej Agrovet Limited</t>
  </si>
  <si>
    <t>NAVROZE JAMSHYD GODREJ</t>
  </si>
  <si>
    <t>JAMSHYD NAOROJI GODREJ</t>
  </si>
  <si>
    <t>GOKEX</t>
  </si>
  <si>
    <t>Gokaldas Exports Limited</t>
  </si>
  <si>
    <t>SBI MUTUAL FUND</t>
  </si>
  <si>
    <t>HINDOILEXP</t>
  </si>
  <si>
    <t>Hind. Oil Exploration</t>
  </si>
  <si>
    <t>HPL</t>
  </si>
  <si>
    <t>HPL Electric &amp; Power Ltd</t>
  </si>
  <si>
    <t>HRHNEXT</t>
  </si>
  <si>
    <t>HRH Next Services Limited</t>
  </si>
  <si>
    <t>INDIGRID</t>
  </si>
  <si>
    <t>India Grid Trust</t>
  </si>
  <si>
    <t>BENNETT COLEMAN AND  CO LTD</t>
  </si>
  <si>
    <t>ISHAN</t>
  </si>
  <si>
    <t>Ishan International Ltd</t>
  </si>
  <si>
    <t>MAHADEV MANUBHAI MAKVANA</t>
  </si>
  <si>
    <t>JPASSOCIAT</t>
  </si>
  <si>
    <t>JAIPRAKASH ASSOCIATES LTD</t>
  </si>
  <si>
    <t>KANDARP</t>
  </si>
  <si>
    <t>Kandarp Dg Smart Bpo Ltd</t>
  </si>
  <si>
    <t>SHILPA ASHOKKUMAR AGARWAL</t>
  </si>
  <si>
    <t>KCPSUGIND</t>
  </si>
  <si>
    <t>KCP Sug &amp; Ind Corp Ltd.</t>
  </si>
  <si>
    <t>ANKITA VISHAL SHAH</t>
  </si>
  <si>
    <t>MALLCOM</t>
  </si>
  <si>
    <t>Mallcom (India) Limited</t>
  </si>
  <si>
    <t>NISHTHA INVESTMENT AND CONSULTANCY SERVICES PRIVATE LIMITED</t>
  </si>
  <si>
    <t>MAZDA</t>
  </si>
  <si>
    <t>Mazda Limited</t>
  </si>
  <si>
    <t>NAVKARCORP</t>
  </si>
  <si>
    <t>Navkar Corporation Ltd.</t>
  </si>
  <si>
    <t>NOVAAGRI</t>
  </si>
  <si>
    <t>Nova Agritech Limited</t>
  </si>
  <si>
    <t>PATINTLOG</t>
  </si>
  <si>
    <t>Patel Integrated Logistic</t>
  </si>
  <si>
    <t>RAKESH KUMAR UPPAL</t>
  </si>
  <si>
    <t>SCI</t>
  </si>
  <si>
    <t>Shipping Corp of India</t>
  </si>
  <si>
    <t>SCILAL</t>
  </si>
  <si>
    <t>Shipping Corp of ILA Ltd</t>
  </si>
  <si>
    <t>TBZ</t>
  </si>
  <si>
    <t>Trib Bhimji Zaveri Ltd</t>
  </si>
  <si>
    <t>TPHQ</t>
  </si>
  <si>
    <t>Teamo Productions HQ Ltd</t>
  </si>
  <si>
    <t>VIBRANT SECURITIES PVT. LTD</t>
  </si>
  <si>
    <t>SARVAGAY TEXTILE LLP</t>
  </si>
  <si>
    <t>WINNY</t>
  </si>
  <si>
    <t>Winny Immigra &amp; Edu Ser L</t>
  </si>
  <si>
    <t>JOLLY ANKIT SHAH</t>
  </si>
  <si>
    <t>MATALIA STOCK BROKING PRIVATE LIMITED</t>
  </si>
  <si>
    <t>SHREEYANSH EDUTRADE LLP</t>
  </si>
  <si>
    <t>VIKRAMKUMAR KARANRAJ SAKARIA HUF DAKSH CORPORATION</t>
  </si>
  <si>
    <t>ALTAB USMANBHAI PATHAN</t>
  </si>
  <si>
    <t>NAVIN KUMAR GUPTA</t>
  </si>
  <si>
    <t>ANNAPURNA</t>
  </si>
  <si>
    <t>Annapurna Swadisht Ltd</t>
  </si>
  <si>
    <t>NEOWORTH COMMERCIAL PRIVATE LIMITED</t>
  </si>
  <si>
    <t>R K N ENTERPRISES</t>
  </si>
  <si>
    <t>Godrej Properties Ltd</t>
  </si>
  <si>
    <t>ADITYA BIRLA SUN LIFE MUTUAL FUND</t>
  </si>
  <si>
    <t>HITENDRA ABHESINH JHALA</t>
  </si>
  <si>
    <t>JALAN</t>
  </si>
  <si>
    <t>Jalan Transolu. India Ltd</t>
  </si>
  <si>
    <t>MANISH JALAN</t>
  </si>
  <si>
    <t>CORE4 MARCOM PRIVATE LIMITED</t>
  </si>
  <si>
    <t>KINGSMAN WEALTH FUND PCC - KIF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</si>
</sst>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56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45485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45485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7" t="s">
        <v>16</v>
      </c>
      <c r="B9" s="349" t="s">
        <v>17</v>
      </c>
      <c r="C9" s="349" t="s">
        <v>18</v>
      </c>
      <c r="D9" s="349" t="s">
        <v>19</v>
      </c>
      <c r="E9" s="26" t="s">
        <v>20</v>
      </c>
      <c r="F9" s="26" t="s">
        <v>21</v>
      </c>
      <c r="G9" s="344" t="s">
        <v>22</v>
      </c>
      <c r="H9" s="345"/>
      <c r="I9" s="346"/>
      <c r="J9" s="344" t="s">
        <v>23</v>
      </c>
      <c r="K9" s="345"/>
      <c r="L9" s="346"/>
      <c r="M9" s="26"/>
      <c r="N9" s="27"/>
      <c r="O9" s="27"/>
      <c r="P9" s="27"/>
    </row>
    <row r="10" spans="1:16" ht="40.200000000000003">
      <c r="A10" s="348"/>
      <c r="B10" s="350"/>
      <c r="C10" s="350"/>
      <c r="D10" s="350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24382.65</v>
      </c>
      <c r="F11" s="204">
        <v>24347.733333333334</v>
      </c>
      <c r="G11" s="203">
        <v>24275.916666666668</v>
      </c>
      <c r="H11" s="203">
        <v>24169.183333333334</v>
      </c>
      <c r="I11" s="203">
        <v>24097.366666666669</v>
      </c>
      <c r="J11" s="203">
        <v>24454.466666666667</v>
      </c>
      <c r="K11" s="203">
        <v>24526.283333333333</v>
      </c>
      <c r="L11" s="203">
        <v>24633.016666666666</v>
      </c>
      <c r="M11" s="202">
        <v>24419.55</v>
      </c>
      <c r="N11" s="202">
        <v>24241</v>
      </c>
      <c r="O11" s="202">
        <v>15478325</v>
      </c>
      <c r="P11" s="205">
        <v>-1.9620790342093096E-2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52439.45</v>
      </c>
      <c r="F12" s="204">
        <v>52264.816666666673</v>
      </c>
      <c r="G12" s="203">
        <v>52034.633333333346</v>
      </c>
      <c r="H12" s="203">
        <v>51629.816666666673</v>
      </c>
      <c r="I12" s="203">
        <v>51399.633333333346</v>
      </c>
      <c r="J12" s="203">
        <v>52669.633333333346</v>
      </c>
      <c r="K12" s="203">
        <v>52899.81666666668</v>
      </c>
      <c r="L12" s="203">
        <v>53304.633333333346</v>
      </c>
      <c r="M12" s="202">
        <v>52495</v>
      </c>
      <c r="N12" s="202">
        <v>51860</v>
      </c>
      <c r="O12" s="202">
        <v>2520060</v>
      </c>
      <c r="P12" s="205">
        <v>-7.0728078278232881E-2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23663</v>
      </c>
      <c r="F13" s="217">
        <v>23607.983333333334</v>
      </c>
      <c r="G13" s="219">
        <v>23505.016666666666</v>
      </c>
      <c r="H13" s="219">
        <v>23347.033333333333</v>
      </c>
      <c r="I13" s="219">
        <v>23244.066666666666</v>
      </c>
      <c r="J13" s="219">
        <v>23765.966666666667</v>
      </c>
      <c r="K13" s="219">
        <v>23868.933333333334</v>
      </c>
      <c r="L13" s="219">
        <v>24026.916666666668</v>
      </c>
      <c r="M13" s="220">
        <v>23710.95</v>
      </c>
      <c r="N13" s="220">
        <v>23450</v>
      </c>
      <c r="O13" s="220">
        <v>90025</v>
      </c>
      <c r="P13" s="221">
        <v>-1.5043763676148797E-2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12417.95</v>
      </c>
      <c r="F14" s="217">
        <v>12397.949999999999</v>
      </c>
      <c r="G14" s="219">
        <v>12368.749999999998</v>
      </c>
      <c r="H14" s="219">
        <v>12319.55</v>
      </c>
      <c r="I14" s="219">
        <v>12290.349999999999</v>
      </c>
      <c r="J14" s="219">
        <v>12447.149999999998</v>
      </c>
      <c r="K14" s="219">
        <v>12476.349999999999</v>
      </c>
      <c r="L14" s="219">
        <v>12525.549999999997</v>
      </c>
      <c r="M14" s="220">
        <v>12427.15</v>
      </c>
      <c r="N14" s="220">
        <v>12348.75</v>
      </c>
      <c r="O14" s="220">
        <v>2270450</v>
      </c>
      <c r="P14" s="221">
        <v>7.1624109123519145E-2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74035.100000000006</v>
      </c>
      <c r="F15" s="217">
        <v>74030.683333333334</v>
      </c>
      <c r="G15" s="219">
        <v>73762.416666666672</v>
      </c>
      <c r="H15" s="219">
        <v>73489.733333333337</v>
      </c>
      <c r="I15" s="219">
        <v>73221.466666666674</v>
      </c>
      <c r="J15" s="219">
        <v>74303.366666666669</v>
      </c>
      <c r="K15" s="219">
        <v>74571.633333333331</v>
      </c>
      <c r="L15" s="219">
        <v>74844.316666666666</v>
      </c>
      <c r="M15" s="220">
        <v>74298.95</v>
      </c>
      <c r="N15" s="220">
        <v>73758</v>
      </c>
      <c r="O15" s="220">
        <v>11490</v>
      </c>
      <c r="P15" s="221">
        <v>6.290471785383904E-2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704.35</v>
      </c>
      <c r="F16" s="217">
        <v>703.35</v>
      </c>
      <c r="G16" s="219">
        <v>697.75</v>
      </c>
      <c r="H16" s="219">
        <v>691.15</v>
      </c>
      <c r="I16" s="219">
        <v>685.55</v>
      </c>
      <c r="J16" s="219">
        <v>709.95</v>
      </c>
      <c r="K16" s="219">
        <v>715.55000000000018</v>
      </c>
      <c r="L16" s="219">
        <v>722.15000000000009</v>
      </c>
      <c r="M16" s="220">
        <v>708.95</v>
      </c>
      <c r="N16" s="220">
        <v>696.75</v>
      </c>
      <c r="O16" s="220">
        <v>12418000</v>
      </c>
      <c r="P16" s="221">
        <v>-7.2747621712367094E-3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8485</v>
      </c>
      <c r="F17" s="217">
        <v>8517.5</v>
      </c>
      <c r="G17" s="219">
        <v>8425</v>
      </c>
      <c r="H17" s="219">
        <v>8365</v>
      </c>
      <c r="I17" s="219">
        <v>8272.5</v>
      </c>
      <c r="J17" s="219">
        <v>8577.5</v>
      </c>
      <c r="K17" s="219">
        <v>8670</v>
      </c>
      <c r="L17" s="219">
        <v>8730</v>
      </c>
      <c r="M17" s="220">
        <v>8610</v>
      </c>
      <c r="N17" s="220">
        <v>8457.5</v>
      </c>
      <c r="O17" s="220">
        <v>1396250</v>
      </c>
      <c r="P17" s="221">
        <v>2.5617482324855386E-2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27450.9</v>
      </c>
      <c r="F18" s="217">
        <v>27560.416666666668</v>
      </c>
      <c r="G18" s="219">
        <v>27296.233333333337</v>
      </c>
      <c r="H18" s="219">
        <v>27141.566666666669</v>
      </c>
      <c r="I18" s="219">
        <v>26877.383333333339</v>
      </c>
      <c r="J18" s="219">
        <v>27715.083333333336</v>
      </c>
      <c r="K18" s="219">
        <v>27979.266666666663</v>
      </c>
      <c r="L18" s="219">
        <v>28133.933333333334</v>
      </c>
      <c r="M18" s="220">
        <v>27824.6</v>
      </c>
      <c r="N18" s="220">
        <v>27405.75</v>
      </c>
      <c r="O18" s="220">
        <v>156080</v>
      </c>
      <c r="P18" s="221">
        <v>-6.3661828367710723E-3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227.37</v>
      </c>
      <c r="F19" s="217">
        <v>228.68333333333331</v>
      </c>
      <c r="G19" s="219">
        <v>225.48666666666662</v>
      </c>
      <c r="H19" s="219">
        <v>223.60333333333332</v>
      </c>
      <c r="I19" s="219">
        <v>220.40666666666664</v>
      </c>
      <c r="J19" s="219">
        <v>230.56666666666661</v>
      </c>
      <c r="K19" s="219">
        <v>233.76333333333326</v>
      </c>
      <c r="L19" s="219">
        <v>235.64666666666659</v>
      </c>
      <c r="M19" s="220">
        <v>231.88</v>
      </c>
      <c r="N19" s="220">
        <v>226.8</v>
      </c>
      <c r="O19" s="220">
        <v>70891200</v>
      </c>
      <c r="P19" s="221">
        <v>1.2494215640906987E-2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324.8</v>
      </c>
      <c r="F20" s="217">
        <v>326.25</v>
      </c>
      <c r="G20" s="219">
        <v>320.55</v>
      </c>
      <c r="H20" s="219">
        <v>316.3</v>
      </c>
      <c r="I20" s="219">
        <v>310.60000000000002</v>
      </c>
      <c r="J20" s="219">
        <v>330.5</v>
      </c>
      <c r="K20" s="219">
        <v>336.20000000000005</v>
      </c>
      <c r="L20" s="219">
        <v>340.45</v>
      </c>
      <c r="M20" s="220">
        <v>331.95</v>
      </c>
      <c r="N20" s="220">
        <v>322</v>
      </c>
      <c r="O20" s="220">
        <v>40843400</v>
      </c>
      <c r="P20" s="221">
        <v>-1.288173934900088E-2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2669.55</v>
      </c>
      <c r="F21" s="217">
        <v>2690.15</v>
      </c>
      <c r="G21" s="219">
        <v>2636.25</v>
      </c>
      <c r="H21" s="219">
        <v>2602.9499999999998</v>
      </c>
      <c r="I21" s="219">
        <v>2549.0499999999997</v>
      </c>
      <c r="J21" s="219">
        <v>2723.4500000000003</v>
      </c>
      <c r="K21" s="219">
        <v>2777.3500000000008</v>
      </c>
      <c r="L21" s="219">
        <v>2810.6500000000005</v>
      </c>
      <c r="M21" s="220">
        <v>2744.05</v>
      </c>
      <c r="N21" s="220">
        <v>2656.85</v>
      </c>
      <c r="O21" s="220">
        <v>4944600</v>
      </c>
      <c r="P21" s="221">
        <v>2.3408879230052779E-2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3091.75</v>
      </c>
      <c r="F22" s="217">
        <v>3107.2666666666664</v>
      </c>
      <c r="G22" s="219">
        <v>3071.4833333333327</v>
      </c>
      <c r="H22" s="219">
        <v>3051.2166666666662</v>
      </c>
      <c r="I22" s="219">
        <v>3015.4333333333325</v>
      </c>
      <c r="J22" s="219">
        <v>3127.5333333333328</v>
      </c>
      <c r="K22" s="219">
        <v>3163.3166666666666</v>
      </c>
      <c r="L22" s="219">
        <v>3183.583333333333</v>
      </c>
      <c r="M22" s="220">
        <v>3143.05</v>
      </c>
      <c r="N22" s="220">
        <v>3087</v>
      </c>
      <c r="O22" s="220">
        <v>17610600</v>
      </c>
      <c r="P22" s="221">
        <v>6.3084993314362122E-3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1488.55</v>
      </c>
      <c r="F23" s="217">
        <v>1490.8333333333333</v>
      </c>
      <c r="G23" s="219">
        <v>1479.1666666666665</v>
      </c>
      <c r="H23" s="219">
        <v>1469.7833333333333</v>
      </c>
      <c r="I23" s="219">
        <v>1458.1166666666666</v>
      </c>
      <c r="J23" s="219">
        <v>1500.2166666666665</v>
      </c>
      <c r="K23" s="219">
        <v>1511.883333333333</v>
      </c>
      <c r="L23" s="219">
        <v>1521.2666666666664</v>
      </c>
      <c r="M23" s="220">
        <v>1502.5</v>
      </c>
      <c r="N23" s="220">
        <v>1481.45</v>
      </c>
      <c r="O23" s="220">
        <v>29938400</v>
      </c>
      <c r="P23" s="221">
        <v>1.3267267755124143E-2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5221.75</v>
      </c>
      <c r="F24" s="217">
        <v>5248.8166666666666</v>
      </c>
      <c r="G24" s="219">
        <v>5177.6833333333334</v>
      </c>
      <c r="H24" s="219">
        <v>5133.6166666666668</v>
      </c>
      <c r="I24" s="219">
        <v>5062.4833333333336</v>
      </c>
      <c r="J24" s="219">
        <v>5292.8833333333332</v>
      </c>
      <c r="K24" s="219">
        <v>5364.0166666666664</v>
      </c>
      <c r="L24" s="219">
        <v>5408.083333333333</v>
      </c>
      <c r="M24" s="220">
        <v>5319.95</v>
      </c>
      <c r="N24" s="220">
        <v>5204.75</v>
      </c>
      <c r="O24" s="220">
        <v>1386100</v>
      </c>
      <c r="P24" s="221">
        <v>2.378314498855159E-2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680.2</v>
      </c>
      <c r="F25" s="217">
        <v>681.31666666666672</v>
      </c>
      <c r="G25" s="219">
        <v>673.18333333333339</v>
      </c>
      <c r="H25" s="219">
        <v>666.16666666666663</v>
      </c>
      <c r="I25" s="219">
        <v>658.0333333333333</v>
      </c>
      <c r="J25" s="219">
        <v>688.33333333333348</v>
      </c>
      <c r="K25" s="219">
        <v>696.46666666666692</v>
      </c>
      <c r="L25" s="219">
        <v>703.48333333333358</v>
      </c>
      <c r="M25" s="220">
        <v>689.45</v>
      </c>
      <c r="N25" s="220">
        <v>674.3</v>
      </c>
      <c r="O25" s="220">
        <v>34008300</v>
      </c>
      <c r="P25" s="221">
        <v>1.2188336292096129E-3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6400.15</v>
      </c>
      <c r="F26" s="217">
        <v>6390.05</v>
      </c>
      <c r="G26" s="219">
        <v>6360.1</v>
      </c>
      <c r="H26" s="219">
        <v>6320.05</v>
      </c>
      <c r="I26" s="219">
        <v>6290.1</v>
      </c>
      <c r="J26" s="219">
        <v>6430.1</v>
      </c>
      <c r="K26" s="219">
        <v>6460.0499999999993</v>
      </c>
      <c r="L26" s="219">
        <v>6500.1</v>
      </c>
      <c r="M26" s="220">
        <v>6420</v>
      </c>
      <c r="N26" s="220">
        <v>6350</v>
      </c>
      <c r="O26" s="220">
        <v>2039125</v>
      </c>
      <c r="P26" s="221">
        <v>-2.9161459263226806E-2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527.95000000000005</v>
      </c>
      <c r="F27" s="217">
        <v>529.30000000000007</v>
      </c>
      <c r="G27" s="219">
        <v>525.65000000000009</v>
      </c>
      <c r="H27" s="219">
        <v>523.35</v>
      </c>
      <c r="I27" s="219">
        <v>519.70000000000005</v>
      </c>
      <c r="J27" s="219">
        <v>531.60000000000014</v>
      </c>
      <c r="K27" s="219">
        <v>535.25</v>
      </c>
      <c r="L27" s="219">
        <v>537.55000000000018</v>
      </c>
      <c r="M27" s="220">
        <v>532.95000000000005</v>
      </c>
      <c r="N27" s="220">
        <v>527</v>
      </c>
      <c r="O27" s="220">
        <v>15730100</v>
      </c>
      <c r="P27" s="221">
        <v>-8.3592326653091839E-3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227.3</v>
      </c>
      <c r="F28" s="217">
        <v>227.18333333333331</v>
      </c>
      <c r="G28" s="219">
        <v>225.61666666666662</v>
      </c>
      <c r="H28" s="219">
        <v>223.93333333333331</v>
      </c>
      <c r="I28" s="219">
        <v>222.36666666666662</v>
      </c>
      <c r="J28" s="219">
        <v>228.86666666666662</v>
      </c>
      <c r="K28" s="219">
        <v>230.43333333333328</v>
      </c>
      <c r="L28" s="219">
        <v>232.11666666666662</v>
      </c>
      <c r="M28" s="220">
        <v>228.75</v>
      </c>
      <c r="N28" s="220">
        <v>225.5</v>
      </c>
      <c r="O28" s="220">
        <v>95250000</v>
      </c>
      <c r="P28" s="221">
        <v>-1.9254530477759473E-2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3021.3</v>
      </c>
      <c r="F29" s="217">
        <v>3007.15</v>
      </c>
      <c r="G29" s="219">
        <v>2986.5</v>
      </c>
      <c r="H29" s="219">
        <v>2951.7</v>
      </c>
      <c r="I29" s="219">
        <v>2931.0499999999997</v>
      </c>
      <c r="J29" s="219">
        <v>3041.9500000000003</v>
      </c>
      <c r="K29" s="219">
        <v>3062.6000000000008</v>
      </c>
      <c r="L29" s="219">
        <v>3097.4000000000005</v>
      </c>
      <c r="M29" s="220">
        <v>3027.8</v>
      </c>
      <c r="N29" s="220">
        <v>2972.35</v>
      </c>
      <c r="O29" s="220">
        <v>12994800</v>
      </c>
      <c r="P29" s="221">
        <v>-2.6861502095197162E-3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2340.1999999999998</v>
      </c>
      <c r="F30" s="217">
        <v>2337.8666666666668</v>
      </c>
      <c r="G30" s="219">
        <v>2322.3333333333335</v>
      </c>
      <c r="H30" s="219">
        <v>2304.4666666666667</v>
      </c>
      <c r="I30" s="219">
        <v>2288.9333333333334</v>
      </c>
      <c r="J30" s="219">
        <v>2355.7333333333336</v>
      </c>
      <c r="K30" s="219">
        <v>2371.2666666666664</v>
      </c>
      <c r="L30" s="219">
        <v>2389.1333333333337</v>
      </c>
      <c r="M30" s="220">
        <v>2353.4</v>
      </c>
      <c r="N30" s="220">
        <v>2320</v>
      </c>
      <c r="O30" s="220">
        <v>2985178</v>
      </c>
      <c r="P30" s="221">
        <v>-1.7276791107889333E-2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6844</v>
      </c>
      <c r="F31" s="217">
        <v>6832.333333333333</v>
      </c>
      <c r="G31" s="219">
        <v>6790.6666666666661</v>
      </c>
      <c r="H31" s="219">
        <v>6737.333333333333</v>
      </c>
      <c r="I31" s="219">
        <v>6695.6666666666661</v>
      </c>
      <c r="J31" s="219">
        <v>6885.6666666666661</v>
      </c>
      <c r="K31" s="219">
        <v>6927.3333333333321</v>
      </c>
      <c r="L31" s="219">
        <v>6980.6666666666661</v>
      </c>
      <c r="M31" s="220">
        <v>6874</v>
      </c>
      <c r="N31" s="220">
        <v>6779</v>
      </c>
      <c r="O31" s="220">
        <v>931500</v>
      </c>
      <c r="P31" s="221">
        <v>9.9750623441396506E-3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634.79999999999995</v>
      </c>
      <c r="F32" s="217">
        <v>632.44999999999993</v>
      </c>
      <c r="G32" s="219">
        <v>627.99999999999989</v>
      </c>
      <c r="H32" s="219">
        <v>621.19999999999993</v>
      </c>
      <c r="I32" s="219">
        <v>616.74999999999989</v>
      </c>
      <c r="J32" s="219">
        <v>639.24999999999989</v>
      </c>
      <c r="K32" s="219">
        <v>643.69999999999993</v>
      </c>
      <c r="L32" s="219">
        <v>650.49999999999989</v>
      </c>
      <c r="M32" s="220">
        <v>636.9</v>
      </c>
      <c r="N32" s="220">
        <v>625.65</v>
      </c>
      <c r="O32" s="220">
        <v>28516000</v>
      </c>
      <c r="P32" s="221">
        <v>-5.2326798297634832E-3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1323.7</v>
      </c>
      <c r="F33" s="217">
        <v>1328.8500000000001</v>
      </c>
      <c r="G33" s="219">
        <v>1314.8500000000004</v>
      </c>
      <c r="H33" s="219">
        <v>1306.0000000000002</v>
      </c>
      <c r="I33" s="219">
        <v>1292.0000000000005</v>
      </c>
      <c r="J33" s="219">
        <v>1337.7000000000003</v>
      </c>
      <c r="K33" s="219">
        <v>1351.6999999999998</v>
      </c>
      <c r="L33" s="219">
        <v>1360.5500000000002</v>
      </c>
      <c r="M33" s="220">
        <v>1342.85</v>
      </c>
      <c r="N33" s="220">
        <v>1320</v>
      </c>
      <c r="O33" s="220">
        <v>12957450</v>
      </c>
      <c r="P33" s="221">
        <v>-1.3111595174262735E-2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1295.6500000000001</v>
      </c>
      <c r="F34" s="217">
        <v>1291.4666666666667</v>
      </c>
      <c r="G34" s="219">
        <v>1281.6833333333334</v>
      </c>
      <c r="H34" s="219">
        <v>1267.7166666666667</v>
      </c>
      <c r="I34" s="219">
        <v>1257.9333333333334</v>
      </c>
      <c r="J34" s="219">
        <v>1305.4333333333334</v>
      </c>
      <c r="K34" s="219">
        <v>1315.2166666666667</v>
      </c>
      <c r="L34" s="219">
        <v>1329.1833333333334</v>
      </c>
      <c r="M34" s="220">
        <v>1301.25</v>
      </c>
      <c r="N34" s="220">
        <v>1277.5</v>
      </c>
      <c r="O34" s="220">
        <v>43407500</v>
      </c>
      <c r="P34" s="221">
        <v>1.2656013064271551E-2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9484.2999999999993</v>
      </c>
      <c r="F35" s="217">
        <v>9483.1666666666661</v>
      </c>
      <c r="G35" s="219">
        <v>9411.2833333333328</v>
      </c>
      <c r="H35" s="219">
        <v>9338.2666666666664</v>
      </c>
      <c r="I35" s="219">
        <v>9266.3833333333332</v>
      </c>
      <c r="J35" s="219">
        <v>9556.1833333333325</v>
      </c>
      <c r="K35" s="219">
        <v>9628.0666666666675</v>
      </c>
      <c r="L35" s="219">
        <v>9701.0833333333321</v>
      </c>
      <c r="M35" s="220">
        <v>9555.0499999999993</v>
      </c>
      <c r="N35" s="220">
        <v>9410.15</v>
      </c>
      <c r="O35" s="220">
        <v>2310000</v>
      </c>
      <c r="P35" s="221">
        <v>-2.0262747717657539E-2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1590.4</v>
      </c>
      <c r="F36" s="217">
        <v>1591.2666666666667</v>
      </c>
      <c r="G36" s="219">
        <v>1581.1333333333332</v>
      </c>
      <c r="H36" s="219">
        <v>1571.8666666666666</v>
      </c>
      <c r="I36" s="219">
        <v>1561.7333333333331</v>
      </c>
      <c r="J36" s="219">
        <v>1600.5333333333333</v>
      </c>
      <c r="K36" s="219">
        <v>1610.666666666667</v>
      </c>
      <c r="L36" s="219">
        <v>1619.9333333333334</v>
      </c>
      <c r="M36" s="220">
        <v>1601.4</v>
      </c>
      <c r="N36" s="220">
        <v>1582</v>
      </c>
      <c r="O36" s="220">
        <v>13016500</v>
      </c>
      <c r="P36" s="221">
        <v>1.5388758511907053E-3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6977.05</v>
      </c>
      <c r="F37" s="217">
        <v>7010.6833333333334</v>
      </c>
      <c r="G37" s="219">
        <v>6918.5666666666666</v>
      </c>
      <c r="H37" s="219">
        <v>6860.083333333333</v>
      </c>
      <c r="I37" s="219">
        <v>6767.9666666666662</v>
      </c>
      <c r="J37" s="219">
        <v>7069.166666666667</v>
      </c>
      <c r="K37" s="219">
        <v>7161.2833333333338</v>
      </c>
      <c r="L37" s="219">
        <v>7219.7666666666673</v>
      </c>
      <c r="M37" s="220">
        <v>7102.8</v>
      </c>
      <c r="N37" s="220">
        <v>6952.2</v>
      </c>
      <c r="O37" s="220">
        <v>9784625</v>
      </c>
      <c r="P37" s="221">
        <v>3.3305172004118595E-2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3154.55</v>
      </c>
      <c r="F38" s="217">
        <v>3165.8000000000006</v>
      </c>
      <c r="G38" s="219">
        <v>3134.8000000000011</v>
      </c>
      <c r="H38" s="219">
        <v>3115.0500000000006</v>
      </c>
      <c r="I38" s="219">
        <v>3084.0500000000011</v>
      </c>
      <c r="J38" s="219">
        <v>3185.5500000000011</v>
      </c>
      <c r="K38" s="219">
        <v>3216.55</v>
      </c>
      <c r="L38" s="219">
        <v>3236.3000000000011</v>
      </c>
      <c r="M38" s="220">
        <v>3196.8</v>
      </c>
      <c r="N38" s="220">
        <v>3146.05</v>
      </c>
      <c r="O38" s="220">
        <v>2137500</v>
      </c>
      <c r="P38" s="221">
        <v>8.4281500210703754E-4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445.55</v>
      </c>
      <c r="F39" s="217">
        <v>443.06666666666666</v>
      </c>
      <c r="G39" s="219">
        <v>438.0333333333333</v>
      </c>
      <c r="H39" s="219">
        <v>430.51666666666665</v>
      </c>
      <c r="I39" s="219">
        <v>425.48333333333329</v>
      </c>
      <c r="J39" s="219">
        <v>450.58333333333331</v>
      </c>
      <c r="K39" s="219">
        <v>455.61666666666673</v>
      </c>
      <c r="L39" s="219">
        <v>463.13333333333333</v>
      </c>
      <c r="M39" s="220">
        <v>448.1</v>
      </c>
      <c r="N39" s="220">
        <v>435.55</v>
      </c>
      <c r="O39" s="220">
        <v>10955200</v>
      </c>
      <c r="P39" s="221">
        <v>-0.10026281208935611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197.68</v>
      </c>
      <c r="F40" s="217">
        <v>196.46666666666667</v>
      </c>
      <c r="G40" s="219">
        <v>194.48333333333335</v>
      </c>
      <c r="H40" s="219">
        <v>191.28666666666669</v>
      </c>
      <c r="I40" s="219">
        <v>189.30333333333337</v>
      </c>
      <c r="J40" s="219">
        <v>199.66333333333333</v>
      </c>
      <c r="K40" s="219">
        <v>201.64666666666662</v>
      </c>
      <c r="L40" s="219">
        <v>204.84333333333331</v>
      </c>
      <c r="M40" s="220">
        <v>198.45</v>
      </c>
      <c r="N40" s="220">
        <v>193.27</v>
      </c>
      <c r="O40" s="220">
        <v>100783200</v>
      </c>
      <c r="P40" s="221">
        <v>-1.1615454320784249E-2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257.75</v>
      </c>
      <c r="F41" s="217">
        <v>257.96666666666664</v>
      </c>
      <c r="G41" s="219">
        <v>256.18333333333328</v>
      </c>
      <c r="H41" s="219">
        <v>254.61666666666662</v>
      </c>
      <c r="I41" s="219">
        <v>252.83333333333326</v>
      </c>
      <c r="J41" s="219">
        <v>259.5333333333333</v>
      </c>
      <c r="K41" s="219">
        <v>261.31666666666672</v>
      </c>
      <c r="L41" s="219">
        <v>262.88333333333333</v>
      </c>
      <c r="M41" s="220">
        <v>259.75</v>
      </c>
      <c r="N41" s="220">
        <v>256.39999999999998</v>
      </c>
      <c r="O41" s="220">
        <v>163776600</v>
      </c>
      <c r="P41" s="221">
        <v>-2.4052595007750281E-3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1535.8</v>
      </c>
      <c r="F42" s="217">
        <v>1536.95</v>
      </c>
      <c r="G42" s="219">
        <v>1523.8500000000001</v>
      </c>
      <c r="H42" s="219">
        <v>1511.9</v>
      </c>
      <c r="I42" s="219">
        <v>1498.8000000000002</v>
      </c>
      <c r="J42" s="219">
        <v>1548.9</v>
      </c>
      <c r="K42" s="219">
        <v>1562</v>
      </c>
      <c r="L42" s="219">
        <v>1573.95</v>
      </c>
      <c r="M42" s="220">
        <v>1550.05</v>
      </c>
      <c r="N42" s="220">
        <v>1525</v>
      </c>
      <c r="O42" s="220">
        <v>3903750</v>
      </c>
      <c r="P42" s="221">
        <v>-6.0154683471784591E-3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337</v>
      </c>
      <c r="F43" s="217">
        <v>336.45</v>
      </c>
      <c r="G43" s="219">
        <v>334.2</v>
      </c>
      <c r="H43" s="219">
        <v>331.4</v>
      </c>
      <c r="I43" s="219">
        <v>329.15</v>
      </c>
      <c r="J43" s="219">
        <v>339.25</v>
      </c>
      <c r="K43" s="219">
        <v>341.5</v>
      </c>
      <c r="L43" s="219">
        <v>344.3</v>
      </c>
      <c r="M43" s="220">
        <v>338.7</v>
      </c>
      <c r="N43" s="220">
        <v>333.65</v>
      </c>
      <c r="O43" s="220">
        <v>135355050</v>
      </c>
      <c r="P43" s="221">
        <v>-2.2113780962381865E-2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524.20000000000005</v>
      </c>
      <c r="F44" s="217">
        <v>525.83333333333337</v>
      </c>
      <c r="G44" s="219">
        <v>518.66666666666674</v>
      </c>
      <c r="H44" s="219">
        <v>513.13333333333333</v>
      </c>
      <c r="I44" s="219">
        <v>505.9666666666667</v>
      </c>
      <c r="J44" s="219">
        <v>531.36666666666679</v>
      </c>
      <c r="K44" s="219">
        <v>538.53333333333353</v>
      </c>
      <c r="L44" s="219">
        <v>544.06666666666683</v>
      </c>
      <c r="M44" s="220">
        <v>533</v>
      </c>
      <c r="N44" s="220">
        <v>520.29999999999995</v>
      </c>
      <c r="O44" s="220">
        <v>21630840</v>
      </c>
      <c r="P44" s="221">
        <v>1.3357244449941253E-2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1642.65</v>
      </c>
      <c r="F45" s="217">
        <v>1649.8333333333333</v>
      </c>
      <c r="G45" s="219">
        <v>1630.1666666666665</v>
      </c>
      <c r="H45" s="219">
        <v>1617.6833333333332</v>
      </c>
      <c r="I45" s="219">
        <v>1598.0166666666664</v>
      </c>
      <c r="J45" s="219">
        <v>1662.3166666666666</v>
      </c>
      <c r="K45" s="219">
        <v>1681.9833333333331</v>
      </c>
      <c r="L45" s="219">
        <v>1694.4666666666667</v>
      </c>
      <c r="M45" s="220">
        <v>1669.5</v>
      </c>
      <c r="N45" s="220">
        <v>1637.35</v>
      </c>
      <c r="O45" s="220">
        <v>8391500</v>
      </c>
      <c r="P45" s="221">
        <v>2.8181094161612449E-2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1440.65</v>
      </c>
      <c r="F46" s="217">
        <v>1442.5</v>
      </c>
      <c r="G46" s="219">
        <v>1431.5</v>
      </c>
      <c r="H46" s="219">
        <v>1422.35</v>
      </c>
      <c r="I46" s="219">
        <v>1411.35</v>
      </c>
      <c r="J46" s="219">
        <v>1451.65</v>
      </c>
      <c r="K46" s="219">
        <v>1462.65</v>
      </c>
      <c r="L46" s="219">
        <v>1471.8000000000002</v>
      </c>
      <c r="M46" s="220">
        <v>1453.5</v>
      </c>
      <c r="N46" s="220">
        <v>1433.35</v>
      </c>
      <c r="O46" s="220">
        <v>47566500</v>
      </c>
      <c r="P46" s="221">
        <v>5.8357355939694048E-3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333.2</v>
      </c>
      <c r="F47" s="217">
        <v>332.56666666666666</v>
      </c>
      <c r="G47" s="219">
        <v>329.63333333333333</v>
      </c>
      <c r="H47" s="219">
        <v>326.06666666666666</v>
      </c>
      <c r="I47" s="219">
        <v>323.13333333333333</v>
      </c>
      <c r="J47" s="219">
        <v>336.13333333333333</v>
      </c>
      <c r="K47" s="219">
        <v>339.06666666666661</v>
      </c>
      <c r="L47" s="219">
        <v>342.63333333333333</v>
      </c>
      <c r="M47" s="220">
        <v>335.5</v>
      </c>
      <c r="N47" s="220">
        <v>329</v>
      </c>
      <c r="O47" s="220">
        <v>78222375</v>
      </c>
      <c r="P47" s="221">
        <v>-5.4240192966865559E-2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356.15</v>
      </c>
      <c r="F48" s="217">
        <v>356.45</v>
      </c>
      <c r="G48" s="219">
        <v>352.45</v>
      </c>
      <c r="H48" s="219">
        <v>348.75</v>
      </c>
      <c r="I48" s="219">
        <v>344.75</v>
      </c>
      <c r="J48" s="219">
        <v>360.15</v>
      </c>
      <c r="K48" s="219">
        <v>364.15</v>
      </c>
      <c r="L48" s="219">
        <v>367.84999999999997</v>
      </c>
      <c r="M48" s="220">
        <v>360.45</v>
      </c>
      <c r="N48" s="220">
        <v>352.75</v>
      </c>
      <c r="O48" s="220">
        <v>51937500</v>
      </c>
      <c r="P48" s="221">
        <v>1.9882179675994108E-2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35451.65</v>
      </c>
      <c r="F49" s="217">
        <v>35419.083333333336</v>
      </c>
      <c r="G49" s="219">
        <v>35208.316666666673</v>
      </c>
      <c r="H49" s="219">
        <v>34964.983333333337</v>
      </c>
      <c r="I49" s="219">
        <v>34754.216666666674</v>
      </c>
      <c r="J49" s="219">
        <v>35662.416666666672</v>
      </c>
      <c r="K49" s="219">
        <v>35873.183333333334</v>
      </c>
      <c r="L49" s="219">
        <v>36116.51666666667</v>
      </c>
      <c r="M49" s="220">
        <v>35629.85</v>
      </c>
      <c r="N49" s="220">
        <v>35175.75</v>
      </c>
      <c r="O49" s="220">
        <v>287825</v>
      </c>
      <c r="P49" s="221">
        <v>1.3557531472840919E-2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307.64999999999998</v>
      </c>
      <c r="F50" s="217">
        <v>305.7833333333333</v>
      </c>
      <c r="G50" s="219">
        <v>302.31666666666661</v>
      </c>
      <c r="H50" s="219">
        <v>296.98333333333329</v>
      </c>
      <c r="I50" s="219">
        <v>293.51666666666659</v>
      </c>
      <c r="J50" s="219">
        <v>311.11666666666662</v>
      </c>
      <c r="K50" s="219">
        <v>314.58333333333331</v>
      </c>
      <c r="L50" s="219">
        <v>319.91666666666663</v>
      </c>
      <c r="M50" s="220">
        <v>309.25</v>
      </c>
      <c r="N50" s="220">
        <v>300.45</v>
      </c>
      <c r="O50" s="220">
        <v>73114200</v>
      </c>
      <c r="P50" s="221">
        <v>3.4536331915543894E-2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5769</v>
      </c>
      <c r="F51" s="217">
        <v>5766.6500000000005</v>
      </c>
      <c r="G51" s="219">
        <v>5733.3500000000013</v>
      </c>
      <c r="H51" s="219">
        <v>5697.7000000000007</v>
      </c>
      <c r="I51" s="219">
        <v>5664.4000000000015</v>
      </c>
      <c r="J51" s="219">
        <v>5802.3000000000011</v>
      </c>
      <c r="K51" s="219">
        <v>5835.6</v>
      </c>
      <c r="L51" s="219">
        <v>5871.2500000000009</v>
      </c>
      <c r="M51" s="220">
        <v>5799.95</v>
      </c>
      <c r="N51" s="220">
        <v>5731</v>
      </c>
      <c r="O51" s="220">
        <v>2549800</v>
      </c>
      <c r="P51" s="221">
        <v>-5.932265918984727E-2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694.25</v>
      </c>
      <c r="F52" s="217">
        <v>694.38333333333333</v>
      </c>
      <c r="G52" s="219">
        <v>687.01666666666665</v>
      </c>
      <c r="H52" s="219">
        <v>679.7833333333333</v>
      </c>
      <c r="I52" s="219">
        <v>672.41666666666663</v>
      </c>
      <c r="J52" s="219">
        <v>701.61666666666667</v>
      </c>
      <c r="K52" s="219">
        <v>708.98333333333323</v>
      </c>
      <c r="L52" s="219">
        <v>716.2166666666667</v>
      </c>
      <c r="M52" s="220">
        <v>701.75</v>
      </c>
      <c r="N52" s="220">
        <v>687.15</v>
      </c>
      <c r="O52" s="220">
        <v>14975000</v>
      </c>
      <c r="P52" s="221">
        <v>-1.4003734329154441E-3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114.33</v>
      </c>
      <c r="F53" s="217">
        <v>114.66333333333334</v>
      </c>
      <c r="G53" s="219">
        <v>113.57666666666668</v>
      </c>
      <c r="H53" s="219">
        <v>112.82333333333334</v>
      </c>
      <c r="I53" s="219">
        <v>111.73666666666668</v>
      </c>
      <c r="J53" s="219">
        <v>115.41666666666669</v>
      </c>
      <c r="K53" s="219">
        <v>116.50333333333336</v>
      </c>
      <c r="L53" s="219">
        <v>117.25666666666669</v>
      </c>
      <c r="M53" s="220">
        <v>115.75</v>
      </c>
      <c r="N53" s="220">
        <v>113.91</v>
      </c>
      <c r="O53" s="220">
        <v>291505500</v>
      </c>
      <c r="P53" s="221">
        <v>1.7385978137957031E-2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877.15</v>
      </c>
      <c r="F54" s="217">
        <v>879.75</v>
      </c>
      <c r="G54" s="219">
        <v>870.35</v>
      </c>
      <c r="H54" s="219">
        <v>863.55000000000007</v>
      </c>
      <c r="I54" s="219">
        <v>854.15000000000009</v>
      </c>
      <c r="J54" s="219">
        <v>886.55</v>
      </c>
      <c r="K54" s="219">
        <v>895.95</v>
      </c>
      <c r="L54" s="219">
        <v>902.74999999999989</v>
      </c>
      <c r="M54" s="220">
        <v>889.15</v>
      </c>
      <c r="N54" s="220">
        <v>872.95</v>
      </c>
      <c r="O54" s="220">
        <v>6124950</v>
      </c>
      <c r="P54" s="221">
        <v>1.7987360233349538E-2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497.4</v>
      </c>
      <c r="F55" s="217">
        <v>499.8</v>
      </c>
      <c r="G55" s="219">
        <v>491.6</v>
      </c>
      <c r="H55" s="219">
        <v>485.8</v>
      </c>
      <c r="I55" s="219">
        <v>477.6</v>
      </c>
      <c r="J55" s="219">
        <v>505.6</v>
      </c>
      <c r="K55" s="219">
        <v>513.79999999999995</v>
      </c>
      <c r="L55" s="219">
        <v>519.6</v>
      </c>
      <c r="M55" s="220">
        <v>508</v>
      </c>
      <c r="N55" s="220">
        <v>494</v>
      </c>
      <c r="O55" s="220">
        <v>12006100</v>
      </c>
      <c r="P55" s="221">
        <v>-1.0801502817783344E-2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1410.15</v>
      </c>
      <c r="F56" s="217">
        <v>1418.1333333333332</v>
      </c>
      <c r="G56" s="219">
        <v>1399.5166666666664</v>
      </c>
      <c r="H56" s="219">
        <v>1388.8833333333332</v>
      </c>
      <c r="I56" s="219">
        <v>1370.2666666666664</v>
      </c>
      <c r="J56" s="219">
        <v>1428.7666666666664</v>
      </c>
      <c r="K56" s="219">
        <v>1447.3833333333332</v>
      </c>
      <c r="L56" s="219">
        <v>1458.0166666666664</v>
      </c>
      <c r="M56" s="220">
        <v>1436.75</v>
      </c>
      <c r="N56" s="220">
        <v>1407.5</v>
      </c>
      <c r="O56" s="220">
        <v>8710625</v>
      </c>
      <c r="P56" s="221">
        <v>2.1474640867780708E-2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1508.25</v>
      </c>
      <c r="F57" s="217">
        <v>1508.6833333333334</v>
      </c>
      <c r="G57" s="219">
        <v>1497.4666666666667</v>
      </c>
      <c r="H57" s="219">
        <v>1486.6833333333334</v>
      </c>
      <c r="I57" s="219">
        <v>1475.4666666666667</v>
      </c>
      <c r="J57" s="219">
        <v>1519.4666666666667</v>
      </c>
      <c r="K57" s="219">
        <v>1530.6833333333334</v>
      </c>
      <c r="L57" s="219">
        <v>1541.4666666666667</v>
      </c>
      <c r="M57" s="220">
        <v>1519.9</v>
      </c>
      <c r="N57" s="220">
        <v>1497.9</v>
      </c>
      <c r="O57" s="220">
        <v>10677550</v>
      </c>
      <c r="P57" s="221">
        <v>9.6496619545175175E-3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502.35</v>
      </c>
      <c r="F58" s="217">
        <v>500.15000000000003</v>
      </c>
      <c r="G58" s="219">
        <v>492.05000000000007</v>
      </c>
      <c r="H58" s="219">
        <v>481.75000000000006</v>
      </c>
      <c r="I58" s="219">
        <v>473.65000000000009</v>
      </c>
      <c r="J58" s="219">
        <v>510.45000000000005</v>
      </c>
      <c r="K58" s="219">
        <v>518.55000000000007</v>
      </c>
      <c r="L58" s="219">
        <v>528.85</v>
      </c>
      <c r="M58" s="220">
        <v>508.25</v>
      </c>
      <c r="N58" s="220">
        <v>489.85</v>
      </c>
      <c r="O58" s="220">
        <v>55899900</v>
      </c>
      <c r="P58" s="221">
        <v>2.0667177914110428E-2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5583.55</v>
      </c>
      <c r="F59" s="217">
        <v>5622.25</v>
      </c>
      <c r="G59" s="219">
        <v>5535.3</v>
      </c>
      <c r="H59" s="219">
        <v>5487.05</v>
      </c>
      <c r="I59" s="219">
        <v>5400.1</v>
      </c>
      <c r="J59" s="219">
        <v>5670.5</v>
      </c>
      <c r="K59" s="219">
        <v>5757.4500000000007</v>
      </c>
      <c r="L59" s="219">
        <v>5805.7</v>
      </c>
      <c r="M59" s="220">
        <v>5709.2</v>
      </c>
      <c r="N59" s="220">
        <v>5574</v>
      </c>
      <c r="O59" s="220">
        <v>2312400</v>
      </c>
      <c r="P59" s="221">
        <v>4.5010845986984814E-2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3013.6</v>
      </c>
      <c r="F60" s="217">
        <v>3019.7833333333333</v>
      </c>
      <c r="G60" s="219">
        <v>2987.3166666666666</v>
      </c>
      <c r="H60" s="219">
        <v>2961.0333333333333</v>
      </c>
      <c r="I60" s="219">
        <v>2928.5666666666666</v>
      </c>
      <c r="J60" s="219">
        <v>3046.0666666666666</v>
      </c>
      <c r="K60" s="219">
        <v>3078.5333333333328</v>
      </c>
      <c r="L60" s="219">
        <v>3104.8166666666666</v>
      </c>
      <c r="M60" s="220">
        <v>3052.25</v>
      </c>
      <c r="N60" s="220">
        <v>2993.5</v>
      </c>
      <c r="O60" s="220">
        <v>2896600</v>
      </c>
      <c r="P60" s="221">
        <v>1.4520813165537271E-3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1060.25</v>
      </c>
      <c r="F61" s="217">
        <v>1057.3166666666668</v>
      </c>
      <c r="G61" s="219">
        <v>1045.8333333333337</v>
      </c>
      <c r="H61" s="219">
        <v>1031.416666666667</v>
      </c>
      <c r="I61" s="219">
        <v>1019.9333333333338</v>
      </c>
      <c r="J61" s="219">
        <v>1071.7333333333336</v>
      </c>
      <c r="K61" s="219">
        <v>1083.2166666666667</v>
      </c>
      <c r="L61" s="219">
        <v>1097.6333333333334</v>
      </c>
      <c r="M61" s="220">
        <v>1068.8</v>
      </c>
      <c r="N61" s="220">
        <v>1042.9000000000001</v>
      </c>
      <c r="O61" s="220">
        <v>16885000</v>
      </c>
      <c r="P61" s="221">
        <v>2.2527705444195481E-2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1591.35</v>
      </c>
      <c r="F62" s="217">
        <v>1593.45</v>
      </c>
      <c r="G62" s="219">
        <v>1579.7</v>
      </c>
      <c r="H62" s="219">
        <v>1568.05</v>
      </c>
      <c r="I62" s="219">
        <v>1554.3</v>
      </c>
      <c r="J62" s="219">
        <v>1605.1000000000001</v>
      </c>
      <c r="K62" s="219">
        <v>1618.8500000000001</v>
      </c>
      <c r="L62" s="219">
        <v>1630.5000000000002</v>
      </c>
      <c r="M62" s="220">
        <v>1607.2</v>
      </c>
      <c r="N62" s="220">
        <v>1581.8</v>
      </c>
      <c r="O62" s="220">
        <v>4379900</v>
      </c>
      <c r="P62" s="221">
        <v>9.6821042439890273E-3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425.45</v>
      </c>
      <c r="F63" s="217">
        <v>423.31666666666661</v>
      </c>
      <c r="G63" s="219">
        <v>419.48333333333323</v>
      </c>
      <c r="H63" s="219">
        <v>413.51666666666665</v>
      </c>
      <c r="I63" s="219">
        <v>409.68333333333328</v>
      </c>
      <c r="J63" s="219">
        <v>429.28333333333319</v>
      </c>
      <c r="K63" s="219">
        <v>433.11666666666656</v>
      </c>
      <c r="L63" s="219">
        <v>439.08333333333314</v>
      </c>
      <c r="M63" s="220">
        <v>427.15</v>
      </c>
      <c r="N63" s="220">
        <v>417.35</v>
      </c>
      <c r="O63" s="220">
        <v>24435000</v>
      </c>
      <c r="P63" s="221">
        <v>1.8074096295185242E-2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163.16999999999999</v>
      </c>
      <c r="F64" s="217">
        <v>163.64666666666668</v>
      </c>
      <c r="G64" s="219">
        <v>162.09333333333336</v>
      </c>
      <c r="H64" s="219">
        <v>161.01666666666668</v>
      </c>
      <c r="I64" s="219">
        <v>159.46333333333337</v>
      </c>
      <c r="J64" s="219">
        <v>164.72333333333336</v>
      </c>
      <c r="K64" s="219">
        <v>166.2766666666667</v>
      </c>
      <c r="L64" s="219">
        <v>167.35333333333335</v>
      </c>
      <c r="M64" s="220">
        <v>165.2</v>
      </c>
      <c r="N64" s="220">
        <v>162.57</v>
      </c>
      <c r="O64" s="220">
        <v>29960000</v>
      </c>
      <c r="P64" s="221">
        <v>2.8316457868542991E-2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3983.6</v>
      </c>
      <c r="F65" s="217">
        <v>4000.7666666666664</v>
      </c>
      <c r="G65" s="219">
        <v>3953.5333333333328</v>
      </c>
      <c r="H65" s="219">
        <v>3923.4666666666662</v>
      </c>
      <c r="I65" s="219">
        <v>3876.2333333333327</v>
      </c>
      <c r="J65" s="219">
        <v>4030.833333333333</v>
      </c>
      <c r="K65" s="219">
        <v>4078.0666666666666</v>
      </c>
      <c r="L65" s="219">
        <v>4108.1333333333332</v>
      </c>
      <c r="M65" s="220">
        <v>4048</v>
      </c>
      <c r="N65" s="220">
        <v>3970.7</v>
      </c>
      <c r="O65" s="220">
        <v>4266900</v>
      </c>
      <c r="P65" s="221">
        <v>8.5803432137285494E-3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627.6</v>
      </c>
      <c r="F66" s="217">
        <v>628.91666666666663</v>
      </c>
      <c r="G66" s="219">
        <v>622.08333333333326</v>
      </c>
      <c r="H66" s="219">
        <v>616.56666666666661</v>
      </c>
      <c r="I66" s="219">
        <v>609.73333333333323</v>
      </c>
      <c r="J66" s="219">
        <v>634.43333333333328</v>
      </c>
      <c r="K66" s="219">
        <v>641.26666666666654</v>
      </c>
      <c r="L66" s="219">
        <v>646.7833333333333</v>
      </c>
      <c r="M66" s="220">
        <v>635.75</v>
      </c>
      <c r="N66" s="220">
        <v>623.4</v>
      </c>
      <c r="O66" s="220">
        <v>18016250</v>
      </c>
      <c r="P66" s="221">
        <v>2.2948539638386646E-3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1871.6</v>
      </c>
      <c r="F67" s="217">
        <v>1867.9333333333334</v>
      </c>
      <c r="G67" s="219">
        <v>1845.8666666666668</v>
      </c>
      <c r="H67" s="219">
        <v>1820.1333333333334</v>
      </c>
      <c r="I67" s="219">
        <v>1798.0666666666668</v>
      </c>
      <c r="J67" s="219">
        <v>1893.6666666666667</v>
      </c>
      <c r="K67" s="219">
        <v>1915.7333333333333</v>
      </c>
      <c r="L67" s="219">
        <v>1941.4666666666667</v>
      </c>
      <c r="M67" s="220">
        <v>1890</v>
      </c>
      <c r="N67" s="220">
        <v>1842.2</v>
      </c>
      <c r="O67" s="220">
        <v>3326675</v>
      </c>
      <c r="P67" s="221">
        <v>-8.5238914843045657E-3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2765.05</v>
      </c>
      <c r="F68" s="217">
        <v>2754.0666666666671</v>
      </c>
      <c r="G68" s="219">
        <v>2721.8333333333339</v>
      </c>
      <c r="H68" s="219">
        <v>2678.6166666666668</v>
      </c>
      <c r="I68" s="219">
        <v>2646.3833333333337</v>
      </c>
      <c r="J68" s="219">
        <v>2797.2833333333342</v>
      </c>
      <c r="K68" s="219">
        <v>2829.5166666666669</v>
      </c>
      <c r="L68" s="219">
        <v>2872.7333333333345</v>
      </c>
      <c r="M68" s="220">
        <v>2786.3</v>
      </c>
      <c r="N68" s="220">
        <v>2710.85</v>
      </c>
      <c r="O68" s="220">
        <v>2466600</v>
      </c>
      <c r="P68" s="221">
        <v>-4.4952956208618888E-2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4587.3999999999996</v>
      </c>
      <c r="F69" s="217">
        <v>4608.95</v>
      </c>
      <c r="G69" s="219">
        <v>4554.45</v>
      </c>
      <c r="H69" s="219">
        <v>4521.5</v>
      </c>
      <c r="I69" s="219">
        <v>4467</v>
      </c>
      <c r="J69" s="219">
        <v>4641.8999999999996</v>
      </c>
      <c r="K69" s="219">
        <v>4696.3999999999996</v>
      </c>
      <c r="L69" s="219">
        <v>4729.3499999999995</v>
      </c>
      <c r="M69" s="220">
        <v>4663.45</v>
      </c>
      <c r="N69" s="220">
        <v>4576</v>
      </c>
      <c r="O69" s="220">
        <v>2643800</v>
      </c>
      <c r="P69" s="221">
        <v>-2.8871583896561859E-2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12672.55</v>
      </c>
      <c r="F70" s="217">
        <v>12588.516666666668</v>
      </c>
      <c r="G70" s="219">
        <v>12481.033333333336</v>
      </c>
      <c r="H70" s="219">
        <v>12289.516666666668</v>
      </c>
      <c r="I70" s="219">
        <v>12182.033333333336</v>
      </c>
      <c r="J70" s="219">
        <v>12780.033333333336</v>
      </c>
      <c r="K70" s="219">
        <v>12887.51666666667</v>
      </c>
      <c r="L70" s="219">
        <v>13079.033333333336</v>
      </c>
      <c r="M70" s="220">
        <v>12696</v>
      </c>
      <c r="N70" s="220">
        <v>12397</v>
      </c>
      <c r="O70" s="220">
        <v>1988100</v>
      </c>
      <c r="P70" s="221">
        <v>2.4265842349304484E-2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833.2</v>
      </c>
      <c r="F71" s="217">
        <v>836.86666666666667</v>
      </c>
      <c r="G71" s="219">
        <v>827.83333333333337</v>
      </c>
      <c r="H71" s="219">
        <v>822.4666666666667</v>
      </c>
      <c r="I71" s="219">
        <v>813.43333333333339</v>
      </c>
      <c r="J71" s="219">
        <v>842.23333333333335</v>
      </c>
      <c r="K71" s="219">
        <v>851.26666666666665</v>
      </c>
      <c r="L71" s="219">
        <v>856.63333333333333</v>
      </c>
      <c r="M71" s="220">
        <v>845.9</v>
      </c>
      <c r="N71" s="220">
        <v>831.5</v>
      </c>
      <c r="O71" s="220">
        <v>44435325</v>
      </c>
      <c r="P71" s="221">
        <v>-2.8510598907710823E-3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6555</v>
      </c>
      <c r="F72" s="217">
        <v>6546.4333333333334</v>
      </c>
      <c r="G72" s="219">
        <v>6510.4666666666672</v>
      </c>
      <c r="H72" s="219">
        <v>6465.9333333333334</v>
      </c>
      <c r="I72" s="219">
        <v>6429.9666666666672</v>
      </c>
      <c r="J72" s="219">
        <v>6590.9666666666672</v>
      </c>
      <c r="K72" s="219">
        <v>6626.9333333333325</v>
      </c>
      <c r="L72" s="219">
        <v>6671.4666666666672</v>
      </c>
      <c r="M72" s="220">
        <v>6582.4</v>
      </c>
      <c r="N72" s="220">
        <v>6501.9</v>
      </c>
      <c r="O72" s="220">
        <v>2969500</v>
      </c>
      <c r="P72" s="221">
        <v>5.2471225457007449E-3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4836.7</v>
      </c>
      <c r="F73" s="217">
        <v>4849.083333333333</v>
      </c>
      <c r="G73" s="219">
        <v>4800.6166666666659</v>
      </c>
      <c r="H73" s="219">
        <v>4764.5333333333328</v>
      </c>
      <c r="I73" s="219">
        <v>4716.0666666666657</v>
      </c>
      <c r="J73" s="219">
        <v>4885.1666666666661</v>
      </c>
      <c r="K73" s="219">
        <v>4933.6333333333332</v>
      </c>
      <c r="L73" s="219">
        <v>4969.7166666666662</v>
      </c>
      <c r="M73" s="220">
        <v>4897.55</v>
      </c>
      <c r="N73" s="220">
        <v>4813</v>
      </c>
      <c r="O73" s="220">
        <v>3215100</v>
      </c>
      <c r="P73" s="221">
        <v>-4.6592263517174128E-3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4004.35</v>
      </c>
      <c r="F74" s="217">
        <v>4031.35</v>
      </c>
      <c r="G74" s="219">
        <v>3958.8</v>
      </c>
      <c r="H74" s="219">
        <v>3913.2500000000005</v>
      </c>
      <c r="I74" s="219">
        <v>3840.7000000000007</v>
      </c>
      <c r="J74" s="219">
        <v>4076.8999999999996</v>
      </c>
      <c r="K74" s="219">
        <v>4149.45</v>
      </c>
      <c r="L74" s="219">
        <v>4194.9999999999991</v>
      </c>
      <c r="M74" s="220">
        <v>4103.8999999999996</v>
      </c>
      <c r="N74" s="220">
        <v>3985.8</v>
      </c>
      <c r="O74" s="220">
        <v>1390675</v>
      </c>
      <c r="P74" s="221">
        <v>4.7648643049513155E-2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563.6</v>
      </c>
      <c r="F75" s="217">
        <v>565.06666666666672</v>
      </c>
      <c r="G75" s="219">
        <v>559.53333333333342</v>
      </c>
      <c r="H75" s="219">
        <v>555.4666666666667</v>
      </c>
      <c r="I75" s="219">
        <v>549.93333333333339</v>
      </c>
      <c r="J75" s="219">
        <v>569.13333333333344</v>
      </c>
      <c r="K75" s="219">
        <v>574.66666666666674</v>
      </c>
      <c r="L75" s="219">
        <v>578.73333333333346</v>
      </c>
      <c r="M75" s="220">
        <v>570.6</v>
      </c>
      <c r="N75" s="220">
        <v>561</v>
      </c>
      <c r="O75" s="220">
        <v>28481400</v>
      </c>
      <c r="P75" s="221">
        <v>9.4417862838915463E-3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193.48</v>
      </c>
      <c r="F76" s="217">
        <v>192.04666666666665</v>
      </c>
      <c r="G76" s="219">
        <v>190.02333333333331</v>
      </c>
      <c r="H76" s="219">
        <v>186.56666666666666</v>
      </c>
      <c r="I76" s="219">
        <v>184.54333333333332</v>
      </c>
      <c r="J76" s="219">
        <v>195.5033333333333</v>
      </c>
      <c r="K76" s="219">
        <v>197.52666666666667</v>
      </c>
      <c r="L76" s="219">
        <v>200.98333333333329</v>
      </c>
      <c r="M76" s="220">
        <v>194.07</v>
      </c>
      <c r="N76" s="220">
        <v>188.59</v>
      </c>
      <c r="O76" s="220">
        <v>97815000</v>
      </c>
      <c r="P76" s="221">
        <v>3.7604752307202713E-2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230.41</v>
      </c>
      <c r="F77" s="217">
        <v>229.42333333333332</v>
      </c>
      <c r="G77" s="219">
        <v>227.24666666666664</v>
      </c>
      <c r="H77" s="219">
        <v>224.08333333333331</v>
      </c>
      <c r="I77" s="219">
        <v>221.90666666666664</v>
      </c>
      <c r="J77" s="219">
        <v>232.58666666666664</v>
      </c>
      <c r="K77" s="219">
        <v>234.76333333333332</v>
      </c>
      <c r="L77" s="219">
        <v>237.92666666666665</v>
      </c>
      <c r="M77" s="220">
        <v>231.6</v>
      </c>
      <c r="N77" s="220">
        <v>226.26</v>
      </c>
      <c r="O77" s="220">
        <v>140319825</v>
      </c>
      <c r="P77" s="221">
        <v>7.787343103108366E-3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1385.2</v>
      </c>
      <c r="F78" s="217">
        <v>1375.1666666666667</v>
      </c>
      <c r="G78" s="219">
        <v>1360.8333333333335</v>
      </c>
      <c r="H78" s="219">
        <v>1336.4666666666667</v>
      </c>
      <c r="I78" s="219">
        <v>1322.1333333333334</v>
      </c>
      <c r="J78" s="219">
        <v>1399.5333333333335</v>
      </c>
      <c r="K78" s="219">
        <v>1413.866666666667</v>
      </c>
      <c r="L78" s="219">
        <v>1438.2333333333336</v>
      </c>
      <c r="M78" s="220">
        <v>1389.5</v>
      </c>
      <c r="N78" s="220">
        <v>1350.8</v>
      </c>
      <c r="O78" s="220">
        <v>6258200</v>
      </c>
      <c r="P78" s="221">
        <v>-0.17938967582469817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99.13</v>
      </c>
      <c r="F79" s="217">
        <v>99.023333333333326</v>
      </c>
      <c r="G79" s="219">
        <v>98.146666666666647</v>
      </c>
      <c r="H79" s="219">
        <v>97.163333333333327</v>
      </c>
      <c r="I79" s="219">
        <v>96.286666666666648</v>
      </c>
      <c r="J79" s="219">
        <v>100.00666666666665</v>
      </c>
      <c r="K79" s="219">
        <v>100.88333333333334</v>
      </c>
      <c r="L79" s="219">
        <v>101.86666666666665</v>
      </c>
      <c r="M79" s="220">
        <v>99.9</v>
      </c>
      <c r="N79" s="220">
        <v>98.04</v>
      </c>
      <c r="O79" s="220">
        <v>231581250</v>
      </c>
      <c r="P79" s="221">
        <v>1.4575842969585074E-4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687</v>
      </c>
      <c r="F80" s="217">
        <v>685.76666666666677</v>
      </c>
      <c r="G80" s="219">
        <v>681.33333333333348</v>
      </c>
      <c r="H80" s="219">
        <v>675.66666666666674</v>
      </c>
      <c r="I80" s="219">
        <v>671.23333333333346</v>
      </c>
      <c r="J80" s="219">
        <v>691.43333333333351</v>
      </c>
      <c r="K80" s="219">
        <v>695.86666666666667</v>
      </c>
      <c r="L80" s="219">
        <v>701.53333333333353</v>
      </c>
      <c r="M80" s="220">
        <v>690.2</v>
      </c>
      <c r="N80" s="220">
        <v>680.1</v>
      </c>
      <c r="O80" s="220">
        <v>7536100</v>
      </c>
      <c r="P80" s="221">
        <v>-1.0919638286981745E-2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1441.15</v>
      </c>
      <c r="F81" s="217">
        <v>1443.0666666666666</v>
      </c>
      <c r="G81" s="219">
        <v>1432.1333333333332</v>
      </c>
      <c r="H81" s="219">
        <v>1423.1166666666666</v>
      </c>
      <c r="I81" s="219">
        <v>1412.1833333333332</v>
      </c>
      <c r="J81" s="219">
        <v>1452.0833333333333</v>
      </c>
      <c r="K81" s="219">
        <v>1463.0166666666667</v>
      </c>
      <c r="L81" s="219">
        <v>1472.0333333333333</v>
      </c>
      <c r="M81" s="220">
        <v>1454</v>
      </c>
      <c r="N81" s="220">
        <v>1434.05</v>
      </c>
      <c r="O81" s="220">
        <v>5935000</v>
      </c>
      <c r="P81" s="221">
        <v>-4.2105263157894739E-4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3297.4</v>
      </c>
      <c r="F82" s="217">
        <v>3302.4499999999994</v>
      </c>
      <c r="G82" s="219">
        <v>3266.8999999999987</v>
      </c>
      <c r="H82" s="219">
        <v>3236.3999999999992</v>
      </c>
      <c r="I82" s="219">
        <v>3200.8499999999985</v>
      </c>
      <c r="J82" s="219">
        <v>3332.9499999999989</v>
      </c>
      <c r="K82" s="219">
        <v>3368.4999999999991</v>
      </c>
      <c r="L82" s="219">
        <v>3398.9999999999991</v>
      </c>
      <c r="M82" s="220">
        <v>3338</v>
      </c>
      <c r="N82" s="220">
        <v>3271.95</v>
      </c>
      <c r="O82" s="220">
        <v>3424050</v>
      </c>
      <c r="P82" s="221">
        <v>1.1498836822864738E-2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516.54999999999995</v>
      </c>
      <c r="F83" s="217">
        <v>518.18333333333328</v>
      </c>
      <c r="G83" s="219">
        <v>513.96666666666658</v>
      </c>
      <c r="H83" s="219">
        <v>511.38333333333333</v>
      </c>
      <c r="I83" s="219">
        <v>507.16666666666663</v>
      </c>
      <c r="J83" s="219">
        <v>520.76666666666654</v>
      </c>
      <c r="K83" s="219">
        <v>524.98333333333323</v>
      </c>
      <c r="L83" s="219">
        <v>527.56666666666649</v>
      </c>
      <c r="M83" s="220">
        <v>522.4</v>
      </c>
      <c r="N83" s="220">
        <v>515.6</v>
      </c>
      <c r="O83" s="220">
        <v>11274000</v>
      </c>
      <c r="P83" s="221">
        <v>1.4212115828744004E-3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2811.85</v>
      </c>
      <c r="F84" s="217">
        <v>2817.0166666666664</v>
      </c>
      <c r="G84" s="219">
        <v>2791.083333333333</v>
      </c>
      <c r="H84" s="219">
        <v>2770.3166666666666</v>
      </c>
      <c r="I84" s="219">
        <v>2744.3833333333332</v>
      </c>
      <c r="J84" s="219">
        <v>2837.7833333333328</v>
      </c>
      <c r="K84" s="219">
        <v>2863.7166666666662</v>
      </c>
      <c r="L84" s="219">
        <v>2884.4833333333327</v>
      </c>
      <c r="M84" s="220">
        <v>2842.95</v>
      </c>
      <c r="N84" s="220">
        <v>2796.25</v>
      </c>
      <c r="O84" s="220">
        <v>11260000</v>
      </c>
      <c r="P84" s="221">
        <v>5.2729992520568439E-2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640.4</v>
      </c>
      <c r="F85" s="217">
        <v>641.4</v>
      </c>
      <c r="G85" s="219">
        <v>636</v>
      </c>
      <c r="H85" s="219">
        <v>631.6</v>
      </c>
      <c r="I85" s="219">
        <v>626.20000000000005</v>
      </c>
      <c r="J85" s="219">
        <v>645.79999999999995</v>
      </c>
      <c r="K85" s="219">
        <v>651.19999999999982</v>
      </c>
      <c r="L85" s="219">
        <v>655.59999999999991</v>
      </c>
      <c r="M85" s="220">
        <v>646.79999999999995</v>
      </c>
      <c r="N85" s="220">
        <v>637</v>
      </c>
      <c r="O85" s="220">
        <v>9506250</v>
      </c>
      <c r="P85" s="221">
        <v>-2.884489314278222E-3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5571.05</v>
      </c>
      <c r="F86" s="217">
        <v>5549.0166666666664</v>
      </c>
      <c r="G86" s="219">
        <v>5502.0333333333328</v>
      </c>
      <c r="H86" s="219">
        <v>5433.0166666666664</v>
      </c>
      <c r="I86" s="219">
        <v>5386.0333333333328</v>
      </c>
      <c r="J86" s="219">
        <v>5618.0333333333328</v>
      </c>
      <c r="K86" s="219">
        <v>5665.0166666666664</v>
      </c>
      <c r="L86" s="219">
        <v>5734.0333333333328</v>
      </c>
      <c r="M86" s="220">
        <v>5596</v>
      </c>
      <c r="N86" s="220">
        <v>5480</v>
      </c>
      <c r="O86" s="220">
        <v>13739400</v>
      </c>
      <c r="P86" s="221">
        <v>-1.2207747390216548E-2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1926.35</v>
      </c>
      <c r="F87" s="217">
        <v>1932.05</v>
      </c>
      <c r="G87" s="219">
        <v>1914.1999999999998</v>
      </c>
      <c r="H87" s="219">
        <v>1902.05</v>
      </c>
      <c r="I87" s="219">
        <v>1884.1999999999998</v>
      </c>
      <c r="J87" s="219">
        <v>1944.1999999999998</v>
      </c>
      <c r="K87" s="219">
        <v>1962.0499999999997</v>
      </c>
      <c r="L87" s="219">
        <v>1974.1999999999998</v>
      </c>
      <c r="M87" s="220">
        <v>1949.9</v>
      </c>
      <c r="N87" s="220">
        <v>1919.9</v>
      </c>
      <c r="O87" s="220">
        <v>7937500</v>
      </c>
      <c r="P87" s="221">
        <v>-1.672344379064726E-2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1503.85</v>
      </c>
      <c r="F88" s="217">
        <v>1509.5833333333333</v>
      </c>
      <c r="G88" s="219">
        <v>1494.1666666666665</v>
      </c>
      <c r="H88" s="219">
        <v>1484.4833333333333</v>
      </c>
      <c r="I88" s="219">
        <v>1469.0666666666666</v>
      </c>
      <c r="J88" s="219">
        <v>1519.2666666666664</v>
      </c>
      <c r="K88" s="219">
        <v>1534.6833333333329</v>
      </c>
      <c r="L88" s="219">
        <v>1544.3666666666663</v>
      </c>
      <c r="M88" s="220">
        <v>1525</v>
      </c>
      <c r="N88" s="220">
        <v>1499.9</v>
      </c>
      <c r="O88" s="220">
        <v>17843000</v>
      </c>
      <c r="P88" s="221">
        <v>-4.0466779597214377E-2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4196.6000000000004</v>
      </c>
      <c r="F89" s="217">
        <v>4186.25</v>
      </c>
      <c r="G89" s="219">
        <v>4158.5</v>
      </c>
      <c r="H89" s="219">
        <v>4120.3999999999996</v>
      </c>
      <c r="I89" s="219">
        <v>4092.6499999999996</v>
      </c>
      <c r="J89" s="219">
        <v>4224.3500000000004</v>
      </c>
      <c r="K89" s="219">
        <v>4252.1000000000004</v>
      </c>
      <c r="L89" s="219">
        <v>4290.2000000000007</v>
      </c>
      <c r="M89" s="220">
        <v>4214</v>
      </c>
      <c r="N89" s="220">
        <v>4148.1499999999996</v>
      </c>
      <c r="O89" s="220">
        <v>2607150</v>
      </c>
      <c r="P89" s="221">
        <v>2.1333025830258304E-3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1629.05</v>
      </c>
      <c r="F90" s="217">
        <v>1622.6499999999999</v>
      </c>
      <c r="G90" s="219">
        <v>1614.3999999999996</v>
      </c>
      <c r="H90" s="219">
        <v>1599.7499999999998</v>
      </c>
      <c r="I90" s="219">
        <v>1591.4999999999995</v>
      </c>
      <c r="J90" s="219">
        <v>1637.2999999999997</v>
      </c>
      <c r="K90" s="219">
        <v>1645.5500000000002</v>
      </c>
      <c r="L90" s="219">
        <v>1660.1999999999998</v>
      </c>
      <c r="M90" s="220">
        <v>1630.9</v>
      </c>
      <c r="N90" s="220">
        <v>1608</v>
      </c>
      <c r="O90" s="220">
        <v>170414750</v>
      </c>
      <c r="P90" s="221">
        <v>2.1707302596434767E-2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635.15</v>
      </c>
      <c r="F91" s="217">
        <v>635.11666666666667</v>
      </c>
      <c r="G91" s="219">
        <v>631.5333333333333</v>
      </c>
      <c r="H91" s="219">
        <v>627.91666666666663</v>
      </c>
      <c r="I91" s="219">
        <v>624.33333333333326</v>
      </c>
      <c r="J91" s="219">
        <v>638.73333333333335</v>
      </c>
      <c r="K91" s="219">
        <v>642.31666666666661</v>
      </c>
      <c r="L91" s="219">
        <v>645.93333333333339</v>
      </c>
      <c r="M91" s="220">
        <v>638.70000000000005</v>
      </c>
      <c r="N91" s="220">
        <v>631.5</v>
      </c>
      <c r="O91" s="220">
        <v>30940800</v>
      </c>
      <c r="P91" s="221">
        <v>-3.2504385512331029E-2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5551.1</v>
      </c>
      <c r="F92" s="217">
        <v>5547.0666666666666</v>
      </c>
      <c r="G92" s="219">
        <v>5519.1333333333332</v>
      </c>
      <c r="H92" s="219">
        <v>5487.166666666667</v>
      </c>
      <c r="I92" s="219">
        <v>5459.2333333333336</v>
      </c>
      <c r="J92" s="219">
        <v>5579.0333333333328</v>
      </c>
      <c r="K92" s="219">
        <v>5606.9666666666653</v>
      </c>
      <c r="L92" s="219">
        <v>5638.9333333333325</v>
      </c>
      <c r="M92" s="220">
        <v>5575</v>
      </c>
      <c r="N92" s="220">
        <v>5515.1</v>
      </c>
      <c r="O92" s="220">
        <v>4073100</v>
      </c>
      <c r="P92" s="221">
        <v>-1.049486189053276E-2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698.4</v>
      </c>
      <c r="F93" s="217">
        <v>698.18333333333339</v>
      </c>
      <c r="G93" s="219">
        <v>694.36666666666679</v>
      </c>
      <c r="H93" s="219">
        <v>690.33333333333337</v>
      </c>
      <c r="I93" s="219">
        <v>686.51666666666677</v>
      </c>
      <c r="J93" s="219">
        <v>702.21666666666681</v>
      </c>
      <c r="K93" s="219">
        <v>706.03333333333342</v>
      </c>
      <c r="L93" s="219">
        <v>710.06666666666683</v>
      </c>
      <c r="M93" s="220">
        <v>702</v>
      </c>
      <c r="N93" s="220">
        <v>694.15</v>
      </c>
      <c r="O93" s="220">
        <v>41526800</v>
      </c>
      <c r="P93" s="221">
        <v>2.8060448291017275E-3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335.3</v>
      </c>
      <c r="F94" s="217">
        <v>336.65000000000003</v>
      </c>
      <c r="G94" s="219">
        <v>332.60000000000008</v>
      </c>
      <c r="H94" s="219">
        <v>329.90000000000003</v>
      </c>
      <c r="I94" s="219">
        <v>325.85000000000008</v>
      </c>
      <c r="J94" s="219">
        <v>339.35000000000008</v>
      </c>
      <c r="K94" s="219">
        <v>343.40000000000003</v>
      </c>
      <c r="L94" s="219">
        <v>346.10000000000008</v>
      </c>
      <c r="M94" s="220">
        <v>340.7</v>
      </c>
      <c r="N94" s="220">
        <v>333.95</v>
      </c>
      <c r="O94" s="220">
        <v>39551250</v>
      </c>
      <c r="P94" s="221">
        <v>2.8530080628488733E-2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350.9</v>
      </c>
      <c r="F95" s="217">
        <v>348</v>
      </c>
      <c r="G95" s="219">
        <v>341.5</v>
      </c>
      <c r="H95" s="219">
        <v>332.1</v>
      </c>
      <c r="I95" s="219">
        <v>325.60000000000002</v>
      </c>
      <c r="J95" s="219">
        <v>357.4</v>
      </c>
      <c r="K95" s="219">
        <v>363.9</v>
      </c>
      <c r="L95" s="219">
        <v>373.29999999999995</v>
      </c>
      <c r="M95" s="220">
        <v>354.5</v>
      </c>
      <c r="N95" s="220">
        <v>338.6</v>
      </c>
      <c r="O95" s="220">
        <v>48342825</v>
      </c>
      <c r="P95" s="221">
        <v>-8.3080629751173512E-3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2613.9</v>
      </c>
      <c r="F96" s="217">
        <v>2611.6166666666668</v>
      </c>
      <c r="G96" s="219">
        <v>2599.6333333333337</v>
      </c>
      <c r="H96" s="219">
        <v>2585.3666666666668</v>
      </c>
      <c r="I96" s="219">
        <v>2573.3833333333337</v>
      </c>
      <c r="J96" s="219">
        <v>2625.8833333333337</v>
      </c>
      <c r="K96" s="219">
        <v>2637.8666666666672</v>
      </c>
      <c r="L96" s="219">
        <v>2652.1333333333337</v>
      </c>
      <c r="M96" s="220">
        <v>2623.6</v>
      </c>
      <c r="N96" s="220">
        <v>2597.35</v>
      </c>
      <c r="O96" s="220">
        <v>18420600</v>
      </c>
      <c r="P96" s="221">
        <v>4.6138743455497386E-3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1243</v>
      </c>
      <c r="F97" s="217">
        <v>1242.9166666666667</v>
      </c>
      <c r="G97" s="219">
        <v>1228.6833333333334</v>
      </c>
      <c r="H97" s="219">
        <v>1214.3666666666666</v>
      </c>
      <c r="I97" s="219">
        <v>1200.1333333333332</v>
      </c>
      <c r="J97" s="219">
        <v>1257.2333333333336</v>
      </c>
      <c r="K97" s="219">
        <v>1271.4666666666667</v>
      </c>
      <c r="L97" s="219">
        <v>1285.7833333333338</v>
      </c>
      <c r="M97" s="220">
        <v>1257.1500000000001</v>
      </c>
      <c r="N97" s="220">
        <v>1228.5999999999999</v>
      </c>
      <c r="O97" s="220">
        <v>89398400</v>
      </c>
      <c r="P97" s="221">
        <v>-5.242045410289364E-3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1877.95</v>
      </c>
      <c r="F98" s="217">
        <v>1878.5166666666664</v>
      </c>
      <c r="G98" s="219">
        <v>1868.0333333333328</v>
      </c>
      <c r="H98" s="219">
        <v>1858.1166666666663</v>
      </c>
      <c r="I98" s="219">
        <v>1847.6333333333328</v>
      </c>
      <c r="J98" s="219">
        <v>1888.4333333333329</v>
      </c>
      <c r="K98" s="219">
        <v>1898.9166666666665</v>
      </c>
      <c r="L98" s="219">
        <v>1908.833333333333</v>
      </c>
      <c r="M98" s="220">
        <v>1889</v>
      </c>
      <c r="N98" s="220">
        <v>1868.6</v>
      </c>
      <c r="O98" s="220">
        <v>4380000</v>
      </c>
      <c r="P98" s="221">
        <v>-4.4323218547562219E-3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655.75</v>
      </c>
      <c r="F99" s="217">
        <v>658.73333333333323</v>
      </c>
      <c r="G99" s="219">
        <v>649.86666666666645</v>
      </c>
      <c r="H99" s="219">
        <v>643.98333333333323</v>
      </c>
      <c r="I99" s="219">
        <v>635.11666666666645</v>
      </c>
      <c r="J99" s="219">
        <v>664.61666666666645</v>
      </c>
      <c r="K99" s="219">
        <v>673.48333333333323</v>
      </c>
      <c r="L99" s="219">
        <v>679.36666666666645</v>
      </c>
      <c r="M99" s="220">
        <v>667.6</v>
      </c>
      <c r="N99" s="220">
        <v>652.85</v>
      </c>
      <c r="O99" s="220">
        <v>11434500</v>
      </c>
      <c r="P99" s="221">
        <v>-1.2564766839378239E-2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16.66</v>
      </c>
      <c r="F100" s="217">
        <v>16.73</v>
      </c>
      <c r="G100" s="219">
        <v>16.54</v>
      </c>
      <c r="H100" s="219">
        <v>16.419999999999998</v>
      </c>
      <c r="I100" s="219">
        <v>16.229999999999997</v>
      </c>
      <c r="J100" s="219">
        <v>16.850000000000001</v>
      </c>
      <c r="K100" s="219">
        <v>17.040000000000006</v>
      </c>
      <c r="L100" s="219">
        <v>17.160000000000004</v>
      </c>
      <c r="M100" s="220">
        <v>16.920000000000002</v>
      </c>
      <c r="N100" s="220">
        <v>16.61</v>
      </c>
      <c r="O100" s="220">
        <v>4281000000</v>
      </c>
      <c r="P100" s="221">
        <v>1.4810881541393664E-2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116.67</v>
      </c>
      <c r="F101" s="217">
        <v>116.62666666666667</v>
      </c>
      <c r="G101" s="219">
        <v>116.04333333333334</v>
      </c>
      <c r="H101" s="219">
        <v>115.41666666666667</v>
      </c>
      <c r="I101" s="219">
        <v>114.83333333333334</v>
      </c>
      <c r="J101" s="219">
        <v>117.25333333333333</v>
      </c>
      <c r="K101" s="219">
        <v>117.83666666666664</v>
      </c>
      <c r="L101" s="219">
        <v>118.46333333333332</v>
      </c>
      <c r="M101" s="220">
        <v>117.21</v>
      </c>
      <c r="N101" s="220">
        <v>116</v>
      </c>
      <c r="O101" s="220">
        <v>114155000</v>
      </c>
      <c r="P101" s="221">
        <v>7.2796258713491574E-3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78.56</v>
      </c>
      <c r="F102" s="217">
        <v>78.67</v>
      </c>
      <c r="G102" s="219">
        <v>78.14</v>
      </c>
      <c r="H102" s="219">
        <v>77.72</v>
      </c>
      <c r="I102" s="219">
        <v>77.19</v>
      </c>
      <c r="J102" s="219">
        <v>79.09</v>
      </c>
      <c r="K102" s="219">
        <v>79.62</v>
      </c>
      <c r="L102" s="219">
        <v>80.040000000000006</v>
      </c>
      <c r="M102" s="220">
        <v>79.2</v>
      </c>
      <c r="N102" s="220">
        <v>78.25</v>
      </c>
      <c r="O102" s="220">
        <v>456277500</v>
      </c>
      <c r="P102" s="221">
        <v>8.1364133496834926E-3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177.94</v>
      </c>
      <c r="F103" s="217">
        <v>177.48333333333335</v>
      </c>
      <c r="G103" s="219">
        <v>176.10666666666668</v>
      </c>
      <c r="H103" s="219">
        <v>174.27333333333334</v>
      </c>
      <c r="I103" s="219">
        <v>172.89666666666668</v>
      </c>
      <c r="J103" s="219">
        <v>179.31666666666669</v>
      </c>
      <c r="K103" s="219">
        <v>180.69333333333336</v>
      </c>
      <c r="L103" s="219">
        <v>182.5266666666667</v>
      </c>
      <c r="M103" s="220">
        <v>178.86</v>
      </c>
      <c r="N103" s="220">
        <v>175.65</v>
      </c>
      <c r="O103" s="220">
        <v>77040000</v>
      </c>
      <c r="P103" s="221">
        <v>-1.3872221955551288E-2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531.6</v>
      </c>
      <c r="F104" s="217">
        <v>528.4</v>
      </c>
      <c r="G104" s="219">
        <v>523.69999999999993</v>
      </c>
      <c r="H104" s="219">
        <v>515.79999999999995</v>
      </c>
      <c r="I104" s="219">
        <v>511.09999999999991</v>
      </c>
      <c r="J104" s="219">
        <v>536.29999999999995</v>
      </c>
      <c r="K104" s="219">
        <v>541</v>
      </c>
      <c r="L104" s="219">
        <v>548.9</v>
      </c>
      <c r="M104" s="220">
        <v>533.1</v>
      </c>
      <c r="N104" s="220">
        <v>520.5</v>
      </c>
      <c r="O104" s="220">
        <v>13403500</v>
      </c>
      <c r="P104" s="221">
        <v>8.5876875323331603E-3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603.70000000000005</v>
      </c>
      <c r="F105" s="217">
        <v>606.01666666666665</v>
      </c>
      <c r="G105" s="219">
        <v>598.13333333333333</v>
      </c>
      <c r="H105" s="219">
        <v>592.56666666666672</v>
      </c>
      <c r="I105" s="219">
        <v>584.68333333333339</v>
      </c>
      <c r="J105" s="219">
        <v>611.58333333333326</v>
      </c>
      <c r="K105" s="219">
        <v>619.46666666666647</v>
      </c>
      <c r="L105" s="219">
        <v>625.03333333333319</v>
      </c>
      <c r="M105" s="220">
        <v>613.9</v>
      </c>
      <c r="N105" s="220">
        <v>600.45000000000005</v>
      </c>
      <c r="O105" s="220">
        <v>22003000</v>
      </c>
      <c r="P105" s="221">
        <v>2.1257832443722442E-2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305.8</v>
      </c>
      <c r="F106" s="217">
        <v>303.59999999999997</v>
      </c>
      <c r="G106" s="219">
        <v>299.69999999999993</v>
      </c>
      <c r="H106" s="219">
        <v>293.59999999999997</v>
      </c>
      <c r="I106" s="219">
        <v>289.69999999999993</v>
      </c>
      <c r="J106" s="219">
        <v>309.69999999999993</v>
      </c>
      <c r="K106" s="219">
        <v>313.59999999999991</v>
      </c>
      <c r="L106" s="219">
        <v>319.69999999999993</v>
      </c>
      <c r="M106" s="220">
        <v>307.5</v>
      </c>
      <c r="N106" s="220">
        <v>297.5</v>
      </c>
      <c r="O106" s="220">
        <v>15227900</v>
      </c>
      <c r="P106" s="221">
        <v>-8.8842616692694776E-2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2772.7</v>
      </c>
      <c r="F107" s="217">
        <v>2767.0833333333335</v>
      </c>
      <c r="G107" s="219">
        <v>2729.916666666667</v>
      </c>
      <c r="H107" s="219">
        <v>2687.1333333333337</v>
      </c>
      <c r="I107" s="219">
        <v>2649.9666666666672</v>
      </c>
      <c r="J107" s="219">
        <v>2809.8666666666668</v>
      </c>
      <c r="K107" s="219">
        <v>2847.0333333333338</v>
      </c>
      <c r="L107" s="219">
        <v>2889.8166666666666</v>
      </c>
      <c r="M107" s="220">
        <v>2804.25</v>
      </c>
      <c r="N107" s="220">
        <v>2724.3</v>
      </c>
      <c r="O107" s="220">
        <v>1167000</v>
      </c>
      <c r="P107" s="221">
        <v>-4.8201614876437482E-2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4330.05</v>
      </c>
      <c r="F108" s="217">
        <v>4319.3166666666666</v>
      </c>
      <c r="G108" s="219">
        <v>4298.6833333333334</v>
      </c>
      <c r="H108" s="219">
        <v>4267.3166666666666</v>
      </c>
      <c r="I108" s="219">
        <v>4246.6833333333334</v>
      </c>
      <c r="J108" s="219">
        <v>4350.6833333333334</v>
      </c>
      <c r="K108" s="219">
        <v>4371.3166666666666</v>
      </c>
      <c r="L108" s="219">
        <v>4402.6833333333334</v>
      </c>
      <c r="M108" s="220">
        <v>4339.95</v>
      </c>
      <c r="N108" s="220">
        <v>4287.95</v>
      </c>
      <c r="O108" s="220">
        <v>8128200</v>
      </c>
      <c r="P108" s="221">
        <v>-2.6726057906458798E-2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1435.85</v>
      </c>
      <c r="F109" s="217">
        <v>1431.95</v>
      </c>
      <c r="G109" s="219">
        <v>1424.15</v>
      </c>
      <c r="H109" s="219">
        <v>1412.45</v>
      </c>
      <c r="I109" s="219">
        <v>1404.65</v>
      </c>
      <c r="J109" s="219">
        <v>1443.65</v>
      </c>
      <c r="K109" s="219">
        <v>1451.4499999999998</v>
      </c>
      <c r="L109" s="219">
        <v>1463.15</v>
      </c>
      <c r="M109" s="220">
        <v>1439.75</v>
      </c>
      <c r="N109" s="220">
        <v>1420.25</v>
      </c>
      <c r="O109" s="220">
        <v>30248500</v>
      </c>
      <c r="P109" s="221">
        <v>4.2829396238317366E-3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394.7</v>
      </c>
      <c r="F110" s="217">
        <v>391.7833333333333</v>
      </c>
      <c r="G110" s="219">
        <v>387.86666666666662</v>
      </c>
      <c r="H110" s="219">
        <v>381.0333333333333</v>
      </c>
      <c r="I110" s="219">
        <v>377.11666666666662</v>
      </c>
      <c r="J110" s="219">
        <v>398.61666666666662</v>
      </c>
      <c r="K110" s="219">
        <v>402.53333333333336</v>
      </c>
      <c r="L110" s="219">
        <v>409.36666666666662</v>
      </c>
      <c r="M110" s="220">
        <v>395.7</v>
      </c>
      <c r="N110" s="220">
        <v>384.95</v>
      </c>
      <c r="O110" s="220">
        <v>95614800</v>
      </c>
      <c r="P110" s="221">
        <v>-3.1544872236379917E-2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1652.5</v>
      </c>
      <c r="F111" s="217">
        <v>1655.1333333333332</v>
      </c>
      <c r="G111" s="219">
        <v>1640.4166666666665</v>
      </c>
      <c r="H111" s="219">
        <v>1628.3333333333333</v>
      </c>
      <c r="I111" s="219">
        <v>1613.6166666666666</v>
      </c>
      <c r="J111" s="219">
        <v>1667.2166666666665</v>
      </c>
      <c r="K111" s="219">
        <v>1681.9333333333332</v>
      </c>
      <c r="L111" s="219">
        <v>1694.0166666666664</v>
      </c>
      <c r="M111" s="220">
        <v>1669.85</v>
      </c>
      <c r="N111" s="220">
        <v>1643.05</v>
      </c>
      <c r="O111" s="220">
        <v>53956400</v>
      </c>
      <c r="P111" s="221">
        <v>4.2732466006508818E-2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175.18</v>
      </c>
      <c r="F112" s="217">
        <v>174.72666666666669</v>
      </c>
      <c r="G112" s="219">
        <v>172.95333333333338</v>
      </c>
      <c r="H112" s="219">
        <v>170.72666666666669</v>
      </c>
      <c r="I112" s="219">
        <v>168.95333333333338</v>
      </c>
      <c r="J112" s="219">
        <v>176.95333333333338</v>
      </c>
      <c r="K112" s="219">
        <v>178.72666666666669</v>
      </c>
      <c r="L112" s="219">
        <v>180.95333333333338</v>
      </c>
      <c r="M112" s="220">
        <v>176.5</v>
      </c>
      <c r="N112" s="220">
        <v>172.5</v>
      </c>
      <c r="O112" s="220">
        <v>165477000</v>
      </c>
      <c r="P112" s="221">
        <v>8.7565281471276152E-2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1228.1500000000001</v>
      </c>
      <c r="F113" s="217">
        <v>1220.5333333333335</v>
      </c>
      <c r="G113" s="219">
        <v>1209.0666666666671</v>
      </c>
      <c r="H113" s="219">
        <v>1189.9833333333336</v>
      </c>
      <c r="I113" s="219">
        <v>1178.5166666666671</v>
      </c>
      <c r="J113" s="219">
        <v>1239.616666666667</v>
      </c>
      <c r="K113" s="219">
        <v>1251.0833333333337</v>
      </c>
      <c r="L113" s="219">
        <v>1270.166666666667</v>
      </c>
      <c r="M113" s="220">
        <v>1232</v>
      </c>
      <c r="N113" s="220">
        <v>1201.45</v>
      </c>
      <c r="O113" s="220">
        <v>2559700</v>
      </c>
      <c r="P113" s="221">
        <v>5.8748403575989783E-3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1033.45</v>
      </c>
      <c r="F114" s="217">
        <v>1035.2</v>
      </c>
      <c r="G114" s="219">
        <v>1026.8000000000002</v>
      </c>
      <c r="H114" s="219">
        <v>1020.1500000000001</v>
      </c>
      <c r="I114" s="219">
        <v>1011.7500000000002</v>
      </c>
      <c r="J114" s="219">
        <v>1041.8500000000001</v>
      </c>
      <c r="K114" s="219">
        <v>1050.2500000000002</v>
      </c>
      <c r="L114" s="219">
        <v>1056.9000000000001</v>
      </c>
      <c r="M114" s="220">
        <v>1043.5999999999999</v>
      </c>
      <c r="N114" s="220">
        <v>1028.55</v>
      </c>
      <c r="O114" s="220">
        <v>21949375</v>
      </c>
      <c r="P114" s="221">
        <v>-1.1428571428571429E-2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459.9</v>
      </c>
      <c r="F115" s="217">
        <v>456.86666666666662</v>
      </c>
      <c r="G115" s="219">
        <v>452.93333333333322</v>
      </c>
      <c r="H115" s="219">
        <v>445.96666666666658</v>
      </c>
      <c r="I115" s="219">
        <v>442.03333333333319</v>
      </c>
      <c r="J115" s="219">
        <v>463.83333333333326</v>
      </c>
      <c r="K115" s="219">
        <v>467.76666666666665</v>
      </c>
      <c r="L115" s="219">
        <v>474.73333333333329</v>
      </c>
      <c r="M115" s="220">
        <v>460.8</v>
      </c>
      <c r="N115" s="220">
        <v>449.9</v>
      </c>
      <c r="O115" s="220">
        <v>124651200</v>
      </c>
      <c r="P115" s="221">
        <v>6.9240482007081883E-2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1018.55</v>
      </c>
      <c r="F116" s="217">
        <v>1019.9833333333332</v>
      </c>
      <c r="G116" s="219">
        <v>1010.8166666666664</v>
      </c>
      <c r="H116" s="219">
        <v>1003.0833333333331</v>
      </c>
      <c r="I116" s="219">
        <v>993.91666666666629</v>
      </c>
      <c r="J116" s="219">
        <v>1027.7166666666665</v>
      </c>
      <c r="K116" s="219">
        <v>1036.8833333333332</v>
      </c>
      <c r="L116" s="219">
        <v>1044.6166666666666</v>
      </c>
      <c r="M116" s="220">
        <v>1029.1500000000001</v>
      </c>
      <c r="N116" s="220">
        <v>1012.25</v>
      </c>
      <c r="O116" s="220">
        <v>14544375</v>
      </c>
      <c r="P116" s="221">
        <v>3.9533637094612703E-2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4353.95</v>
      </c>
      <c r="F117" s="217">
        <v>4358.8499999999995</v>
      </c>
      <c r="G117" s="219">
        <v>4325.0999999999985</v>
      </c>
      <c r="H117" s="219">
        <v>4296.2499999999991</v>
      </c>
      <c r="I117" s="219">
        <v>4262.4999999999982</v>
      </c>
      <c r="J117" s="219">
        <v>4387.6999999999989</v>
      </c>
      <c r="K117" s="219">
        <v>4421.4500000000007</v>
      </c>
      <c r="L117" s="219">
        <v>4450.2999999999993</v>
      </c>
      <c r="M117" s="220">
        <v>4392.6000000000004</v>
      </c>
      <c r="N117" s="220">
        <v>4330</v>
      </c>
      <c r="O117" s="220">
        <v>692375</v>
      </c>
      <c r="P117" s="221">
        <v>-1.0820559062218215E-3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926.6</v>
      </c>
      <c r="F118" s="217">
        <v>926.08333333333337</v>
      </c>
      <c r="G118" s="219">
        <v>917.16666666666674</v>
      </c>
      <c r="H118" s="219">
        <v>907.73333333333335</v>
      </c>
      <c r="I118" s="219">
        <v>898.81666666666672</v>
      </c>
      <c r="J118" s="219">
        <v>935.51666666666677</v>
      </c>
      <c r="K118" s="219">
        <v>944.43333333333351</v>
      </c>
      <c r="L118" s="219">
        <v>953.86666666666679</v>
      </c>
      <c r="M118" s="220">
        <v>935</v>
      </c>
      <c r="N118" s="220">
        <v>916.65</v>
      </c>
      <c r="O118" s="220">
        <v>18329625</v>
      </c>
      <c r="P118" s="221">
        <v>2.4639649837748096E-2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575.45000000000005</v>
      </c>
      <c r="F119" s="217">
        <v>575.0333333333333</v>
      </c>
      <c r="G119" s="219">
        <v>567.56666666666661</v>
      </c>
      <c r="H119" s="219">
        <v>559.68333333333328</v>
      </c>
      <c r="I119" s="219">
        <v>552.21666666666658</v>
      </c>
      <c r="J119" s="219">
        <v>582.91666666666663</v>
      </c>
      <c r="K119" s="219">
        <v>590.38333333333333</v>
      </c>
      <c r="L119" s="219">
        <v>598.26666666666665</v>
      </c>
      <c r="M119" s="220">
        <v>582.5</v>
      </c>
      <c r="N119" s="220">
        <v>567.15</v>
      </c>
      <c r="O119" s="220">
        <v>21387500</v>
      </c>
      <c r="P119" s="221">
        <v>2.6957337083919363E-3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1847</v>
      </c>
      <c r="F120" s="217">
        <v>1842.1166666666668</v>
      </c>
      <c r="G120" s="219">
        <v>1831.2333333333336</v>
      </c>
      <c r="H120" s="219">
        <v>1815.4666666666667</v>
      </c>
      <c r="I120" s="219">
        <v>1804.5833333333335</v>
      </c>
      <c r="J120" s="219">
        <v>1857.8833333333337</v>
      </c>
      <c r="K120" s="219">
        <v>1868.7666666666669</v>
      </c>
      <c r="L120" s="219">
        <v>1884.5333333333338</v>
      </c>
      <c r="M120" s="220">
        <v>1853</v>
      </c>
      <c r="N120" s="220">
        <v>1826.35</v>
      </c>
      <c r="O120" s="220">
        <v>37892400</v>
      </c>
      <c r="P120" s="221">
        <v>-3.4609720176730484E-3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180.07</v>
      </c>
      <c r="F121" s="217">
        <v>180.92</v>
      </c>
      <c r="G121" s="219">
        <v>178.93999999999997</v>
      </c>
      <c r="H121" s="219">
        <v>177.80999999999997</v>
      </c>
      <c r="I121" s="219">
        <v>175.82999999999996</v>
      </c>
      <c r="J121" s="219">
        <v>182.04999999999998</v>
      </c>
      <c r="K121" s="219">
        <v>184.03</v>
      </c>
      <c r="L121" s="219">
        <v>185.16</v>
      </c>
      <c r="M121" s="220">
        <v>182.9</v>
      </c>
      <c r="N121" s="220">
        <v>179.79</v>
      </c>
      <c r="O121" s="220">
        <v>73440058</v>
      </c>
      <c r="P121" s="221">
        <v>2.5738501807304002E-2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2949.3</v>
      </c>
      <c r="F122" s="217">
        <v>2947.5</v>
      </c>
      <c r="G122" s="219">
        <v>2920.9</v>
      </c>
      <c r="H122" s="219">
        <v>2892.5</v>
      </c>
      <c r="I122" s="219">
        <v>2865.9</v>
      </c>
      <c r="J122" s="219">
        <v>2975.9</v>
      </c>
      <c r="K122" s="219">
        <v>3002.5000000000005</v>
      </c>
      <c r="L122" s="219">
        <v>3030.9</v>
      </c>
      <c r="M122" s="220">
        <v>2974.1</v>
      </c>
      <c r="N122" s="220">
        <v>2919.1</v>
      </c>
      <c r="O122" s="220">
        <v>1168500</v>
      </c>
      <c r="P122" s="221">
        <v>-1.4672400708322793E-2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473.3</v>
      </c>
      <c r="F123" s="217">
        <v>473.5333333333333</v>
      </c>
      <c r="G123" s="219">
        <v>469.86666666666662</v>
      </c>
      <c r="H123" s="219">
        <v>466.43333333333334</v>
      </c>
      <c r="I123" s="219">
        <v>462.76666666666665</v>
      </c>
      <c r="J123" s="219">
        <v>476.96666666666658</v>
      </c>
      <c r="K123" s="219">
        <v>480.63333333333333</v>
      </c>
      <c r="L123" s="219">
        <v>484.06666666666655</v>
      </c>
      <c r="M123" s="220">
        <v>477.2</v>
      </c>
      <c r="N123" s="220">
        <v>470.1</v>
      </c>
      <c r="O123" s="220">
        <v>19578900</v>
      </c>
      <c r="P123" s="221">
        <v>9.28928227149242E-3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791.65</v>
      </c>
      <c r="F124" s="217">
        <v>790.75</v>
      </c>
      <c r="G124" s="219">
        <v>783.2</v>
      </c>
      <c r="H124" s="219">
        <v>774.75</v>
      </c>
      <c r="I124" s="219">
        <v>767.2</v>
      </c>
      <c r="J124" s="219">
        <v>799.2</v>
      </c>
      <c r="K124" s="219">
        <v>806.75</v>
      </c>
      <c r="L124" s="219">
        <v>815.2</v>
      </c>
      <c r="M124" s="220">
        <v>798.3</v>
      </c>
      <c r="N124" s="220">
        <v>782.3</v>
      </c>
      <c r="O124" s="220">
        <v>28897000</v>
      </c>
      <c r="P124" s="221">
        <v>-1.4595055413469735E-2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3637.3</v>
      </c>
      <c r="F125" s="217">
        <v>3649.9333333333329</v>
      </c>
      <c r="G125" s="219">
        <v>3605.3666666666659</v>
      </c>
      <c r="H125" s="219">
        <v>3573.4333333333329</v>
      </c>
      <c r="I125" s="219">
        <v>3528.8666666666659</v>
      </c>
      <c r="J125" s="219">
        <v>3681.8666666666659</v>
      </c>
      <c r="K125" s="219">
        <v>3726.4333333333325</v>
      </c>
      <c r="L125" s="219">
        <v>3758.3666666666659</v>
      </c>
      <c r="M125" s="220">
        <v>3694.5</v>
      </c>
      <c r="N125" s="220">
        <v>3618</v>
      </c>
      <c r="O125" s="220">
        <v>16908450</v>
      </c>
      <c r="P125" s="221">
        <v>2.7098196794503822E-2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5431.25</v>
      </c>
      <c r="F126" s="217">
        <v>5413.1333333333332</v>
      </c>
      <c r="G126" s="219">
        <v>5378.2666666666664</v>
      </c>
      <c r="H126" s="219">
        <v>5325.2833333333328</v>
      </c>
      <c r="I126" s="219">
        <v>5290.4166666666661</v>
      </c>
      <c r="J126" s="219">
        <v>5466.1166666666668</v>
      </c>
      <c r="K126" s="219">
        <v>5500.9833333333336</v>
      </c>
      <c r="L126" s="219">
        <v>5553.9666666666672</v>
      </c>
      <c r="M126" s="220">
        <v>5448</v>
      </c>
      <c r="N126" s="220">
        <v>5360.15</v>
      </c>
      <c r="O126" s="220">
        <v>3738300</v>
      </c>
      <c r="P126" s="221">
        <v>3.4193709021495558E-2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4938.8500000000004</v>
      </c>
      <c r="F127" s="217">
        <v>4984.5333333333338</v>
      </c>
      <c r="G127" s="219">
        <v>4884.0666666666675</v>
      </c>
      <c r="H127" s="219">
        <v>4829.2833333333338</v>
      </c>
      <c r="I127" s="219">
        <v>4728.8166666666675</v>
      </c>
      <c r="J127" s="219">
        <v>5039.3166666666675</v>
      </c>
      <c r="K127" s="219">
        <v>5139.7833333333328</v>
      </c>
      <c r="L127" s="219">
        <v>5194.5666666666675</v>
      </c>
      <c r="M127" s="220">
        <v>5085</v>
      </c>
      <c r="N127" s="220">
        <v>4929.75</v>
      </c>
      <c r="O127" s="220">
        <v>1186400</v>
      </c>
      <c r="P127" s="221">
        <v>3.9971949509116408E-2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1817.3</v>
      </c>
      <c r="F128" s="217">
        <v>1814.6833333333334</v>
      </c>
      <c r="G128" s="219">
        <v>1807.3666666666668</v>
      </c>
      <c r="H128" s="219">
        <v>1797.4333333333334</v>
      </c>
      <c r="I128" s="219">
        <v>1790.1166666666668</v>
      </c>
      <c r="J128" s="219">
        <v>1824.6166666666668</v>
      </c>
      <c r="K128" s="219">
        <v>1831.9333333333334</v>
      </c>
      <c r="L128" s="219">
        <v>1841.8666666666668</v>
      </c>
      <c r="M128" s="220">
        <v>1822</v>
      </c>
      <c r="N128" s="220">
        <v>1804.75</v>
      </c>
      <c r="O128" s="220">
        <v>11297350</v>
      </c>
      <c r="P128" s="221">
        <v>8.4983686167387513E-3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2708.9</v>
      </c>
      <c r="F129" s="217">
        <v>2726.6833333333334</v>
      </c>
      <c r="G129" s="219">
        <v>2683.7166666666667</v>
      </c>
      <c r="H129" s="219">
        <v>2658.5333333333333</v>
      </c>
      <c r="I129" s="219">
        <v>2615.5666666666666</v>
      </c>
      <c r="J129" s="219">
        <v>2751.8666666666668</v>
      </c>
      <c r="K129" s="219">
        <v>2794.8333333333339</v>
      </c>
      <c r="L129" s="219">
        <v>2820.0166666666669</v>
      </c>
      <c r="M129" s="220">
        <v>2769.65</v>
      </c>
      <c r="N129" s="220">
        <v>2701.5</v>
      </c>
      <c r="O129" s="220">
        <v>17760050</v>
      </c>
      <c r="P129" s="221">
        <v>3.0733292707698558E-2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297.10000000000002</v>
      </c>
      <c r="F130" s="217">
        <v>299.36666666666667</v>
      </c>
      <c r="G130" s="219">
        <v>293.73333333333335</v>
      </c>
      <c r="H130" s="219">
        <v>290.36666666666667</v>
      </c>
      <c r="I130" s="219">
        <v>284.73333333333335</v>
      </c>
      <c r="J130" s="219">
        <v>302.73333333333335</v>
      </c>
      <c r="K130" s="219">
        <v>308.36666666666667</v>
      </c>
      <c r="L130" s="219">
        <v>311.73333333333335</v>
      </c>
      <c r="M130" s="220">
        <v>305</v>
      </c>
      <c r="N130" s="220">
        <v>296</v>
      </c>
      <c r="O130" s="220">
        <v>45754000</v>
      </c>
      <c r="P130" s="221">
        <v>6.8220022413149048E-2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213.6</v>
      </c>
      <c r="F131" s="217">
        <v>214.83333333333334</v>
      </c>
      <c r="G131" s="219">
        <v>211.26666666666668</v>
      </c>
      <c r="H131" s="219">
        <v>208.93333333333334</v>
      </c>
      <c r="I131" s="219">
        <v>205.36666666666667</v>
      </c>
      <c r="J131" s="219">
        <v>217.16666666666669</v>
      </c>
      <c r="K131" s="219">
        <v>220.73333333333335</v>
      </c>
      <c r="L131" s="219">
        <v>223.06666666666669</v>
      </c>
      <c r="M131" s="220">
        <v>218.4</v>
      </c>
      <c r="N131" s="220">
        <v>212.5</v>
      </c>
      <c r="O131" s="220">
        <v>49575000</v>
      </c>
      <c r="P131" s="221">
        <v>7.7951728636660139E-2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645.75</v>
      </c>
      <c r="F132" s="217">
        <v>645.46666666666658</v>
      </c>
      <c r="G132" s="219">
        <v>640.08333333333314</v>
      </c>
      <c r="H132" s="219">
        <v>634.41666666666652</v>
      </c>
      <c r="I132" s="219">
        <v>629.03333333333308</v>
      </c>
      <c r="J132" s="219">
        <v>651.13333333333321</v>
      </c>
      <c r="K132" s="219">
        <v>656.51666666666665</v>
      </c>
      <c r="L132" s="219">
        <v>662.18333333333328</v>
      </c>
      <c r="M132" s="220">
        <v>650.85</v>
      </c>
      <c r="N132" s="220">
        <v>639.79999999999995</v>
      </c>
      <c r="O132" s="220">
        <v>13794000</v>
      </c>
      <c r="P132" s="221">
        <v>-1.1437908496732025E-2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12737.45</v>
      </c>
      <c r="F133" s="217">
        <v>12797.016666666668</v>
      </c>
      <c r="G133" s="219">
        <v>12655.983333333337</v>
      </c>
      <c r="H133" s="219">
        <v>12574.516666666668</v>
      </c>
      <c r="I133" s="219">
        <v>12433.483333333337</v>
      </c>
      <c r="J133" s="219">
        <v>12878.483333333337</v>
      </c>
      <c r="K133" s="219">
        <v>13019.516666666666</v>
      </c>
      <c r="L133" s="219">
        <v>13100.983333333337</v>
      </c>
      <c r="M133" s="220">
        <v>12938.05</v>
      </c>
      <c r="N133" s="220">
        <v>12715.55</v>
      </c>
      <c r="O133" s="220">
        <v>3161250</v>
      </c>
      <c r="P133" s="221">
        <v>-1.2849737696727455E-2</v>
      </c>
    </row>
    <row r="134" spans="1:16" ht="12.75" customHeight="1">
      <c r="A134" s="213">
        <v>124</v>
      </c>
      <c r="B134" s="225" t="s">
        <v>57</v>
      </c>
      <c r="C134" s="217" t="s">
        <v>891</v>
      </c>
      <c r="D134" s="218">
        <v>45498</v>
      </c>
      <c r="E134" s="217">
        <v>1285.45</v>
      </c>
      <c r="F134" s="217">
        <v>1283.9666666666667</v>
      </c>
      <c r="G134" s="219">
        <v>1275.8333333333335</v>
      </c>
      <c r="H134" s="219">
        <v>1266.2166666666667</v>
      </c>
      <c r="I134" s="219">
        <v>1258.0833333333335</v>
      </c>
      <c r="J134" s="219">
        <v>1293.5833333333335</v>
      </c>
      <c r="K134" s="219">
        <v>1301.7166666666667</v>
      </c>
      <c r="L134" s="219">
        <v>1311.3333333333335</v>
      </c>
      <c r="M134" s="220">
        <v>1292.0999999999999</v>
      </c>
      <c r="N134" s="220">
        <v>1274.3499999999999</v>
      </c>
      <c r="O134" s="220">
        <v>13097700</v>
      </c>
      <c r="P134" s="221">
        <v>8.0271522465251589E-3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3774.1</v>
      </c>
      <c r="F135" s="217">
        <v>3755.7333333333336</v>
      </c>
      <c r="G135" s="219">
        <v>3721.4666666666672</v>
      </c>
      <c r="H135" s="219">
        <v>3668.8333333333335</v>
      </c>
      <c r="I135" s="219">
        <v>3634.5666666666671</v>
      </c>
      <c r="J135" s="219">
        <v>3808.3666666666672</v>
      </c>
      <c r="K135" s="219">
        <v>3842.6333333333337</v>
      </c>
      <c r="L135" s="219">
        <v>3895.2666666666673</v>
      </c>
      <c r="M135" s="220">
        <v>3790</v>
      </c>
      <c r="N135" s="220">
        <v>3703.1</v>
      </c>
      <c r="O135" s="220">
        <v>2745600</v>
      </c>
      <c r="P135" s="221">
        <v>-1.2516184721622789E-2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2065.1999999999998</v>
      </c>
      <c r="F136" s="217">
        <v>2058.9333333333329</v>
      </c>
      <c r="G136" s="219">
        <v>2041.8666666666659</v>
      </c>
      <c r="H136" s="219">
        <v>2018.5333333333328</v>
      </c>
      <c r="I136" s="219">
        <v>2001.4666666666658</v>
      </c>
      <c r="J136" s="219">
        <v>2082.266666666666</v>
      </c>
      <c r="K136" s="219">
        <v>2099.3333333333326</v>
      </c>
      <c r="L136" s="219">
        <v>2122.6666666666661</v>
      </c>
      <c r="M136" s="220">
        <v>2076</v>
      </c>
      <c r="N136" s="220">
        <v>2035.6</v>
      </c>
      <c r="O136" s="220">
        <v>1567200</v>
      </c>
      <c r="P136" s="221">
        <v>-9.6056622851365021E-3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1033.6500000000001</v>
      </c>
      <c r="F137" s="217">
        <v>1037.45</v>
      </c>
      <c r="G137" s="219">
        <v>1026.75</v>
      </c>
      <c r="H137" s="219">
        <v>1019.8499999999999</v>
      </c>
      <c r="I137" s="219">
        <v>1009.1499999999999</v>
      </c>
      <c r="J137" s="219">
        <v>1044.3500000000001</v>
      </c>
      <c r="K137" s="219">
        <v>1055.0500000000004</v>
      </c>
      <c r="L137" s="219">
        <v>1061.9500000000003</v>
      </c>
      <c r="M137" s="220">
        <v>1048.1500000000001</v>
      </c>
      <c r="N137" s="220">
        <v>1030.55</v>
      </c>
      <c r="O137" s="220">
        <v>4426400</v>
      </c>
      <c r="P137" s="221">
        <v>-4.7184432581367314E-2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1709.35</v>
      </c>
      <c r="F138" s="217">
        <v>1700.7833333333335</v>
      </c>
      <c r="G138" s="219">
        <v>1683.5666666666671</v>
      </c>
      <c r="H138" s="219">
        <v>1657.7833333333335</v>
      </c>
      <c r="I138" s="219">
        <v>1640.5666666666671</v>
      </c>
      <c r="J138" s="219">
        <v>1726.5666666666671</v>
      </c>
      <c r="K138" s="219">
        <v>1743.7833333333338</v>
      </c>
      <c r="L138" s="219">
        <v>1769.5666666666671</v>
      </c>
      <c r="M138" s="220">
        <v>1718</v>
      </c>
      <c r="N138" s="220">
        <v>1675</v>
      </c>
      <c r="O138" s="220">
        <v>2692800</v>
      </c>
      <c r="P138" s="221">
        <v>1.3855421686746987E-2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199.22</v>
      </c>
      <c r="F139" s="217">
        <v>199.45333333333335</v>
      </c>
      <c r="G139" s="219">
        <v>196.25666666666669</v>
      </c>
      <c r="H139" s="219">
        <v>193.29333333333335</v>
      </c>
      <c r="I139" s="219">
        <v>190.09666666666669</v>
      </c>
      <c r="J139" s="219">
        <v>202.41666666666669</v>
      </c>
      <c r="K139" s="219">
        <v>205.61333333333334</v>
      </c>
      <c r="L139" s="219">
        <v>208.57666666666668</v>
      </c>
      <c r="M139" s="220">
        <v>202.65</v>
      </c>
      <c r="N139" s="220">
        <v>196.49</v>
      </c>
      <c r="O139" s="220">
        <v>117015100</v>
      </c>
      <c r="P139" s="221">
        <v>5.6748840615084206E-3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2566.75</v>
      </c>
      <c r="F140" s="217">
        <v>2563.85</v>
      </c>
      <c r="G140" s="219">
        <v>2549.0499999999997</v>
      </c>
      <c r="H140" s="219">
        <v>2531.35</v>
      </c>
      <c r="I140" s="219">
        <v>2516.5499999999997</v>
      </c>
      <c r="J140" s="219">
        <v>2581.5499999999997</v>
      </c>
      <c r="K140" s="219">
        <v>2596.35</v>
      </c>
      <c r="L140" s="219">
        <v>2614.0499999999997</v>
      </c>
      <c r="M140" s="220">
        <v>2578.65</v>
      </c>
      <c r="N140" s="220">
        <v>2546.15</v>
      </c>
      <c r="O140" s="220">
        <v>4502575</v>
      </c>
      <c r="P140" s="221">
        <v>-2.3906045069750803E-2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130579.1</v>
      </c>
      <c r="F141" s="217">
        <v>130773.03333333333</v>
      </c>
      <c r="G141" s="219">
        <v>130046.06666666665</v>
      </c>
      <c r="H141" s="219">
        <v>129513.03333333333</v>
      </c>
      <c r="I141" s="219">
        <v>128786.06666666665</v>
      </c>
      <c r="J141" s="219">
        <v>131306.06666666665</v>
      </c>
      <c r="K141" s="219">
        <v>132033.03333333333</v>
      </c>
      <c r="L141" s="219">
        <v>132566.06666666665</v>
      </c>
      <c r="M141" s="220">
        <v>131500</v>
      </c>
      <c r="N141" s="220">
        <v>130240</v>
      </c>
      <c r="O141" s="220">
        <v>67255</v>
      </c>
      <c r="P141" s="221">
        <v>-1.6328954204705708E-3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1839.7</v>
      </c>
      <c r="F142" s="217">
        <v>1840.0999999999997</v>
      </c>
      <c r="G142" s="219">
        <v>1825.6999999999994</v>
      </c>
      <c r="H142" s="219">
        <v>1811.6999999999996</v>
      </c>
      <c r="I142" s="219">
        <v>1797.2999999999993</v>
      </c>
      <c r="J142" s="219">
        <v>1854.0999999999995</v>
      </c>
      <c r="K142" s="219">
        <v>1868.4999999999995</v>
      </c>
      <c r="L142" s="219">
        <v>1882.4999999999995</v>
      </c>
      <c r="M142" s="220">
        <v>1854.5</v>
      </c>
      <c r="N142" s="220">
        <v>1826.1</v>
      </c>
      <c r="O142" s="220">
        <v>4412100</v>
      </c>
      <c r="P142" s="221">
        <v>-2.2388059701492539E-3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199.2</v>
      </c>
      <c r="F143" s="217">
        <v>199.97333333333333</v>
      </c>
      <c r="G143" s="219">
        <v>197.68666666666667</v>
      </c>
      <c r="H143" s="219">
        <v>196.17333333333335</v>
      </c>
      <c r="I143" s="219">
        <v>193.88666666666668</v>
      </c>
      <c r="J143" s="219">
        <v>201.48666666666665</v>
      </c>
      <c r="K143" s="219">
        <v>203.77333333333334</v>
      </c>
      <c r="L143" s="219">
        <v>205.28666666666663</v>
      </c>
      <c r="M143" s="220">
        <v>202.26</v>
      </c>
      <c r="N143" s="220">
        <v>198.46</v>
      </c>
      <c r="O143" s="220">
        <v>61788750</v>
      </c>
      <c r="P143" s="221">
        <v>-1.4887002271911993E-2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6637.8</v>
      </c>
      <c r="F144" s="217">
        <v>6692.7</v>
      </c>
      <c r="G144" s="219">
        <v>6530.95</v>
      </c>
      <c r="H144" s="219">
        <v>6424.1</v>
      </c>
      <c r="I144" s="219">
        <v>6262.35</v>
      </c>
      <c r="J144" s="219">
        <v>6799.5499999999993</v>
      </c>
      <c r="K144" s="219">
        <v>6961.2999999999993</v>
      </c>
      <c r="L144" s="219">
        <v>7068.1499999999987</v>
      </c>
      <c r="M144" s="220">
        <v>6854.45</v>
      </c>
      <c r="N144" s="220">
        <v>6585.85</v>
      </c>
      <c r="O144" s="220">
        <v>1161000</v>
      </c>
      <c r="P144" s="221">
        <v>3.5451505016722409E-2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3656.9</v>
      </c>
      <c r="F145" s="217">
        <v>3661.2833333333328</v>
      </c>
      <c r="G145" s="219">
        <v>3631.8166666666657</v>
      </c>
      <c r="H145" s="219">
        <v>3606.7333333333327</v>
      </c>
      <c r="I145" s="219">
        <v>3577.2666666666655</v>
      </c>
      <c r="J145" s="219">
        <v>3686.3666666666659</v>
      </c>
      <c r="K145" s="219">
        <v>3715.833333333333</v>
      </c>
      <c r="L145" s="219">
        <v>3740.9166666666661</v>
      </c>
      <c r="M145" s="220">
        <v>3690.75</v>
      </c>
      <c r="N145" s="220">
        <v>3636.2</v>
      </c>
      <c r="O145" s="220">
        <v>1534400</v>
      </c>
      <c r="P145" s="221">
        <v>-2.4042742653606411E-2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2586.65</v>
      </c>
      <c r="F146" s="217">
        <v>2594.15</v>
      </c>
      <c r="G146" s="219">
        <v>2555.5</v>
      </c>
      <c r="H146" s="219">
        <v>2524.35</v>
      </c>
      <c r="I146" s="219">
        <v>2485.6999999999998</v>
      </c>
      <c r="J146" s="219">
        <v>2625.3</v>
      </c>
      <c r="K146" s="219">
        <v>2663.9500000000007</v>
      </c>
      <c r="L146" s="219">
        <v>2695.1000000000004</v>
      </c>
      <c r="M146" s="220">
        <v>2632.8</v>
      </c>
      <c r="N146" s="220">
        <v>2563</v>
      </c>
      <c r="O146" s="220">
        <v>6343400</v>
      </c>
      <c r="P146" s="221">
        <v>1.644019997436226E-2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247.29</v>
      </c>
      <c r="F147" s="217">
        <v>246.87666666666667</v>
      </c>
      <c r="G147" s="219">
        <v>245.64333333333332</v>
      </c>
      <c r="H147" s="219">
        <v>243.99666666666664</v>
      </c>
      <c r="I147" s="219">
        <v>242.76333333333329</v>
      </c>
      <c r="J147" s="219">
        <v>248.52333333333334</v>
      </c>
      <c r="K147" s="219">
        <v>249.75666666666669</v>
      </c>
      <c r="L147" s="219">
        <v>251.40333333333336</v>
      </c>
      <c r="M147" s="220">
        <v>248.11</v>
      </c>
      <c r="N147" s="220">
        <v>245.23</v>
      </c>
      <c r="O147" s="220">
        <v>103738500</v>
      </c>
      <c r="P147" s="221">
        <v>-8.8993981083404991E-3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378.4</v>
      </c>
      <c r="F148" s="217">
        <v>379.98333333333335</v>
      </c>
      <c r="G148" s="219">
        <v>373.9666666666667</v>
      </c>
      <c r="H148" s="219">
        <v>369.53333333333336</v>
      </c>
      <c r="I148" s="219">
        <v>363.51666666666671</v>
      </c>
      <c r="J148" s="219">
        <v>384.41666666666669</v>
      </c>
      <c r="K148" s="219">
        <v>390.43333333333334</v>
      </c>
      <c r="L148" s="219">
        <v>394.86666666666667</v>
      </c>
      <c r="M148" s="220">
        <v>386</v>
      </c>
      <c r="N148" s="220">
        <v>375.55</v>
      </c>
      <c r="O148" s="220">
        <v>107922000</v>
      </c>
      <c r="P148" s="221">
        <v>4.0146882363996474E-2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1715.8</v>
      </c>
      <c r="F149" s="217">
        <v>1720.3166666666666</v>
      </c>
      <c r="G149" s="219">
        <v>1702.5333333333333</v>
      </c>
      <c r="H149" s="219">
        <v>1689.2666666666667</v>
      </c>
      <c r="I149" s="219">
        <v>1671.4833333333333</v>
      </c>
      <c r="J149" s="219">
        <v>1733.5833333333333</v>
      </c>
      <c r="K149" s="219">
        <v>1751.3666666666666</v>
      </c>
      <c r="L149" s="219">
        <v>1764.6333333333332</v>
      </c>
      <c r="M149" s="220">
        <v>1738.1</v>
      </c>
      <c r="N149" s="220">
        <v>1707.05</v>
      </c>
      <c r="O149" s="220">
        <v>8230600</v>
      </c>
      <c r="P149" s="221">
        <v>-2.6295699380778693E-3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10202.35</v>
      </c>
      <c r="F150" s="217">
        <v>10226.266666666666</v>
      </c>
      <c r="G150" s="219">
        <v>10053.533333333333</v>
      </c>
      <c r="H150" s="219">
        <v>9904.7166666666672</v>
      </c>
      <c r="I150" s="219">
        <v>9731.9833333333336</v>
      </c>
      <c r="J150" s="219">
        <v>10375.083333333332</v>
      </c>
      <c r="K150" s="219">
        <v>10547.816666666666</v>
      </c>
      <c r="L150" s="219">
        <v>10696.633333333331</v>
      </c>
      <c r="M150" s="220">
        <v>10399</v>
      </c>
      <c r="N150" s="220">
        <v>10077.450000000001</v>
      </c>
      <c r="O150" s="220">
        <v>1905700</v>
      </c>
      <c r="P150" s="221">
        <v>1.9090909090909092E-2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305.3</v>
      </c>
      <c r="F151" s="217">
        <v>303</v>
      </c>
      <c r="G151" s="219">
        <v>298.2</v>
      </c>
      <c r="H151" s="219">
        <v>291.09999999999997</v>
      </c>
      <c r="I151" s="219">
        <v>286.29999999999995</v>
      </c>
      <c r="J151" s="219">
        <v>310.10000000000002</v>
      </c>
      <c r="K151" s="219">
        <v>314.89999999999998</v>
      </c>
      <c r="L151" s="219">
        <v>322.00000000000006</v>
      </c>
      <c r="M151" s="220">
        <v>307.8</v>
      </c>
      <c r="N151" s="220">
        <v>295.89999999999998</v>
      </c>
      <c r="O151" s="220">
        <v>93961175</v>
      </c>
      <c r="P151" s="221">
        <v>2.8097815784485117E-2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39261.449999999997</v>
      </c>
      <c r="F152" s="217">
        <v>39327.73333333333</v>
      </c>
      <c r="G152" s="219">
        <v>38988.71666666666</v>
      </c>
      <c r="H152" s="219">
        <v>38715.98333333333</v>
      </c>
      <c r="I152" s="219">
        <v>38376.96666666666</v>
      </c>
      <c r="J152" s="219">
        <v>39600.46666666666</v>
      </c>
      <c r="K152" s="219">
        <v>39939.483333333337</v>
      </c>
      <c r="L152" s="219">
        <v>40212.21666666666</v>
      </c>
      <c r="M152" s="220">
        <v>39666.75</v>
      </c>
      <c r="N152" s="220">
        <v>39055</v>
      </c>
      <c r="O152" s="220">
        <v>174960</v>
      </c>
      <c r="P152" s="221">
        <v>1.0307492420961455E-2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935.25</v>
      </c>
      <c r="F153" s="217">
        <v>929.36666666666667</v>
      </c>
      <c r="G153" s="219">
        <v>920.88333333333333</v>
      </c>
      <c r="H153" s="219">
        <v>906.51666666666665</v>
      </c>
      <c r="I153" s="219">
        <v>898.0333333333333</v>
      </c>
      <c r="J153" s="219">
        <v>943.73333333333335</v>
      </c>
      <c r="K153" s="219">
        <v>952.2166666666667</v>
      </c>
      <c r="L153" s="219">
        <v>966.58333333333337</v>
      </c>
      <c r="M153" s="220">
        <v>937.85</v>
      </c>
      <c r="N153" s="220">
        <v>915</v>
      </c>
      <c r="O153" s="220">
        <v>14976000</v>
      </c>
      <c r="P153" s="221">
        <v>-2.3283114850322834E-2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4638.3500000000004</v>
      </c>
      <c r="F154" s="217">
        <v>4611.1166666666668</v>
      </c>
      <c r="G154" s="219">
        <v>4567.2333333333336</v>
      </c>
      <c r="H154" s="219">
        <v>4496.1166666666668</v>
      </c>
      <c r="I154" s="219">
        <v>4452.2333333333336</v>
      </c>
      <c r="J154" s="219">
        <v>4682.2333333333336</v>
      </c>
      <c r="K154" s="219">
        <v>4726.1166666666668</v>
      </c>
      <c r="L154" s="219">
        <v>4797.2333333333336</v>
      </c>
      <c r="M154" s="220">
        <v>4655</v>
      </c>
      <c r="N154" s="220">
        <v>4540</v>
      </c>
      <c r="O154" s="220">
        <v>2225400</v>
      </c>
      <c r="P154" s="221">
        <v>1.7977528089887642E-4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339.15</v>
      </c>
      <c r="F155" s="217">
        <v>336.65000000000003</v>
      </c>
      <c r="G155" s="219">
        <v>333.00000000000006</v>
      </c>
      <c r="H155" s="219">
        <v>326.85000000000002</v>
      </c>
      <c r="I155" s="219">
        <v>323.20000000000005</v>
      </c>
      <c r="J155" s="219">
        <v>342.80000000000007</v>
      </c>
      <c r="K155" s="219">
        <v>346.45000000000005</v>
      </c>
      <c r="L155" s="219">
        <v>352.60000000000008</v>
      </c>
      <c r="M155" s="220">
        <v>340.3</v>
      </c>
      <c r="N155" s="220">
        <v>330.5</v>
      </c>
      <c r="O155" s="220">
        <v>34245000</v>
      </c>
      <c r="P155" s="221">
        <v>-2.7954922687166944E-3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571.25</v>
      </c>
      <c r="F156" s="217">
        <v>568.35</v>
      </c>
      <c r="G156" s="219">
        <v>562.6</v>
      </c>
      <c r="H156" s="219">
        <v>553.95000000000005</v>
      </c>
      <c r="I156" s="219">
        <v>548.20000000000005</v>
      </c>
      <c r="J156" s="219">
        <v>577</v>
      </c>
      <c r="K156" s="219">
        <v>582.75</v>
      </c>
      <c r="L156" s="219">
        <v>591.4</v>
      </c>
      <c r="M156" s="220">
        <v>574.1</v>
      </c>
      <c r="N156" s="220">
        <v>559.70000000000005</v>
      </c>
      <c r="O156" s="220">
        <v>52253500</v>
      </c>
      <c r="P156" s="221">
        <v>-1.3377515954835542E-2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3155.8</v>
      </c>
      <c r="F157" s="217">
        <v>3147.7666666666664</v>
      </c>
      <c r="G157" s="219">
        <v>3129.0333333333328</v>
      </c>
      <c r="H157" s="219">
        <v>3102.2666666666664</v>
      </c>
      <c r="I157" s="219">
        <v>3083.5333333333328</v>
      </c>
      <c r="J157" s="219">
        <v>3174.5333333333328</v>
      </c>
      <c r="K157" s="219">
        <v>3193.2666666666664</v>
      </c>
      <c r="L157" s="219">
        <v>3220.0333333333328</v>
      </c>
      <c r="M157" s="220">
        <v>3166.5</v>
      </c>
      <c r="N157" s="220">
        <v>3121</v>
      </c>
      <c r="O157" s="220">
        <v>2696000</v>
      </c>
      <c r="P157" s="221">
        <v>5.8763175076951774E-3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3867.7</v>
      </c>
      <c r="F158" s="217">
        <v>3853.5166666666664</v>
      </c>
      <c r="G158" s="219">
        <v>3833.2833333333328</v>
      </c>
      <c r="H158" s="219">
        <v>3798.8666666666663</v>
      </c>
      <c r="I158" s="219">
        <v>3778.6333333333328</v>
      </c>
      <c r="J158" s="219">
        <v>3887.9333333333329</v>
      </c>
      <c r="K158" s="219">
        <v>3908.1666666666665</v>
      </c>
      <c r="L158" s="219">
        <v>3942.583333333333</v>
      </c>
      <c r="M158" s="220">
        <v>3873.75</v>
      </c>
      <c r="N158" s="220">
        <v>3819.1</v>
      </c>
      <c r="O158" s="220">
        <v>1736750</v>
      </c>
      <c r="P158" s="221">
        <v>-1.586627000991642E-2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119.9</v>
      </c>
      <c r="F159" s="217">
        <v>120.15333333333335</v>
      </c>
      <c r="G159" s="219">
        <v>119.2466666666667</v>
      </c>
      <c r="H159" s="219">
        <v>118.59333333333335</v>
      </c>
      <c r="I159" s="219">
        <v>117.6866666666667</v>
      </c>
      <c r="J159" s="219">
        <v>120.8066666666667</v>
      </c>
      <c r="K159" s="219">
        <v>121.71333333333337</v>
      </c>
      <c r="L159" s="219">
        <v>122.3666666666667</v>
      </c>
      <c r="M159" s="220">
        <v>121.06</v>
      </c>
      <c r="N159" s="220">
        <v>119.5</v>
      </c>
      <c r="O159" s="220">
        <v>270800000</v>
      </c>
      <c r="P159" s="221">
        <v>5.5849325649099876E-3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6626.45</v>
      </c>
      <c r="F160" s="217">
        <v>6557.1500000000005</v>
      </c>
      <c r="G160" s="219">
        <v>6469.3000000000011</v>
      </c>
      <c r="H160" s="219">
        <v>6312.1500000000005</v>
      </c>
      <c r="I160" s="219">
        <v>6224.3000000000011</v>
      </c>
      <c r="J160" s="219">
        <v>6714.3000000000011</v>
      </c>
      <c r="K160" s="219">
        <v>6802.1500000000015</v>
      </c>
      <c r="L160" s="219">
        <v>6959.3000000000011</v>
      </c>
      <c r="M160" s="220">
        <v>6645</v>
      </c>
      <c r="N160" s="220">
        <v>6400</v>
      </c>
      <c r="O160" s="220">
        <v>4120250</v>
      </c>
      <c r="P160" s="221">
        <v>-6.681388369854481E-2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344.2</v>
      </c>
      <c r="F161" s="217">
        <v>345.7166666666667</v>
      </c>
      <c r="G161" s="219">
        <v>341.63333333333338</v>
      </c>
      <c r="H161" s="219">
        <v>339.06666666666666</v>
      </c>
      <c r="I161" s="219">
        <v>334.98333333333335</v>
      </c>
      <c r="J161" s="219">
        <v>348.28333333333342</v>
      </c>
      <c r="K161" s="219">
        <v>352.36666666666667</v>
      </c>
      <c r="L161" s="219">
        <v>354.93333333333345</v>
      </c>
      <c r="M161" s="220">
        <v>349.8</v>
      </c>
      <c r="N161" s="220">
        <v>343.15</v>
      </c>
      <c r="O161" s="220">
        <v>66560400</v>
      </c>
      <c r="P161" s="221">
        <v>3.4060402684563756E-2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1466.25</v>
      </c>
      <c r="F162" s="217">
        <v>1459.8666666666668</v>
      </c>
      <c r="G162" s="219">
        <v>1439.7333333333336</v>
      </c>
      <c r="H162" s="219">
        <v>1413.2166666666667</v>
      </c>
      <c r="I162" s="219">
        <v>1393.0833333333335</v>
      </c>
      <c r="J162" s="219">
        <v>1486.3833333333337</v>
      </c>
      <c r="K162" s="219">
        <v>1506.5166666666669</v>
      </c>
      <c r="L162" s="219">
        <v>1533.0333333333338</v>
      </c>
      <c r="M162" s="220">
        <v>1480</v>
      </c>
      <c r="N162" s="220">
        <v>1433.35</v>
      </c>
      <c r="O162" s="220">
        <v>5380133</v>
      </c>
      <c r="P162" s="221">
        <v>2.5285038392926396E-2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798.05</v>
      </c>
      <c r="F163" s="217">
        <v>802.33333333333337</v>
      </c>
      <c r="G163" s="219">
        <v>792.4666666666667</v>
      </c>
      <c r="H163" s="219">
        <v>786.88333333333333</v>
      </c>
      <c r="I163" s="219">
        <v>777.01666666666665</v>
      </c>
      <c r="J163" s="219">
        <v>807.91666666666674</v>
      </c>
      <c r="K163" s="219">
        <v>817.7833333333333</v>
      </c>
      <c r="L163" s="219">
        <v>823.36666666666679</v>
      </c>
      <c r="M163" s="220">
        <v>812.2</v>
      </c>
      <c r="N163" s="220">
        <v>796.75</v>
      </c>
      <c r="O163" s="220">
        <v>10639450</v>
      </c>
      <c r="P163" s="221">
        <v>4.4824707846410683E-2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245.1</v>
      </c>
      <c r="F164" s="217">
        <v>244.43333333333331</v>
      </c>
      <c r="G164" s="219">
        <v>242.76666666666662</v>
      </c>
      <c r="H164" s="219">
        <v>240.43333333333331</v>
      </c>
      <c r="I164" s="219">
        <v>238.76666666666662</v>
      </c>
      <c r="J164" s="219">
        <v>246.76666666666662</v>
      </c>
      <c r="K164" s="219">
        <v>248.43333333333331</v>
      </c>
      <c r="L164" s="219">
        <v>250.76666666666662</v>
      </c>
      <c r="M164" s="220">
        <v>246.1</v>
      </c>
      <c r="N164" s="220">
        <v>242.1</v>
      </c>
      <c r="O164" s="220">
        <v>70247500</v>
      </c>
      <c r="P164" s="221">
        <v>-2.8925905446502625E-2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647.70000000000005</v>
      </c>
      <c r="F165" s="217">
        <v>642</v>
      </c>
      <c r="G165" s="219">
        <v>634.54999999999995</v>
      </c>
      <c r="H165" s="219">
        <v>621.4</v>
      </c>
      <c r="I165" s="219">
        <v>613.94999999999993</v>
      </c>
      <c r="J165" s="219">
        <v>655.15</v>
      </c>
      <c r="K165" s="219">
        <v>662.6</v>
      </c>
      <c r="L165" s="219">
        <v>675.75</v>
      </c>
      <c r="M165" s="220">
        <v>649.45000000000005</v>
      </c>
      <c r="N165" s="220">
        <v>628.85</v>
      </c>
      <c r="O165" s="220">
        <v>52788000</v>
      </c>
      <c r="P165" s="221">
        <v>1.6443948087957794E-2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3174.7</v>
      </c>
      <c r="F166" s="217">
        <v>3182.1333333333332</v>
      </c>
      <c r="G166" s="219">
        <v>3146.5666666666666</v>
      </c>
      <c r="H166" s="219">
        <v>3118.4333333333334</v>
      </c>
      <c r="I166" s="219">
        <v>3082.8666666666668</v>
      </c>
      <c r="J166" s="219">
        <v>3210.2666666666664</v>
      </c>
      <c r="K166" s="219">
        <v>3245.833333333333</v>
      </c>
      <c r="L166" s="219">
        <v>3273.9666666666662</v>
      </c>
      <c r="M166" s="220">
        <v>3217.7</v>
      </c>
      <c r="N166" s="220">
        <v>3154</v>
      </c>
      <c r="O166" s="220">
        <v>35918000</v>
      </c>
      <c r="P166" s="221">
        <v>4.9014668623456652E-2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152.33000000000001</v>
      </c>
      <c r="F167" s="217">
        <v>152.28666666666666</v>
      </c>
      <c r="G167" s="219">
        <v>150.82333333333332</v>
      </c>
      <c r="H167" s="219">
        <v>149.31666666666666</v>
      </c>
      <c r="I167" s="219">
        <v>147.85333333333332</v>
      </c>
      <c r="J167" s="219">
        <v>153.79333333333332</v>
      </c>
      <c r="K167" s="219">
        <v>155.25666666666663</v>
      </c>
      <c r="L167" s="219">
        <v>156.76333333333332</v>
      </c>
      <c r="M167" s="220">
        <v>153.75</v>
      </c>
      <c r="N167" s="220">
        <v>150.78</v>
      </c>
      <c r="O167" s="220">
        <v>156896000</v>
      </c>
      <c r="P167" s="221">
        <v>9.1072806791870336E-3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735.75</v>
      </c>
      <c r="F168" s="217">
        <v>737.65</v>
      </c>
      <c r="G168" s="219">
        <v>730.34999999999991</v>
      </c>
      <c r="H168" s="219">
        <v>724.94999999999993</v>
      </c>
      <c r="I168" s="219">
        <v>717.64999999999986</v>
      </c>
      <c r="J168" s="219">
        <v>743.05</v>
      </c>
      <c r="K168" s="219">
        <v>750.34999999999991</v>
      </c>
      <c r="L168" s="219">
        <v>755.75</v>
      </c>
      <c r="M168" s="220">
        <v>744.95</v>
      </c>
      <c r="N168" s="220">
        <v>732.25</v>
      </c>
      <c r="O168" s="220">
        <v>21610400</v>
      </c>
      <c r="P168" s="221">
        <v>4.7949722620941146E-2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1561.85</v>
      </c>
      <c r="F169" s="217">
        <v>1561.1499999999999</v>
      </c>
      <c r="G169" s="219">
        <v>1549.9999999999998</v>
      </c>
      <c r="H169" s="219">
        <v>1538.1499999999999</v>
      </c>
      <c r="I169" s="219">
        <v>1526.9999999999998</v>
      </c>
      <c r="J169" s="219">
        <v>1572.9999999999998</v>
      </c>
      <c r="K169" s="219">
        <v>1584.1499999999999</v>
      </c>
      <c r="L169" s="219">
        <v>1595.9999999999998</v>
      </c>
      <c r="M169" s="220">
        <v>1572.3</v>
      </c>
      <c r="N169" s="220">
        <v>1549.3</v>
      </c>
      <c r="O169" s="220">
        <v>8268750</v>
      </c>
      <c r="P169" s="221">
        <v>-3.6528882286113784E-2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858.8</v>
      </c>
      <c r="F170" s="217">
        <v>857.13333333333333</v>
      </c>
      <c r="G170" s="219">
        <v>853.51666666666665</v>
      </c>
      <c r="H170" s="219">
        <v>848.23333333333335</v>
      </c>
      <c r="I170" s="219">
        <v>844.61666666666667</v>
      </c>
      <c r="J170" s="219">
        <v>862.41666666666663</v>
      </c>
      <c r="K170" s="219">
        <v>866.03333333333319</v>
      </c>
      <c r="L170" s="219">
        <v>871.31666666666661</v>
      </c>
      <c r="M170" s="220">
        <v>860.75</v>
      </c>
      <c r="N170" s="220">
        <v>851.85</v>
      </c>
      <c r="O170" s="220">
        <v>99166500</v>
      </c>
      <c r="P170" s="221">
        <v>-9.565614723705795E-3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27778.9</v>
      </c>
      <c r="F171" s="217">
        <v>27832.783333333336</v>
      </c>
      <c r="G171" s="219">
        <v>27604.666666666672</v>
      </c>
      <c r="H171" s="219">
        <v>27430.433333333334</v>
      </c>
      <c r="I171" s="219">
        <v>27202.316666666669</v>
      </c>
      <c r="J171" s="219">
        <v>28007.016666666674</v>
      </c>
      <c r="K171" s="219">
        <v>28235.133333333335</v>
      </c>
      <c r="L171" s="219">
        <v>28409.366666666676</v>
      </c>
      <c r="M171" s="220">
        <v>28060.9</v>
      </c>
      <c r="N171" s="220">
        <v>27658.55</v>
      </c>
      <c r="O171" s="220">
        <v>266200</v>
      </c>
      <c r="P171" s="221">
        <v>-8.8429675137298713E-3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7806.7</v>
      </c>
      <c r="F172" s="217">
        <v>7837.9666666666672</v>
      </c>
      <c r="G172" s="219">
        <v>7755.9833333333345</v>
      </c>
      <c r="H172" s="219">
        <v>7705.2666666666673</v>
      </c>
      <c r="I172" s="219">
        <v>7623.2833333333347</v>
      </c>
      <c r="J172" s="219">
        <v>7888.6833333333343</v>
      </c>
      <c r="K172" s="219">
        <v>7970.6666666666679</v>
      </c>
      <c r="L172" s="219">
        <v>8021.3833333333341</v>
      </c>
      <c r="M172" s="220">
        <v>7919.95</v>
      </c>
      <c r="N172" s="220">
        <v>7787.25</v>
      </c>
      <c r="O172" s="220">
        <v>1836900</v>
      </c>
      <c r="P172" s="221">
        <v>-6.5284804961645182E-4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2391.25</v>
      </c>
      <c r="F173" s="217">
        <v>2397.0833333333335</v>
      </c>
      <c r="G173" s="219">
        <v>2377.8666666666668</v>
      </c>
      <c r="H173" s="219">
        <v>2364.4833333333331</v>
      </c>
      <c r="I173" s="219">
        <v>2345.2666666666664</v>
      </c>
      <c r="J173" s="219">
        <v>2410.4666666666672</v>
      </c>
      <c r="K173" s="219">
        <v>2429.6833333333334</v>
      </c>
      <c r="L173" s="219">
        <v>2443.0666666666675</v>
      </c>
      <c r="M173" s="220">
        <v>2416.3000000000002</v>
      </c>
      <c r="N173" s="220">
        <v>2383.6999999999998</v>
      </c>
      <c r="O173" s="220">
        <v>5032125</v>
      </c>
      <c r="P173" s="221">
        <v>5.469803686497827E-3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2736</v>
      </c>
      <c r="F174" s="217">
        <v>2743.6166666666668</v>
      </c>
      <c r="G174" s="219">
        <v>2703.7833333333338</v>
      </c>
      <c r="H174" s="219">
        <v>2671.5666666666671</v>
      </c>
      <c r="I174" s="219">
        <v>2631.733333333334</v>
      </c>
      <c r="J174" s="219">
        <v>2775.8333333333335</v>
      </c>
      <c r="K174" s="219">
        <v>2815.6666666666665</v>
      </c>
      <c r="L174" s="219">
        <v>2847.8833333333332</v>
      </c>
      <c r="M174" s="220">
        <v>2783.45</v>
      </c>
      <c r="N174" s="220">
        <v>2711.4</v>
      </c>
      <c r="O174" s="220">
        <v>8001000</v>
      </c>
      <c r="P174" s="221">
        <v>5.041354864119732E-2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1579.25</v>
      </c>
      <c r="F175" s="217">
        <v>1583.0833333333333</v>
      </c>
      <c r="G175" s="219">
        <v>1567.1666666666665</v>
      </c>
      <c r="H175" s="219">
        <v>1555.0833333333333</v>
      </c>
      <c r="I175" s="219">
        <v>1539.1666666666665</v>
      </c>
      <c r="J175" s="219">
        <v>1595.1666666666665</v>
      </c>
      <c r="K175" s="219">
        <v>1611.083333333333</v>
      </c>
      <c r="L175" s="219">
        <v>1623.1666666666665</v>
      </c>
      <c r="M175" s="220">
        <v>1599</v>
      </c>
      <c r="N175" s="220">
        <v>1571</v>
      </c>
      <c r="O175" s="220">
        <v>17205300</v>
      </c>
      <c r="P175" s="221">
        <v>8.0177168987224968E-3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812.85</v>
      </c>
      <c r="F176" s="217">
        <v>801.93333333333339</v>
      </c>
      <c r="G176" s="219">
        <v>789.21666666666681</v>
      </c>
      <c r="H176" s="219">
        <v>765.58333333333337</v>
      </c>
      <c r="I176" s="219">
        <v>752.86666666666679</v>
      </c>
      <c r="J176" s="219">
        <v>825.56666666666683</v>
      </c>
      <c r="K176" s="219">
        <v>838.28333333333353</v>
      </c>
      <c r="L176" s="219">
        <v>861.91666666666686</v>
      </c>
      <c r="M176" s="220">
        <v>814.65</v>
      </c>
      <c r="N176" s="220">
        <v>778.3</v>
      </c>
      <c r="O176" s="220">
        <v>6999000</v>
      </c>
      <c r="P176" s="221">
        <v>0.20599638149392607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724.8</v>
      </c>
      <c r="F177" s="217">
        <v>727.01666666666654</v>
      </c>
      <c r="G177" s="219">
        <v>719.3833333333331</v>
      </c>
      <c r="H177" s="219">
        <v>713.96666666666658</v>
      </c>
      <c r="I177" s="219">
        <v>706.33333333333314</v>
      </c>
      <c r="J177" s="219">
        <v>732.43333333333305</v>
      </c>
      <c r="K177" s="219">
        <v>740.06666666666649</v>
      </c>
      <c r="L177" s="219">
        <v>745.48333333333301</v>
      </c>
      <c r="M177" s="220">
        <v>734.65</v>
      </c>
      <c r="N177" s="220">
        <v>721.6</v>
      </c>
      <c r="O177" s="220">
        <v>7008000</v>
      </c>
      <c r="P177" s="221">
        <v>8.3487940630797772E-2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1063.9000000000001</v>
      </c>
      <c r="F178" s="217">
        <v>1065.8500000000001</v>
      </c>
      <c r="G178" s="219">
        <v>1055.8000000000002</v>
      </c>
      <c r="H178" s="219">
        <v>1047.7</v>
      </c>
      <c r="I178" s="219">
        <v>1037.6500000000001</v>
      </c>
      <c r="J178" s="219">
        <v>1073.9500000000003</v>
      </c>
      <c r="K178" s="219">
        <v>1084</v>
      </c>
      <c r="L178" s="219">
        <v>1092.1000000000004</v>
      </c>
      <c r="M178" s="220">
        <v>1075.9000000000001</v>
      </c>
      <c r="N178" s="220">
        <v>1057.75</v>
      </c>
      <c r="O178" s="220">
        <v>12493250</v>
      </c>
      <c r="P178" s="221">
        <v>4.3456291056088933E-2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1873.35</v>
      </c>
      <c r="F179" s="217">
        <v>1867.0666666666666</v>
      </c>
      <c r="G179" s="219">
        <v>1856.7333333333331</v>
      </c>
      <c r="H179" s="219">
        <v>1840.1166666666666</v>
      </c>
      <c r="I179" s="219">
        <v>1829.7833333333331</v>
      </c>
      <c r="J179" s="219">
        <v>1883.6833333333332</v>
      </c>
      <c r="K179" s="219">
        <v>1894.0166666666667</v>
      </c>
      <c r="L179" s="219">
        <v>1910.6333333333332</v>
      </c>
      <c r="M179" s="220">
        <v>1877.4</v>
      </c>
      <c r="N179" s="220">
        <v>1850.45</v>
      </c>
      <c r="O179" s="220">
        <v>7337000</v>
      </c>
      <c r="P179" s="221">
        <v>-5.6918281609974249E-3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1136.0999999999999</v>
      </c>
      <c r="F180" s="217">
        <v>1141.3666666666666</v>
      </c>
      <c r="G180" s="219">
        <v>1127.7333333333331</v>
      </c>
      <c r="H180" s="219">
        <v>1119.3666666666666</v>
      </c>
      <c r="I180" s="219">
        <v>1105.7333333333331</v>
      </c>
      <c r="J180" s="219">
        <v>1149.7333333333331</v>
      </c>
      <c r="K180" s="219">
        <v>1163.3666666666668</v>
      </c>
      <c r="L180" s="219">
        <v>1171.7333333333331</v>
      </c>
      <c r="M180" s="220">
        <v>1155</v>
      </c>
      <c r="N180" s="220">
        <v>1133</v>
      </c>
      <c r="O180" s="220">
        <v>11537100</v>
      </c>
      <c r="P180" s="221">
        <v>5.2376652163204994E-2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1022.95</v>
      </c>
      <c r="F181" s="217">
        <v>1019.8000000000001</v>
      </c>
      <c r="G181" s="219">
        <v>1013.0500000000002</v>
      </c>
      <c r="H181" s="219">
        <v>1003.1500000000001</v>
      </c>
      <c r="I181" s="219">
        <v>996.4000000000002</v>
      </c>
      <c r="J181" s="219">
        <v>1029.7000000000003</v>
      </c>
      <c r="K181" s="219">
        <v>1036.4499999999998</v>
      </c>
      <c r="L181" s="219">
        <v>1046.3500000000001</v>
      </c>
      <c r="M181" s="220">
        <v>1026.55</v>
      </c>
      <c r="N181" s="220">
        <v>1009.9</v>
      </c>
      <c r="O181" s="220">
        <v>61453150</v>
      </c>
      <c r="P181" s="221">
        <v>-4.3078715003896782E-2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442.35</v>
      </c>
      <c r="F182" s="217">
        <v>441.8</v>
      </c>
      <c r="G182" s="219">
        <v>438.05</v>
      </c>
      <c r="H182" s="219">
        <v>433.75</v>
      </c>
      <c r="I182" s="219">
        <v>430</v>
      </c>
      <c r="J182" s="219">
        <v>446.1</v>
      </c>
      <c r="K182" s="219">
        <v>449.85</v>
      </c>
      <c r="L182" s="219">
        <v>454.15000000000003</v>
      </c>
      <c r="M182" s="220">
        <v>445.55</v>
      </c>
      <c r="N182" s="220">
        <v>437.5</v>
      </c>
      <c r="O182" s="220">
        <v>96121350</v>
      </c>
      <c r="P182" s="221">
        <v>7.4492606960139423E-4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169.55</v>
      </c>
      <c r="F183" s="217">
        <v>169.96333333333334</v>
      </c>
      <c r="G183" s="219">
        <v>168.62666666666667</v>
      </c>
      <c r="H183" s="219">
        <v>167.70333333333332</v>
      </c>
      <c r="I183" s="219">
        <v>166.36666666666665</v>
      </c>
      <c r="J183" s="219">
        <v>170.88666666666668</v>
      </c>
      <c r="K183" s="219">
        <v>172.22333333333333</v>
      </c>
      <c r="L183" s="219">
        <v>173.1466666666667</v>
      </c>
      <c r="M183" s="220">
        <v>171.3</v>
      </c>
      <c r="N183" s="220">
        <v>169.04</v>
      </c>
      <c r="O183" s="220">
        <v>245179000</v>
      </c>
      <c r="P183" s="221">
        <v>-1.1837205178223089E-2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3933.8</v>
      </c>
      <c r="F184" s="217">
        <v>3937.8833333333337</v>
      </c>
      <c r="G184" s="219">
        <v>3892.2166666666672</v>
      </c>
      <c r="H184" s="219">
        <v>3850.6333333333337</v>
      </c>
      <c r="I184" s="219">
        <v>3804.9666666666672</v>
      </c>
      <c r="J184" s="219">
        <v>3979.4666666666672</v>
      </c>
      <c r="K184" s="219">
        <v>4025.1333333333341</v>
      </c>
      <c r="L184" s="219">
        <v>4066.7166666666672</v>
      </c>
      <c r="M184" s="220">
        <v>3983.55</v>
      </c>
      <c r="N184" s="220">
        <v>3896.3</v>
      </c>
      <c r="O184" s="220">
        <v>20496875</v>
      </c>
      <c r="P184" s="221">
        <v>0.11140105328082744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1468</v>
      </c>
      <c r="F185" s="217">
        <v>1464.1333333333332</v>
      </c>
      <c r="G185" s="219">
        <v>1451.2166666666665</v>
      </c>
      <c r="H185" s="219">
        <v>1434.4333333333332</v>
      </c>
      <c r="I185" s="219">
        <v>1421.5166666666664</v>
      </c>
      <c r="J185" s="219">
        <v>1480.9166666666665</v>
      </c>
      <c r="K185" s="219">
        <v>1493.8333333333335</v>
      </c>
      <c r="L185" s="219">
        <v>1510.6166666666666</v>
      </c>
      <c r="M185" s="220">
        <v>1477.05</v>
      </c>
      <c r="N185" s="220">
        <v>1447.35</v>
      </c>
      <c r="O185" s="220">
        <v>17707200</v>
      </c>
      <c r="P185" s="221">
        <v>1.776045797841156E-2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3254.25</v>
      </c>
      <c r="F186" s="217">
        <v>3250.6666666666665</v>
      </c>
      <c r="G186" s="219">
        <v>3237.333333333333</v>
      </c>
      <c r="H186" s="219">
        <v>3220.4166666666665</v>
      </c>
      <c r="I186" s="219">
        <v>3207.083333333333</v>
      </c>
      <c r="J186" s="219">
        <v>3267.583333333333</v>
      </c>
      <c r="K186" s="219">
        <v>3280.9166666666661</v>
      </c>
      <c r="L186" s="219">
        <v>3297.833333333333</v>
      </c>
      <c r="M186" s="220">
        <v>3264</v>
      </c>
      <c r="N186" s="220">
        <v>3233.75</v>
      </c>
      <c r="O186" s="220">
        <v>10106600</v>
      </c>
      <c r="P186" s="221">
        <v>-1.6602244282868186E-2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2959.35</v>
      </c>
      <c r="F187" s="217">
        <v>2954.0666666666671</v>
      </c>
      <c r="G187" s="219">
        <v>2929.6333333333341</v>
      </c>
      <c r="H187" s="219">
        <v>2899.916666666667</v>
      </c>
      <c r="I187" s="219">
        <v>2875.483333333334</v>
      </c>
      <c r="J187" s="219">
        <v>2983.7833333333342</v>
      </c>
      <c r="K187" s="219">
        <v>3008.2166666666676</v>
      </c>
      <c r="L187" s="219">
        <v>3037.9333333333343</v>
      </c>
      <c r="M187" s="220">
        <v>2978.5</v>
      </c>
      <c r="N187" s="220">
        <v>2924.35</v>
      </c>
      <c r="O187" s="220">
        <v>1215750</v>
      </c>
      <c r="P187" s="221">
        <v>-2.1135265700483092E-2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5643.1</v>
      </c>
      <c r="F188" s="217">
        <v>5617.0166666666664</v>
      </c>
      <c r="G188" s="219">
        <v>5565.0333333333328</v>
      </c>
      <c r="H188" s="219">
        <v>5486.9666666666662</v>
      </c>
      <c r="I188" s="219">
        <v>5434.9833333333327</v>
      </c>
      <c r="J188" s="219">
        <v>5695.083333333333</v>
      </c>
      <c r="K188" s="219">
        <v>5747.0666666666666</v>
      </c>
      <c r="L188" s="219">
        <v>5825.1333333333332</v>
      </c>
      <c r="M188" s="220">
        <v>5669</v>
      </c>
      <c r="N188" s="220">
        <v>5538.95</v>
      </c>
      <c r="O188" s="220">
        <v>3278200</v>
      </c>
      <c r="P188" s="221">
        <v>-7.0273217422911491E-3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2477.9</v>
      </c>
      <c r="F189" s="217">
        <v>2471.5499999999997</v>
      </c>
      <c r="G189" s="219">
        <v>2448.6999999999994</v>
      </c>
      <c r="H189" s="219">
        <v>2419.4999999999995</v>
      </c>
      <c r="I189" s="219">
        <v>2396.6499999999992</v>
      </c>
      <c r="J189" s="219">
        <v>2500.7499999999995</v>
      </c>
      <c r="K189" s="219">
        <v>2523.6</v>
      </c>
      <c r="L189" s="219">
        <v>2552.7999999999997</v>
      </c>
      <c r="M189" s="220">
        <v>2494.4</v>
      </c>
      <c r="N189" s="220">
        <v>2442.35</v>
      </c>
      <c r="O189" s="220">
        <v>5216050</v>
      </c>
      <c r="P189" s="221">
        <v>-1.1147236414305621E-2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2059.35</v>
      </c>
      <c r="F190" s="217">
        <v>2055.75</v>
      </c>
      <c r="G190" s="219">
        <v>2036.75</v>
      </c>
      <c r="H190" s="219">
        <v>2014.15</v>
      </c>
      <c r="I190" s="219">
        <v>1995.15</v>
      </c>
      <c r="J190" s="219">
        <v>2078.35</v>
      </c>
      <c r="K190" s="219">
        <v>2097.35</v>
      </c>
      <c r="L190" s="219">
        <v>2119.9499999999998</v>
      </c>
      <c r="M190" s="220">
        <v>2074.75</v>
      </c>
      <c r="N190" s="220">
        <v>2033.15</v>
      </c>
      <c r="O190" s="220">
        <v>2429600</v>
      </c>
      <c r="P190" s="221">
        <v>2.2903334456045806E-2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11591.5</v>
      </c>
      <c r="F191" s="217">
        <v>11595.666666666666</v>
      </c>
      <c r="G191" s="219">
        <v>11521.333333333332</v>
      </c>
      <c r="H191" s="219">
        <v>11451.166666666666</v>
      </c>
      <c r="I191" s="219">
        <v>11376.833333333332</v>
      </c>
      <c r="J191" s="219">
        <v>11665.833333333332</v>
      </c>
      <c r="K191" s="219">
        <v>11740.166666666664</v>
      </c>
      <c r="L191" s="219">
        <v>11810.333333333332</v>
      </c>
      <c r="M191" s="220">
        <v>11670</v>
      </c>
      <c r="N191" s="220">
        <v>11525.5</v>
      </c>
      <c r="O191" s="220">
        <v>2553500</v>
      </c>
      <c r="P191" s="221">
        <v>6.1468142952835021E-3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559.9</v>
      </c>
      <c r="F192" s="217">
        <v>561.21666666666658</v>
      </c>
      <c r="G192" s="219">
        <v>555.48333333333312</v>
      </c>
      <c r="H192" s="219">
        <v>551.06666666666649</v>
      </c>
      <c r="I192" s="219">
        <v>545.33333333333303</v>
      </c>
      <c r="J192" s="219">
        <v>565.63333333333321</v>
      </c>
      <c r="K192" s="219">
        <v>571.36666666666656</v>
      </c>
      <c r="L192" s="219">
        <v>575.7833333333333</v>
      </c>
      <c r="M192" s="220">
        <v>566.95000000000005</v>
      </c>
      <c r="N192" s="220">
        <v>556.79999999999995</v>
      </c>
      <c r="O192" s="220">
        <v>37350300</v>
      </c>
      <c r="P192" s="221">
        <v>-8.5237076402788318E-3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449.4</v>
      </c>
      <c r="F193" s="217">
        <v>450.56666666666666</v>
      </c>
      <c r="G193" s="219">
        <v>441.13333333333333</v>
      </c>
      <c r="H193" s="219">
        <v>432.86666666666667</v>
      </c>
      <c r="I193" s="219">
        <v>423.43333333333334</v>
      </c>
      <c r="J193" s="219">
        <v>458.83333333333331</v>
      </c>
      <c r="K193" s="219">
        <v>468.26666666666659</v>
      </c>
      <c r="L193" s="219">
        <v>476.5333333333333</v>
      </c>
      <c r="M193" s="220">
        <v>460</v>
      </c>
      <c r="N193" s="220">
        <v>442.3</v>
      </c>
      <c r="O193" s="220">
        <v>141056700</v>
      </c>
      <c r="P193" s="221">
        <v>5.6158297168836538E-2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1514.85</v>
      </c>
      <c r="F194" s="217">
        <v>1505.7166666666665</v>
      </c>
      <c r="G194" s="219">
        <v>1492.083333333333</v>
      </c>
      <c r="H194" s="219">
        <v>1469.3166666666666</v>
      </c>
      <c r="I194" s="219">
        <v>1455.6833333333332</v>
      </c>
      <c r="J194" s="219">
        <v>1528.4833333333329</v>
      </c>
      <c r="K194" s="219">
        <v>1542.1166666666666</v>
      </c>
      <c r="L194" s="219">
        <v>1564.8833333333328</v>
      </c>
      <c r="M194" s="220">
        <v>1519.35</v>
      </c>
      <c r="N194" s="220">
        <v>1482.95</v>
      </c>
      <c r="O194" s="220">
        <v>8467200</v>
      </c>
      <c r="P194" s="221">
        <v>-2.8901734104046242E-2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536.15</v>
      </c>
      <c r="F195" s="217">
        <v>536.56666666666672</v>
      </c>
      <c r="G195" s="219">
        <v>530.88333333333344</v>
      </c>
      <c r="H195" s="219">
        <v>525.61666666666667</v>
      </c>
      <c r="I195" s="219">
        <v>519.93333333333339</v>
      </c>
      <c r="J195" s="219">
        <v>541.83333333333348</v>
      </c>
      <c r="K195" s="219">
        <v>547.51666666666665</v>
      </c>
      <c r="L195" s="219">
        <v>552.78333333333353</v>
      </c>
      <c r="M195" s="220">
        <v>542.25</v>
      </c>
      <c r="N195" s="220">
        <v>531.29999999999995</v>
      </c>
      <c r="O195" s="220">
        <v>62302500</v>
      </c>
      <c r="P195" s="221">
        <v>1.1568436434486119E-2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1169.5</v>
      </c>
      <c r="F196" s="217">
        <v>1177.1333333333334</v>
      </c>
      <c r="G196" s="219">
        <v>1152.3666666666668</v>
      </c>
      <c r="H196" s="219">
        <v>1135.2333333333333</v>
      </c>
      <c r="I196" s="219">
        <v>1110.4666666666667</v>
      </c>
      <c r="J196" s="219">
        <v>1194.2666666666669</v>
      </c>
      <c r="K196" s="219">
        <v>1219.0333333333338</v>
      </c>
      <c r="L196" s="219">
        <v>1236.166666666667</v>
      </c>
      <c r="M196" s="220">
        <v>1201.9000000000001</v>
      </c>
      <c r="N196" s="220">
        <v>1160</v>
      </c>
      <c r="O196" s="220">
        <v>16504200</v>
      </c>
      <c r="P196" s="221">
        <v>5.6275560163585044E-2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7" t="s">
        <v>16</v>
      </c>
      <c r="B8" s="349"/>
      <c r="C8" s="352" t="s">
        <v>20</v>
      </c>
      <c r="D8" s="352" t="s">
        <v>21</v>
      </c>
      <c r="E8" s="344" t="s">
        <v>22</v>
      </c>
      <c r="F8" s="345"/>
      <c r="G8" s="346"/>
      <c r="H8" s="344" t="s">
        <v>23</v>
      </c>
      <c r="I8" s="345"/>
      <c r="J8" s="346"/>
      <c r="K8" s="26"/>
      <c r="L8" s="48"/>
      <c r="M8" s="48"/>
      <c r="N8" s="1"/>
      <c r="O8" s="1"/>
    </row>
    <row r="9" spans="1:15" ht="36" customHeight="1">
      <c r="A9" s="348"/>
      <c r="B9" s="351"/>
      <c r="C9" s="351"/>
      <c r="D9" s="35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24315.95</v>
      </c>
      <c r="D10" s="34">
        <v>24304.116666666669</v>
      </c>
      <c r="E10" s="34">
        <v>24205.583333333336</v>
      </c>
      <c r="F10" s="34">
        <v>24095.216666666667</v>
      </c>
      <c r="G10" s="34">
        <v>23996.683333333334</v>
      </c>
      <c r="H10" s="34">
        <v>24414.483333333337</v>
      </c>
      <c r="I10" s="34">
        <v>24513.01666666667</v>
      </c>
      <c r="J10" s="34">
        <v>24623.383333333339</v>
      </c>
      <c r="K10" s="34">
        <v>24402.65</v>
      </c>
      <c r="L10" s="34">
        <v>24193.75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52270.65</v>
      </c>
      <c r="D11" s="34">
        <v>52140.133333333339</v>
      </c>
      <c r="E11" s="34">
        <v>51879.966666666674</v>
      </c>
      <c r="F11" s="34">
        <v>51489.283333333333</v>
      </c>
      <c r="G11" s="34">
        <v>51229.116666666669</v>
      </c>
      <c r="H11" s="34">
        <v>52530.81666666668</v>
      </c>
      <c r="I11" s="34">
        <v>52790.983333333352</v>
      </c>
      <c r="J11" s="34">
        <v>53181.666666666686</v>
      </c>
      <c r="K11" s="34">
        <v>52400.3</v>
      </c>
      <c r="L11" s="34">
        <v>51749.45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7293.3</v>
      </c>
      <c r="D12" s="36">
        <v>7273.7166666666672</v>
      </c>
      <c r="E12" s="36">
        <v>7233.4333333333343</v>
      </c>
      <c r="F12" s="36">
        <v>7173.5666666666675</v>
      </c>
      <c r="G12" s="36">
        <v>7133.2833333333347</v>
      </c>
      <c r="H12" s="36">
        <v>7333.5833333333339</v>
      </c>
      <c r="I12" s="36">
        <v>7373.8666666666668</v>
      </c>
      <c r="J12" s="36">
        <v>7433.7333333333336</v>
      </c>
      <c r="K12" s="36">
        <v>7314</v>
      </c>
      <c r="L12" s="36">
        <v>7213.85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9263.85</v>
      </c>
      <c r="D13" s="36">
        <v>9273.4000000000015</v>
      </c>
      <c r="E13" s="36">
        <v>9234.3500000000022</v>
      </c>
      <c r="F13" s="36">
        <v>9204.85</v>
      </c>
      <c r="G13" s="36">
        <v>9165.8000000000011</v>
      </c>
      <c r="H13" s="36">
        <v>9302.9000000000033</v>
      </c>
      <c r="I13" s="36">
        <v>9341.9500000000025</v>
      </c>
      <c r="J13" s="36">
        <v>9371.4500000000044</v>
      </c>
      <c r="K13" s="36">
        <v>9312.4500000000007</v>
      </c>
      <c r="L13" s="36">
        <v>9243.9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37332.6</v>
      </c>
      <c r="D14" s="36">
        <v>37359.049999999996</v>
      </c>
      <c r="E14" s="36">
        <v>37081.899999999994</v>
      </c>
      <c r="F14" s="36">
        <v>36831.199999999997</v>
      </c>
      <c r="G14" s="36">
        <v>36554.049999999996</v>
      </c>
      <c r="H14" s="36">
        <v>37609.749999999993</v>
      </c>
      <c r="I14" s="36">
        <v>37886.9</v>
      </c>
      <c r="J14" s="36">
        <v>38137.599999999991</v>
      </c>
      <c r="K14" s="36">
        <v>37636.199999999997</v>
      </c>
      <c r="L14" s="36">
        <v>37108.35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11409.3</v>
      </c>
      <c r="D15" s="36">
        <v>11374.583333333334</v>
      </c>
      <c r="E15" s="36">
        <v>11318.416666666668</v>
      </c>
      <c r="F15" s="36">
        <v>11227.533333333335</v>
      </c>
      <c r="G15" s="36">
        <v>11171.366666666669</v>
      </c>
      <c r="H15" s="36">
        <v>11465.466666666667</v>
      </c>
      <c r="I15" s="36">
        <v>11521.633333333335</v>
      </c>
      <c r="J15" s="36">
        <v>11612.516666666666</v>
      </c>
      <c r="K15" s="36">
        <v>11430.75</v>
      </c>
      <c r="L15" s="36">
        <v>11283.7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15966.15</v>
      </c>
      <c r="D16" s="36">
        <v>15972.35</v>
      </c>
      <c r="E16" s="36">
        <v>15910.800000000001</v>
      </c>
      <c r="F16" s="36">
        <v>15855.45</v>
      </c>
      <c r="G16" s="36">
        <v>15793.900000000001</v>
      </c>
      <c r="H16" s="36">
        <v>16027.7</v>
      </c>
      <c r="I16" s="36">
        <v>16089.25</v>
      </c>
      <c r="J16" s="36">
        <v>16144.6</v>
      </c>
      <c r="K16" s="36">
        <v>16033.9</v>
      </c>
      <c r="L16" s="36">
        <v>15917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8457.9500000000007</v>
      </c>
      <c r="D17" s="36">
        <v>8491.65</v>
      </c>
      <c r="E17" s="36">
        <v>8393.2999999999993</v>
      </c>
      <c r="F17" s="36">
        <v>8328.65</v>
      </c>
      <c r="G17" s="36">
        <v>8230.2999999999993</v>
      </c>
      <c r="H17" s="36">
        <v>8556.2999999999993</v>
      </c>
      <c r="I17" s="36">
        <v>8654.6500000000015</v>
      </c>
      <c r="J17" s="36">
        <v>8719.2999999999993</v>
      </c>
      <c r="K17" s="31">
        <v>8590</v>
      </c>
      <c r="L17" s="31">
        <v>8427</v>
      </c>
      <c r="M17" s="31">
        <v>1.34239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2664.4</v>
      </c>
      <c r="D18" s="36">
        <v>2685.9</v>
      </c>
      <c r="E18" s="36">
        <v>2631.8</v>
      </c>
      <c r="F18" s="36">
        <v>2599.2000000000003</v>
      </c>
      <c r="G18" s="36">
        <v>2545.1000000000004</v>
      </c>
      <c r="H18" s="36">
        <v>2718.5</v>
      </c>
      <c r="I18" s="36">
        <v>2772.5999999999995</v>
      </c>
      <c r="J18" s="36">
        <v>2805.2</v>
      </c>
      <c r="K18" s="31">
        <v>2740</v>
      </c>
      <c r="L18" s="31">
        <v>2653.3</v>
      </c>
      <c r="M18" s="31">
        <v>7.5823499999999999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1552.35</v>
      </c>
      <c r="D19" s="36">
        <v>1558.1499999999999</v>
      </c>
      <c r="E19" s="36">
        <v>1532.2999999999997</v>
      </c>
      <c r="F19" s="36">
        <v>1512.2499999999998</v>
      </c>
      <c r="G19" s="36">
        <v>1486.3999999999996</v>
      </c>
      <c r="H19" s="36">
        <v>1578.1999999999998</v>
      </c>
      <c r="I19" s="36">
        <v>1604.0499999999997</v>
      </c>
      <c r="J19" s="36">
        <v>1624.1</v>
      </c>
      <c r="K19" s="31">
        <v>1584</v>
      </c>
      <c r="L19" s="31">
        <v>1538.1</v>
      </c>
      <c r="M19" s="31">
        <v>4.5449400000000004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633.4</v>
      </c>
      <c r="D20" s="36">
        <v>631.36666666666667</v>
      </c>
      <c r="E20" s="36">
        <v>626.7833333333333</v>
      </c>
      <c r="F20" s="36">
        <v>620.16666666666663</v>
      </c>
      <c r="G20" s="36">
        <v>615.58333333333326</v>
      </c>
      <c r="H20" s="36">
        <v>637.98333333333335</v>
      </c>
      <c r="I20" s="36">
        <v>642.56666666666661</v>
      </c>
      <c r="J20" s="36">
        <v>649.18333333333339</v>
      </c>
      <c r="K20" s="31">
        <v>635.95000000000005</v>
      </c>
      <c r="L20" s="31">
        <v>624.75</v>
      </c>
      <c r="M20" s="31">
        <v>17.100819999999999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1001.2</v>
      </c>
      <c r="D21" s="36">
        <v>1003.5333333333333</v>
      </c>
      <c r="E21" s="36">
        <v>996.16666666666663</v>
      </c>
      <c r="F21" s="36">
        <v>991.13333333333333</v>
      </c>
      <c r="G21" s="36">
        <v>983.76666666666665</v>
      </c>
      <c r="H21" s="36">
        <v>1008.5666666666666</v>
      </c>
      <c r="I21" s="36">
        <v>1015.9333333333334</v>
      </c>
      <c r="J21" s="36">
        <v>1020.9666666666666</v>
      </c>
      <c r="K21" s="31">
        <v>1010.9</v>
      </c>
      <c r="L21" s="31">
        <v>998.5</v>
      </c>
      <c r="M21" s="31">
        <v>3.8160500000000002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3078.3</v>
      </c>
      <c r="D22" s="36">
        <v>3094.0666666666671</v>
      </c>
      <c r="E22" s="36">
        <v>3058.3333333333339</v>
      </c>
      <c r="F22" s="36">
        <v>3038.3666666666668</v>
      </c>
      <c r="G22" s="36">
        <v>3002.6333333333337</v>
      </c>
      <c r="H22" s="36">
        <v>3114.0333333333342</v>
      </c>
      <c r="I22" s="36">
        <v>3149.7666666666669</v>
      </c>
      <c r="J22" s="36">
        <v>3169.7333333333345</v>
      </c>
      <c r="K22" s="31">
        <v>3129.8</v>
      </c>
      <c r="L22" s="31">
        <v>3074.1</v>
      </c>
      <c r="M22" s="31">
        <v>8.9978099999999994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1747.05</v>
      </c>
      <c r="D23" s="36">
        <v>1750.1499999999999</v>
      </c>
      <c r="E23" s="36">
        <v>1736.8999999999996</v>
      </c>
      <c r="F23" s="36">
        <v>1726.7499999999998</v>
      </c>
      <c r="G23" s="36">
        <v>1713.4999999999995</v>
      </c>
      <c r="H23" s="36">
        <v>1760.2999999999997</v>
      </c>
      <c r="I23" s="36">
        <v>1773.5500000000002</v>
      </c>
      <c r="J23" s="36">
        <v>1783.6999999999998</v>
      </c>
      <c r="K23" s="31">
        <v>1763.4</v>
      </c>
      <c r="L23" s="31">
        <v>1740</v>
      </c>
      <c r="M23" s="31">
        <v>3.51498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1483.85</v>
      </c>
      <c r="D24" s="36">
        <v>1486.75</v>
      </c>
      <c r="E24" s="36">
        <v>1475</v>
      </c>
      <c r="F24" s="36">
        <v>1466.15</v>
      </c>
      <c r="G24" s="36">
        <v>1454.4</v>
      </c>
      <c r="H24" s="36">
        <v>1495.6</v>
      </c>
      <c r="I24" s="36">
        <v>1507.35</v>
      </c>
      <c r="J24" s="36">
        <v>1516.1999999999998</v>
      </c>
      <c r="K24" s="31">
        <v>1498.5</v>
      </c>
      <c r="L24" s="31">
        <v>1477.9</v>
      </c>
      <c r="M24" s="31">
        <v>17.654959999999999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720.7</v>
      </c>
      <c r="D25" s="36">
        <v>722.9</v>
      </c>
      <c r="E25" s="36">
        <v>713.8</v>
      </c>
      <c r="F25" s="36">
        <v>706.9</v>
      </c>
      <c r="G25" s="36">
        <v>697.8</v>
      </c>
      <c r="H25" s="36">
        <v>729.8</v>
      </c>
      <c r="I25" s="36">
        <v>738.90000000000009</v>
      </c>
      <c r="J25" s="36">
        <v>745.8</v>
      </c>
      <c r="K25" s="31">
        <v>732</v>
      </c>
      <c r="L25" s="31">
        <v>716</v>
      </c>
      <c r="M25" s="31">
        <v>29.15945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894.6</v>
      </c>
      <c r="D26" s="36">
        <v>891.15</v>
      </c>
      <c r="E26" s="36">
        <v>884.19999999999993</v>
      </c>
      <c r="F26" s="36">
        <v>873.8</v>
      </c>
      <c r="G26" s="36">
        <v>866.84999999999991</v>
      </c>
      <c r="H26" s="36">
        <v>901.55</v>
      </c>
      <c r="I26" s="36">
        <v>908.5</v>
      </c>
      <c r="J26" s="36">
        <v>918.9</v>
      </c>
      <c r="K26" s="31">
        <v>898.1</v>
      </c>
      <c r="L26" s="31">
        <v>880.75</v>
      </c>
      <c r="M26" s="31">
        <v>16.042269999999998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334.2</v>
      </c>
      <c r="D27" s="36">
        <v>334.98333333333335</v>
      </c>
      <c r="E27" s="36">
        <v>333.01666666666671</v>
      </c>
      <c r="F27" s="36">
        <v>331.83333333333337</v>
      </c>
      <c r="G27" s="36">
        <v>329.86666666666673</v>
      </c>
      <c r="H27" s="36">
        <v>336.16666666666669</v>
      </c>
      <c r="I27" s="36">
        <v>338.13333333333338</v>
      </c>
      <c r="J27" s="36">
        <v>339.31666666666666</v>
      </c>
      <c r="K27" s="31">
        <v>336.95</v>
      </c>
      <c r="L27" s="31">
        <v>333.8</v>
      </c>
      <c r="M27" s="31">
        <v>7.5267499999999998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226.34</v>
      </c>
      <c r="D28" s="36">
        <v>227.81000000000003</v>
      </c>
      <c r="E28" s="36">
        <v>224.34000000000006</v>
      </c>
      <c r="F28" s="36">
        <v>222.34000000000003</v>
      </c>
      <c r="G28" s="36">
        <v>218.87000000000006</v>
      </c>
      <c r="H28" s="36">
        <v>229.81000000000006</v>
      </c>
      <c r="I28" s="36">
        <v>233.28000000000003</v>
      </c>
      <c r="J28" s="36">
        <v>235.28000000000006</v>
      </c>
      <c r="K28" s="31">
        <v>231.28</v>
      </c>
      <c r="L28" s="31">
        <v>225.81</v>
      </c>
      <c r="M28" s="31">
        <v>36.50517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323.39999999999998</v>
      </c>
      <c r="D29" s="36">
        <v>324.96666666666664</v>
      </c>
      <c r="E29" s="36">
        <v>318.5333333333333</v>
      </c>
      <c r="F29" s="36">
        <v>313.66666666666669</v>
      </c>
      <c r="G29" s="36">
        <v>307.23333333333335</v>
      </c>
      <c r="H29" s="36">
        <v>329.83333333333326</v>
      </c>
      <c r="I29" s="36">
        <v>336.26666666666654</v>
      </c>
      <c r="J29" s="36">
        <v>341.13333333333321</v>
      </c>
      <c r="K29" s="31">
        <v>331.4</v>
      </c>
      <c r="L29" s="31">
        <v>320.10000000000002</v>
      </c>
      <c r="M29" s="31">
        <v>42.97296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5199.3</v>
      </c>
      <c r="D30" s="36">
        <v>5225.4833333333336</v>
      </c>
      <c r="E30" s="36">
        <v>5156.0166666666673</v>
      </c>
      <c r="F30" s="36">
        <v>5112.7333333333336</v>
      </c>
      <c r="G30" s="36">
        <v>5043.2666666666673</v>
      </c>
      <c r="H30" s="36">
        <v>5268.7666666666673</v>
      </c>
      <c r="I30" s="36">
        <v>5338.2333333333345</v>
      </c>
      <c r="J30" s="36">
        <v>5381.5166666666673</v>
      </c>
      <c r="K30" s="31">
        <v>5294.95</v>
      </c>
      <c r="L30" s="31">
        <v>5182.2</v>
      </c>
      <c r="M30" s="31">
        <v>2.2019700000000002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679.15</v>
      </c>
      <c r="D31" s="36">
        <v>679.9</v>
      </c>
      <c r="E31" s="36">
        <v>671.84999999999991</v>
      </c>
      <c r="F31" s="36">
        <v>664.55</v>
      </c>
      <c r="G31" s="36">
        <v>656.49999999999989</v>
      </c>
      <c r="H31" s="36">
        <v>687.19999999999993</v>
      </c>
      <c r="I31" s="36">
        <v>695.24999999999989</v>
      </c>
      <c r="J31" s="36">
        <v>702.55</v>
      </c>
      <c r="K31" s="31">
        <v>687.95</v>
      </c>
      <c r="L31" s="31">
        <v>672.6</v>
      </c>
      <c r="M31" s="31">
        <v>61.395789999999998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6389.05</v>
      </c>
      <c r="D32" s="36">
        <v>6380.2333333333336</v>
      </c>
      <c r="E32" s="36">
        <v>6348.8166666666675</v>
      </c>
      <c r="F32" s="36">
        <v>6308.5833333333339</v>
      </c>
      <c r="G32" s="36">
        <v>6277.1666666666679</v>
      </c>
      <c r="H32" s="36">
        <v>6420.4666666666672</v>
      </c>
      <c r="I32" s="36">
        <v>6451.8833333333332</v>
      </c>
      <c r="J32" s="36">
        <v>6492.1166666666668</v>
      </c>
      <c r="K32" s="31">
        <v>6411.65</v>
      </c>
      <c r="L32" s="31">
        <v>6340</v>
      </c>
      <c r="M32" s="31">
        <v>3.5477699999999999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526.4</v>
      </c>
      <c r="D33" s="36">
        <v>528.1</v>
      </c>
      <c r="E33" s="36">
        <v>523.80000000000007</v>
      </c>
      <c r="F33" s="36">
        <v>521.20000000000005</v>
      </c>
      <c r="G33" s="36">
        <v>516.90000000000009</v>
      </c>
      <c r="H33" s="36">
        <v>530.70000000000005</v>
      </c>
      <c r="I33" s="36">
        <v>535</v>
      </c>
      <c r="J33" s="36">
        <v>537.6</v>
      </c>
      <c r="K33" s="31">
        <v>532.4</v>
      </c>
      <c r="L33" s="31">
        <v>525.5</v>
      </c>
      <c r="M33" s="31">
        <v>11.905670000000001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226.94</v>
      </c>
      <c r="D34" s="36">
        <v>226.88</v>
      </c>
      <c r="E34" s="36">
        <v>225.26</v>
      </c>
      <c r="F34" s="36">
        <v>223.57999999999998</v>
      </c>
      <c r="G34" s="36">
        <v>221.95999999999998</v>
      </c>
      <c r="H34" s="36">
        <v>228.56</v>
      </c>
      <c r="I34" s="36">
        <v>230.18</v>
      </c>
      <c r="J34" s="36">
        <v>231.86</v>
      </c>
      <c r="K34" s="31">
        <v>228.5</v>
      </c>
      <c r="L34" s="31">
        <v>225.2</v>
      </c>
      <c r="M34" s="31">
        <v>68.290859999999995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3022.05</v>
      </c>
      <c r="D35" s="36">
        <v>3008.35</v>
      </c>
      <c r="E35" s="36">
        <v>2986.7</v>
      </c>
      <c r="F35" s="36">
        <v>2951.35</v>
      </c>
      <c r="G35" s="36">
        <v>2929.7</v>
      </c>
      <c r="H35" s="36">
        <v>3043.7</v>
      </c>
      <c r="I35" s="36">
        <v>3065.3500000000004</v>
      </c>
      <c r="J35" s="36">
        <v>3100.7</v>
      </c>
      <c r="K35" s="31">
        <v>3030</v>
      </c>
      <c r="L35" s="31">
        <v>2973</v>
      </c>
      <c r="M35" s="31">
        <v>19.689800000000002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2338.4499999999998</v>
      </c>
      <c r="D36" s="36">
        <v>2335.0500000000002</v>
      </c>
      <c r="E36" s="36">
        <v>2315.9500000000003</v>
      </c>
      <c r="F36" s="36">
        <v>2293.4500000000003</v>
      </c>
      <c r="G36" s="36">
        <v>2274.3500000000004</v>
      </c>
      <c r="H36" s="36">
        <v>2357.5500000000002</v>
      </c>
      <c r="I36" s="36">
        <v>2376.6500000000005</v>
      </c>
      <c r="J36" s="36">
        <v>2399.15</v>
      </c>
      <c r="K36" s="31">
        <v>2354.15</v>
      </c>
      <c r="L36" s="31">
        <v>2312.5500000000002</v>
      </c>
      <c r="M36" s="31">
        <v>2.4861200000000001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1317.9</v>
      </c>
      <c r="D37" s="36">
        <v>1323.7166666666667</v>
      </c>
      <c r="E37" s="36">
        <v>1309.2833333333333</v>
      </c>
      <c r="F37" s="36">
        <v>1300.6666666666665</v>
      </c>
      <c r="G37" s="36">
        <v>1286.2333333333331</v>
      </c>
      <c r="H37" s="36">
        <v>1332.3333333333335</v>
      </c>
      <c r="I37" s="36">
        <v>1346.7666666666669</v>
      </c>
      <c r="J37" s="36">
        <v>1355.3833333333337</v>
      </c>
      <c r="K37" s="31">
        <v>1338.15</v>
      </c>
      <c r="L37" s="31">
        <v>1315.1</v>
      </c>
      <c r="M37" s="31">
        <v>4.87859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4898.8999999999996</v>
      </c>
      <c r="D38" s="36">
        <v>4900.05</v>
      </c>
      <c r="E38" s="36">
        <v>4831.1000000000004</v>
      </c>
      <c r="F38" s="36">
        <v>4763.3</v>
      </c>
      <c r="G38" s="36">
        <v>4694.3500000000004</v>
      </c>
      <c r="H38" s="36">
        <v>4967.8500000000004</v>
      </c>
      <c r="I38" s="36">
        <v>5036.7999999999993</v>
      </c>
      <c r="J38" s="36">
        <v>5104.6000000000004</v>
      </c>
      <c r="K38" s="31">
        <v>4969</v>
      </c>
      <c r="L38" s="31">
        <v>4832.25</v>
      </c>
      <c r="M38" s="31">
        <v>5.6824599999999998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1296.75</v>
      </c>
      <c r="D39" s="36">
        <v>1291.7</v>
      </c>
      <c r="E39" s="36">
        <v>1282</v>
      </c>
      <c r="F39" s="36">
        <v>1267.25</v>
      </c>
      <c r="G39" s="36">
        <v>1257.55</v>
      </c>
      <c r="H39" s="36">
        <v>1306.45</v>
      </c>
      <c r="I39" s="36">
        <v>1316.1500000000003</v>
      </c>
      <c r="J39" s="36">
        <v>1330.9</v>
      </c>
      <c r="K39" s="31">
        <v>1301.4000000000001</v>
      </c>
      <c r="L39" s="31">
        <v>1276.95</v>
      </c>
      <c r="M39" s="31">
        <v>78.488460000000003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9466.7999999999993</v>
      </c>
      <c r="D40" s="36">
        <v>9473.1</v>
      </c>
      <c r="E40" s="36">
        <v>9376.7000000000007</v>
      </c>
      <c r="F40" s="36">
        <v>9286.6</v>
      </c>
      <c r="G40" s="36">
        <v>9190.2000000000007</v>
      </c>
      <c r="H40" s="36">
        <v>9563.2000000000007</v>
      </c>
      <c r="I40" s="36">
        <v>9659.5999999999985</v>
      </c>
      <c r="J40" s="36">
        <v>9749.7000000000007</v>
      </c>
      <c r="K40" s="31">
        <v>9569.5</v>
      </c>
      <c r="L40" s="31">
        <v>9383</v>
      </c>
      <c r="M40" s="31">
        <v>2.9489999999999998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6950.3</v>
      </c>
      <c r="D41" s="36">
        <v>6989.4000000000005</v>
      </c>
      <c r="E41" s="36">
        <v>6890.9000000000015</v>
      </c>
      <c r="F41" s="36">
        <v>6831.5000000000009</v>
      </c>
      <c r="G41" s="36">
        <v>6733.0000000000018</v>
      </c>
      <c r="H41" s="36">
        <v>7048.8000000000011</v>
      </c>
      <c r="I41" s="36">
        <v>7147.2999999999993</v>
      </c>
      <c r="J41" s="36">
        <v>7206.7000000000007</v>
      </c>
      <c r="K41" s="31">
        <v>7087.9</v>
      </c>
      <c r="L41" s="31">
        <v>6930</v>
      </c>
      <c r="M41" s="31">
        <v>9.7180099999999996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1587.85</v>
      </c>
      <c r="D42" s="36">
        <v>1586.6166666666668</v>
      </c>
      <c r="E42" s="36">
        <v>1577.2333333333336</v>
      </c>
      <c r="F42" s="36">
        <v>1566.6166666666668</v>
      </c>
      <c r="G42" s="36">
        <v>1557.2333333333336</v>
      </c>
      <c r="H42" s="36">
        <v>1597.2333333333336</v>
      </c>
      <c r="I42" s="36">
        <v>1606.6166666666668</v>
      </c>
      <c r="J42" s="36">
        <v>1617.2333333333336</v>
      </c>
      <c r="K42" s="31">
        <v>1596</v>
      </c>
      <c r="L42" s="31">
        <v>1576</v>
      </c>
      <c r="M42" s="31">
        <v>18.48978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9773.9</v>
      </c>
      <c r="D43" s="36">
        <v>9742.4</v>
      </c>
      <c r="E43" s="36">
        <v>9693.5</v>
      </c>
      <c r="F43" s="36">
        <v>9613.1</v>
      </c>
      <c r="G43" s="36">
        <v>9564.2000000000007</v>
      </c>
      <c r="H43" s="36">
        <v>9822.7999999999993</v>
      </c>
      <c r="I43" s="36">
        <v>9871.6999999999971</v>
      </c>
      <c r="J43" s="36">
        <v>9952.0999999999985</v>
      </c>
      <c r="K43" s="31">
        <v>9791.2999999999993</v>
      </c>
      <c r="L43" s="31">
        <v>9662</v>
      </c>
      <c r="M43" s="31">
        <v>0.26061000000000001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3149.9</v>
      </c>
      <c r="D44" s="36">
        <v>3162.6333333333332</v>
      </c>
      <c r="E44" s="36">
        <v>3127.2666666666664</v>
      </c>
      <c r="F44" s="36">
        <v>3104.6333333333332</v>
      </c>
      <c r="G44" s="36">
        <v>3069.2666666666664</v>
      </c>
      <c r="H44" s="36">
        <v>3185.2666666666664</v>
      </c>
      <c r="I44" s="36">
        <v>3220.6333333333332</v>
      </c>
      <c r="J44" s="36">
        <v>3243.2666666666664</v>
      </c>
      <c r="K44" s="31">
        <v>3198</v>
      </c>
      <c r="L44" s="31">
        <v>3140</v>
      </c>
      <c r="M44" s="31">
        <v>1.2687600000000001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196.72</v>
      </c>
      <c r="D45" s="36">
        <v>195.34</v>
      </c>
      <c r="E45" s="36">
        <v>193.68</v>
      </c>
      <c r="F45" s="36">
        <v>190.64000000000001</v>
      </c>
      <c r="G45" s="36">
        <v>188.98000000000002</v>
      </c>
      <c r="H45" s="36">
        <v>198.38</v>
      </c>
      <c r="I45" s="36">
        <v>200.04000000000002</v>
      </c>
      <c r="J45" s="36">
        <v>203.07999999999998</v>
      </c>
      <c r="K45" s="31">
        <v>197</v>
      </c>
      <c r="L45" s="31">
        <v>192.3</v>
      </c>
      <c r="M45" s="31">
        <v>92.053510000000003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256.7</v>
      </c>
      <c r="D46" s="36">
        <v>257.09999999999997</v>
      </c>
      <c r="E46" s="36">
        <v>255.14999999999992</v>
      </c>
      <c r="F46" s="36">
        <v>253.59999999999997</v>
      </c>
      <c r="G46" s="36">
        <v>251.64999999999992</v>
      </c>
      <c r="H46" s="36">
        <v>258.64999999999992</v>
      </c>
      <c r="I46" s="36">
        <v>260.59999999999997</v>
      </c>
      <c r="J46" s="36">
        <v>262.14999999999992</v>
      </c>
      <c r="K46" s="31">
        <v>259.05</v>
      </c>
      <c r="L46" s="31">
        <v>255.55</v>
      </c>
      <c r="M46" s="31">
        <v>94.693879999999993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121.98</v>
      </c>
      <c r="D47" s="36">
        <v>121.74333333333334</v>
      </c>
      <c r="E47" s="36">
        <v>120.63666666666668</v>
      </c>
      <c r="F47" s="36">
        <v>119.29333333333335</v>
      </c>
      <c r="G47" s="36">
        <v>118.1866666666667</v>
      </c>
      <c r="H47" s="36">
        <v>123.08666666666667</v>
      </c>
      <c r="I47" s="36">
        <v>124.19333333333333</v>
      </c>
      <c r="J47" s="36">
        <v>125.53666666666666</v>
      </c>
      <c r="K47" s="31">
        <v>122.85</v>
      </c>
      <c r="L47" s="31">
        <v>120.4</v>
      </c>
      <c r="M47" s="31">
        <v>70.49342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1534.55</v>
      </c>
      <c r="D48" s="36">
        <v>1534.2833333333335</v>
      </c>
      <c r="E48" s="36">
        <v>1523.5666666666671</v>
      </c>
      <c r="F48" s="36">
        <v>1512.5833333333335</v>
      </c>
      <c r="G48" s="36">
        <v>1501.866666666667</v>
      </c>
      <c r="H48" s="36">
        <v>1545.2666666666671</v>
      </c>
      <c r="I48" s="36">
        <v>1555.9833333333338</v>
      </c>
      <c r="J48" s="36">
        <v>1566.9666666666672</v>
      </c>
      <c r="K48" s="31">
        <v>1545</v>
      </c>
      <c r="L48" s="31">
        <v>1523.3</v>
      </c>
      <c r="M48" s="31">
        <v>1.9555199999999999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523.4</v>
      </c>
      <c r="D49" s="36">
        <v>524.93333333333328</v>
      </c>
      <c r="E49" s="36">
        <v>517.96666666666658</v>
      </c>
      <c r="F49" s="36">
        <v>512.5333333333333</v>
      </c>
      <c r="G49" s="36">
        <v>505.56666666666661</v>
      </c>
      <c r="H49" s="36">
        <v>530.36666666666656</v>
      </c>
      <c r="I49" s="36">
        <v>537.33333333333326</v>
      </c>
      <c r="J49" s="36">
        <v>542.76666666666654</v>
      </c>
      <c r="K49" s="31">
        <v>531.9</v>
      </c>
      <c r="L49" s="31">
        <v>519.5</v>
      </c>
      <c r="M49" s="31">
        <v>28.479759999999999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1666.3</v>
      </c>
      <c r="D50" s="36">
        <v>1655.25</v>
      </c>
      <c r="E50" s="36">
        <v>1634</v>
      </c>
      <c r="F50" s="36">
        <v>1601.7</v>
      </c>
      <c r="G50" s="36">
        <v>1580.45</v>
      </c>
      <c r="H50" s="36">
        <v>1687.55</v>
      </c>
      <c r="I50" s="36">
        <v>1708.8</v>
      </c>
      <c r="J50" s="36">
        <v>1741.1</v>
      </c>
      <c r="K50" s="31">
        <v>1676.5</v>
      </c>
      <c r="L50" s="31">
        <v>1622.95</v>
      </c>
      <c r="M50" s="31">
        <v>23.753599999999999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335.5</v>
      </c>
      <c r="D51" s="36">
        <v>335.56666666666666</v>
      </c>
      <c r="E51" s="36">
        <v>332.93333333333334</v>
      </c>
      <c r="F51" s="36">
        <v>330.36666666666667</v>
      </c>
      <c r="G51" s="36">
        <v>327.73333333333335</v>
      </c>
      <c r="H51" s="36">
        <v>338.13333333333333</v>
      </c>
      <c r="I51" s="36">
        <v>340.76666666666665</v>
      </c>
      <c r="J51" s="36">
        <v>343.33333333333331</v>
      </c>
      <c r="K51" s="31">
        <v>338.2</v>
      </c>
      <c r="L51" s="31">
        <v>333</v>
      </c>
      <c r="M51" s="31">
        <v>319.19432999999998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1640.7</v>
      </c>
      <c r="D52" s="36">
        <v>1646.1166666666668</v>
      </c>
      <c r="E52" s="36">
        <v>1626.5833333333335</v>
      </c>
      <c r="F52" s="36">
        <v>1612.4666666666667</v>
      </c>
      <c r="G52" s="36">
        <v>1592.9333333333334</v>
      </c>
      <c r="H52" s="36">
        <v>1660.2333333333336</v>
      </c>
      <c r="I52" s="36">
        <v>1679.7666666666669</v>
      </c>
      <c r="J52" s="36">
        <v>1693.8833333333337</v>
      </c>
      <c r="K52" s="31">
        <v>1665.65</v>
      </c>
      <c r="L52" s="31">
        <v>1632</v>
      </c>
      <c r="M52" s="31">
        <v>8.36449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332.7</v>
      </c>
      <c r="D53" s="36">
        <v>331.96666666666664</v>
      </c>
      <c r="E53" s="36">
        <v>329.13333333333327</v>
      </c>
      <c r="F53" s="36">
        <v>325.56666666666661</v>
      </c>
      <c r="G53" s="36">
        <v>322.73333333333323</v>
      </c>
      <c r="H53" s="36">
        <v>335.5333333333333</v>
      </c>
      <c r="I53" s="36">
        <v>338.36666666666667</v>
      </c>
      <c r="J53" s="36">
        <v>341.93333333333334</v>
      </c>
      <c r="K53" s="31">
        <v>334.8</v>
      </c>
      <c r="L53" s="31">
        <v>328.4</v>
      </c>
      <c r="M53" s="31">
        <v>233.70124000000001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306.60000000000002</v>
      </c>
      <c r="D54" s="36">
        <v>304.73333333333335</v>
      </c>
      <c r="E54" s="36">
        <v>301.4666666666667</v>
      </c>
      <c r="F54" s="36">
        <v>296.33333333333337</v>
      </c>
      <c r="G54" s="36">
        <v>293.06666666666672</v>
      </c>
      <c r="H54" s="36">
        <v>309.86666666666667</v>
      </c>
      <c r="I54" s="36">
        <v>313.13333333333333</v>
      </c>
      <c r="J54" s="36">
        <v>318.26666666666665</v>
      </c>
      <c r="K54" s="31">
        <v>308</v>
      </c>
      <c r="L54" s="31">
        <v>299.60000000000002</v>
      </c>
      <c r="M54" s="31">
        <v>192.46021999999999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1437.95</v>
      </c>
      <c r="D55" s="36">
        <v>1438.9333333333334</v>
      </c>
      <c r="E55" s="36">
        <v>1427.0166666666669</v>
      </c>
      <c r="F55" s="36">
        <v>1416.0833333333335</v>
      </c>
      <c r="G55" s="36">
        <v>1404.166666666667</v>
      </c>
      <c r="H55" s="36">
        <v>1449.8666666666668</v>
      </c>
      <c r="I55" s="36">
        <v>1461.7833333333333</v>
      </c>
      <c r="J55" s="36">
        <v>1472.7166666666667</v>
      </c>
      <c r="K55" s="31">
        <v>1450.85</v>
      </c>
      <c r="L55" s="31">
        <v>1428</v>
      </c>
      <c r="M55" s="31">
        <v>41.785580000000003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354.55</v>
      </c>
      <c r="D56" s="36">
        <v>355.31666666666666</v>
      </c>
      <c r="E56" s="36">
        <v>350.73333333333335</v>
      </c>
      <c r="F56" s="36">
        <v>346.91666666666669</v>
      </c>
      <c r="G56" s="36">
        <v>342.33333333333337</v>
      </c>
      <c r="H56" s="36">
        <v>359.13333333333333</v>
      </c>
      <c r="I56" s="36">
        <v>363.7166666666667</v>
      </c>
      <c r="J56" s="36">
        <v>367.5333333333333</v>
      </c>
      <c r="K56" s="31">
        <v>359.9</v>
      </c>
      <c r="L56" s="31">
        <v>351.5</v>
      </c>
      <c r="M56" s="31">
        <v>31.75235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35611.25</v>
      </c>
      <c r="D57" s="36">
        <v>35563.233333333337</v>
      </c>
      <c r="E57" s="36">
        <v>35348.666666666672</v>
      </c>
      <c r="F57" s="36">
        <v>35086.083333333336</v>
      </c>
      <c r="G57" s="36">
        <v>34871.51666666667</v>
      </c>
      <c r="H57" s="36">
        <v>35825.816666666673</v>
      </c>
      <c r="I57" s="36">
        <v>36040.383333333339</v>
      </c>
      <c r="J57" s="36">
        <v>36302.966666666674</v>
      </c>
      <c r="K57" s="31">
        <v>35777.800000000003</v>
      </c>
      <c r="L57" s="31">
        <v>35300.65</v>
      </c>
      <c r="M57" s="31">
        <v>0.23755000000000001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5761.3</v>
      </c>
      <c r="D58" s="36">
        <v>5762.0999999999995</v>
      </c>
      <c r="E58" s="36">
        <v>5719.1999999999989</v>
      </c>
      <c r="F58" s="36">
        <v>5677.0999999999995</v>
      </c>
      <c r="G58" s="36">
        <v>5634.1999999999989</v>
      </c>
      <c r="H58" s="36">
        <v>5804.1999999999989</v>
      </c>
      <c r="I58" s="36">
        <v>5847.0999999999985</v>
      </c>
      <c r="J58" s="36">
        <v>5889.1999999999989</v>
      </c>
      <c r="K58" s="31">
        <v>5805</v>
      </c>
      <c r="L58" s="31">
        <v>5720</v>
      </c>
      <c r="M58" s="31">
        <v>3.7279800000000001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745.2</v>
      </c>
      <c r="D59" s="36">
        <v>743.18333333333339</v>
      </c>
      <c r="E59" s="36">
        <v>734.36666666666679</v>
      </c>
      <c r="F59" s="36">
        <v>723.53333333333342</v>
      </c>
      <c r="G59" s="36">
        <v>714.71666666666681</v>
      </c>
      <c r="H59" s="36">
        <v>754.01666666666677</v>
      </c>
      <c r="I59" s="36">
        <v>762.83333333333337</v>
      </c>
      <c r="J59" s="36">
        <v>773.66666666666674</v>
      </c>
      <c r="K59" s="31">
        <v>752</v>
      </c>
      <c r="L59" s="31">
        <v>732.35</v>
      </c>
      <c r="M59" s="31">
        <v>16.471879999999999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114.15</v>
      </c>
      <c r="D60" s="36">
        <v>114.46666666666668</v>
      </c>
      <c r="E60" s="36">
        <v>113.48333333333336</v>
      </c>
      <c r="F60" s="36">
        <v>112.81666666666668</v>
      </c>
      <c r="G60" s="36">
        <v>111.83333333333336</v>
      </c>
      <c r="H60" s="36">
        <v>115.13333333333337</v>
      </c>
      <c r="I60" s="36">
        <v>116.11666666666669</v>
      </c>
      <c r="J60" s="36">
        <v>116.78333333333337</v>
      </c>
      <c r="K60" s="31">
        <v>115.45</v>
      </c>
      <c r="L60" s="31">
        <v>113.8</v>
      </c>
      <c r="M60" s="31">
        <v>135.53009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1404.8</v>
      </c>
      <c r="D61" s="36">
        <v>1413.3333333333333</v>
      </c>
      <c r="E61" s="36">
        <v>1393.6666666666665</v>
      </c>
      <c r="F61" s="36">
        <v>1382.5333333333333</v>
      </c>
      <c r="G61" s="36">
        <v>1362.8666666666666</v>
      </c>
      <c r="H61" s="36">
        <v>1424.4666666666665</v>
      </c>
      <c r="I61" s="36">
        <v>1444.133333333333</v>
      </c>
      <c r="J61" s="36">
        <v>1455.2666666666664</v>
      </c>
      <c r="K61" s="31">
        <v>1433</v>
      </c>
      <c r="L61" s="31">
        <v>1402.2</v>
      </c>
      <c r="M61" s="31">
        <v>25.604379999999999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1506</v>
      </c>
      <c r="D62" s="36">
        <v>1506.6666666666667</v>
      </c>
      <c r="E62" s="36">
        <v>1494.3333333333335</v>
      </c>
      <c r="F62" s="36">
        <v>1482.6666666666667</v>
      </c>
      <c r="G62" s="36">
        <v>1470.3333333333335</v>
      </c>
      <c r="H62" s="36">
        <v>1518.3333333333335</v>
      </c>
      <c r="I62" s="36">
        <v>1530.666666666667</v>
      </c>
      <c r="J62" s="36">
        <v>1542.3333333333335</v>
      </c>
      <c r="K62" s="31">
        <v>1519</v>
      </c>
      <c r="L62" s="31">
        <v>1495</v>
      </c>
      <c r="M62" s="31">
        <v>13.14312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500.05</v>
      </c>
      <c r="D63" s="36">
        <v>498.2</v>
      </c>
      <c r="E63" s="36">
        <v>490.4</v>
      </c>
      <c r="F63" s="36">
        <v>480.75</v>
      </c>
      <c r="G63" s="36">
        <v>472.95</v>
      </c>
      <c r="H63" s="36">
        <v>507.84999999999997</v>
      </c>
      <c r="I63" s="36">
        <v>515.65000000000009</v>
      </c>
      <c r="J63" s="36">
        <v>525.29999999999995</v>
      </c>
      <c r="K63" s="31">
        <v>506</v>
      </c>
      <c r="L63" s="31">
        <v>488.55</v>
      </c>
      <c r="M63" s="31">
        <v>201.46926999999999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5563.5</v>
      </c>
      <c r="D64" s="36">
        <v>5604.8499999999995</v>
      </c>
      <c r="E64" s="36">
        <v>5509.6999999999989</v>
      </c>
      <c r="F64" s="36">
        <v>5455.9</v>
      </c>
      <c r="G64" s="36">
        <v>5360.7499999999991</v>
      </c>
      <c r="H64" s="36">
        <v>5658.6499999999987</v>
      </c>
      <c r="I64" s="36">
        <v>5753.7999999999984</v>
      </c>
      <c r="J64" s="36">
        <v>5807.5999999999985</v>
      </c>
      <c r="K64" s="31">
        <v>5700</v>
      </c>
      <c r="L64" s="31">
        <v>5551.05</v>
      </c>
      <c r="M64" s="31">
        <v>5.0150499999999996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3006.85</v>
      </c>
      <c r="D65" s="36">
        <v>3016.0166666666664</v>
      </c>
      <c r="E65" s="36">
        <v>2973.833333333333</v>
      </c>
      <c r="F65" s="36">
        <v>2940.8166666666666</v>
      </c>
      <c r="G65" s="36">
        <v>2898.6333333333332</v>
      </c>
      <c r="H65" s="36">
        <v>3049.0333333333328</v>
      </c>
      <c r="I65" s="36">
        <v>3091.2166666666662</v>
      </c>
      <c r="J65" s="36">
        <v>3124.2333333333327</v>
      </c>
      <c r="K65" s="31">
        <v>3058.2</v>
      </c>
      <c r="L65" s="31">
        <v>2983</v>
      </c>
      <c r="M65" s="31">
        <v>3.3189899999999999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1059</v>
      </c>
      <c r="D66" s="36">
        <v>1055.6833333333334</v>
      </c>
      <c r="E66" s="36">
        <v>1043.3666666666668</v>
      </c>
      <c r="F66" s="36">
        <v>1027.7333333333333</v>
      </c>
      <c r="G66" s="36">
        <v>1015.4166666666667</v>
      </c>
      <c r="H66" s="36">
        <v>1071.3166666666668</v>
      </c>
      <c r="I66" s="36">
        <v>1083.6333333333334</v>
      </c>
      <c r="J66" s="36">
        <v>1099.2666666666669</v>
      </c>
      <c r="K66" s="31">
        <v>1068</v>
      </c>
      <c r="L66" s="31">
        <v>1040.05</v>
      </c>
      <c r="M66" s="31">
        <v>22.505220000000001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1603.15</v>
      </c>
      <c r="D67" s="36">
        <v>1606.6833333333334</v>
      </c>
      <c r="E67" s="36">
        <v>1591.4666666666667</v>
      </c>
      <c r="F67" s="36">
        <v>1579.7833333333333</v>
      </c>
      <c r="G67" s="36">
        <v>1564.5666666666666</v>
      </c>
      <c r="H67" s="36">
        <v>1618.3666666666668</v>
      </c>
      <c r="I67" s="36">
        <v>1633.5833333333335</v>
      </c>
      <c r="J67" s="36">
        <v>1645.2666666666669</v>
      </c>
      <c r="K67" s="31">
        <v>1621.9</v>
      </c>
      <c r="L67" s="31">
        <v>1595</v>
      </c>
      <c r="M67" s="31">
        <v>2.1773099999999999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423.4</v>
      </c>
      <c r="D68" s="36">
        <v>421.4666666666667</v>
      </c>
      <c r="E68" s="36">
        <v>417.93333333333339</v>
      </c>
      <c r="F68" s="36">
        <v>412.4666666666667</v>
      </c>
      <c r="G68" s="36">
        <v>408.93333333333339</v>
      </c>
      <c r="H68" s="36">
        <v>426.93333333333339</v>
      </c>
      <c r="I68" s="36">
        <v>430.4666666666667</v>
      </c>
      <c r="J68" s="36">
        <v>435.93333333333339</v>
      </c>
      <c r="K68" s="31">
        <v>425</v>
      </c>
      <c r="L68" s="31">
        <v>416</v>
      </c>
      <c r="M68" s="31">
        <v>26.799240000000001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3996.3</v>
      </c>
      <c r="D69" s="36">
        <v>4009.3833333333337</v>
      </c>
      <c r="E69" s="36">
        <v>3961.9666666666672</v>
      </c>
      <c r="F69" s="36">
        <v>3927.6333333333337</v>
      </c>
      <c r="G69" s="36">
        <v>3880.2166666666672</v>
      </c>
      <c r="H69" s="36">
        <v>4043.7166666666672</v>
      </c>
      <c r="I69" s="36">
        <v>4091.1333333333341</v>
      </c>
      <c r="J69" s="36">
        <v>4125.4666666666672</v>
      </c>
      <c r="K69" s="31">
        <v>4056.8</v>
      </c>
      <c r="L69" s="31">
        <v>3975.05</v>
      </c>
      <c r="M69" s="31">
        <v>2.7839200000000002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831.95</v>
      </c>
      <c r="D70" s="36">
        <v>835.04999999999984</v>
      </c>
      <c r="E70" s="36">
        <v>827.1999999999997</v>
      </c>
      <c r="F70" s="36">
        <v>822.44999999999982</v>
      </c>
      <c r="G70" s="36">
        <v>814.59999999999968</v>
      </c>
      <c r="H70" s="36">
        <v>839.79999999999973</v>
      </c>
      <c r="I70" s="36">
        <v>847.64999999999986</v>
      </c>
      <c r="J70" s="36">
        <v>852.39999999999975</v>
      </c>
      <c r="K70" s="31">
        <v>842.9</v>
      </c>
      <c r="L70" s="31">
        <v>830.3</v>
      </c>
      <c r="M70" s="31">
        <v>12.93318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629.35</v>
      </c>
      <c r="D71" s="36">
        <v>629.65</v>
      </c>
      <c r="E71" s="36">
        <v>623.5</v>
      </c>
      <c r="F71" s="36">
        <v>617.65</v>
      </c>
      <c r="G71" s="36">
        <v>611.5</v>
      </c>
      <c r="H71" s="36">
        <v>635.5</v>
      </c>
      <c r="I71" s="36">
        <v>641.64999999999986</v>
      </c>
      <c r="J71" s="36">
        <v>647.5</v>
      </c>
      <c r="K71" s="31">
        <v>635.79999999999995</v>
      </c>
      <c r="L71" s="31">
        <v>623.79999999999995</v>
      </c>
      <c r="M71" s="31">
        <v>15.887420000000001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1865.6</v>
      </c>
      <c r="D72" s="36">
        <v>1865.6499999999999</v>
      </c>
      <c r="E72" s="36">
        <v>1848.6499999999996</v>
      </c>
      <c r="F72" s="36">
        <v>1831.6999999999998</v>
      </c>
      <c r="G72" s="36">
        <v>1814.6999999999996</v>
      </c>
      <c r="H72" s="36">
        <v>1882.5999999999997</v>
      </c>
      <c r="I72" s="36">
        <v>1899.6000000000001</v>
      </c>
      <c r="J72" s="36">
        <v>1916.5499999999997</v>
      </c>
      <c r="K72" s="31">
        <v>1882.65</v>
      </c>
      <c r="L72" s="31">
        <v>1848.7</v>
      </c>
      <c r="M72" s="31">
        <v>3.4579300000000002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2762.55</v>
      </c>
      <c r="D73" s="36">
        <v>2748.1833333333329</v>
      </c>
      <c r="E73" s="36">
        <v>2716.4166666666661</v>
      </c>
      <c r="F73" s="36">
        <v>2670.2833333333333</v>
      </c>
      <c r="G73" s="36">
        <v>2638.5166666666664</v>
      </c>
      <c r="H73" s="36">
        <v>2794.3166666666657</v>
      </c>
      <c r="I73" s="36">
        <v>2826.083333333333</v>
      </c>
      <c r="J73" s="36">
        <v>2872.2166666666653</v>
      </c>
      <c r="K73" s="31">
        <v>2779.95</v>
      </c>
      <c r="L73" s="31">
        <v>2702.05</v>
      </c>
      <c r="M73" s="31">
        <v>5.5947399999999998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377</v>
      </c>
      <c r="D74" s="36">
        <v>381.15000000000003</v>
      </c>
      <c r="E74" s="36">
        <v>371.85000000000008</v>
      </c>
      <c r="F74" s="36">
        <v>366.70000000000005</v>
      </c>
      <c r="G74" s="36">
        <v>357.40000000000009</v>
      </c>
      <c r="H74" s="36">
        <v>386.30000000000007</v>
      </c>
      <c r="I74" s="36">
        <v>395.6</v>
      </c>
      <c r="J74" s="36">
        <v>400.75000000000006</v>
      </c>
      <c r="K74" s="31">
        <v>390.45</v>
      </c>
      <c r="L74" s="31">
        <v>376</v>
      </c>
      <c r="M74" s="31">
        <v>51.520069999999997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162.79</v>
      </c>
      <c r="D75" s="36">
        <v>163.22999999999999</v>
      </c>
      <c r="E75" s="36">
        <v>161.95999999999998</v>
      </c>
      <c r="F75" s="36">
        <v>161.13</v>
      </c>
      <c r="G75" s="36">
        <v>159.85999999999999</v>
      </c>
      <c r="H75" s="36">
        <v>164.05999999999997</v>
      </c>
      <c r="I75" s="36">
        <v>165.33</v>
      </c>
      <c r="J75" s="36">
        <v>166.15999999999997</v>
      </c>
      <c r="K75" s="31">
        <v>164.5</v>
      </c>
      <c r="L75" s="31">
        <v>162.4</v>
      </c>
      <c r="M75" s="31">
        <v>7.4849899999999998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4582.5</v>
      </c>
      <c r="D76" s="36">
        <v>4602.5166666666664</v>
      </c>
      <c r="E76" s="36">
        <v>4545.0333333333328</v>
      </c>
      <c r="F76" s="36">
        <v>4507.5666666666666</v>
      </c>
      <c r="G76" s="36">
        <v>4450.083333333333</v>
      </c>
      <c r="H76" s="36">
        <v>4639.9833333333327</v>
      </c>
      <c r="I76" s="36">
        <v>4697.4666666666662</v>
      </c>
      <c r="J76" s="36">
        <v>4734.9333333333325</v>
      </c>
      <c r="K76" s="31">
        <v>4660</v>
      </c>
      <c r="L76" s="31">
        <v>4565.05</v>
      </c>
      <c r="M76" s="31">
        <v>5.5913899999999996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12613.3</v>
      </c>
      <c r="D77" s="36">
        <v>12541.1</v>
      </c>
      <c r="E77" s="36">
        <v>12442.2</v>
      </c>
      <c r="F77" s="36">
        <v>12271.1</v>
      </c>
      <c r="G77" s="36">
        <v>12172.2</v>
      </c>
      <c r="H77" s="36">
        <v>12712.2</v>
      </c>
      <c r="I77" s="36">
        <v>12811.099999999999</v>
      </c>
      <c r="J77" s="36">
        <v>12982.2</v>
      </c>
      <c r="K77" s="31">
        <v>12640</v>
      </c>
      <c r="L77" s="31">
        <v>12370</v>
      </c>
      <c r="M77" s="31">
        <v>2.35805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2946.35</v>
      </c>
      <c r="D78" s="36">
        <v>2941</v>
      </c>
      <c r="E78" s="36">
        <v>2911.7</v>
      </c>
      <c r="F78" s="36">
        <v>2877.0499999999997</v>
      </c>
      <c r="G78" s="36">
        <v>2847.7499999999995</v>
      </c>
      <c r="H78" s="36">
        <v>2975.65</v>
      </c>
      <c r="I78" s="36">
        <v>3004.9500000000003</v>
      </c>
      <c r="J78" s="36">
        <v>3039.6000000000004</v>
      </c>
      <c r="K78" s="31">
        <v>2970.3</v>
      </c>
      <c r="L78" s="31">
        <v>2906.35</v>
      </c>
      <c r="M78" s="31">
        <v>3.3734799999999998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6594.75</v>
      </c>
      <c r="D79" s="36">
        <v>6583.8500000000013</v>
      </c>
      <c r="E79" s="36">
        <v>6545.7500000000027</v>
      </c>
      <c r="F79" s="36">
        <v>6496.7500000000018</v>
      </c>
      <c r="G79" s="36">
        <v>6458.6500000000033</v>
      </c>
      <c r="H79" s="36">
        <v>6632.8500000000022</v>
      </c>
      <c r="I79" s="36">
        <v>6670.9500000000007</v>
      </c>
      <c r="J79" s="36">
        <v>6719.9500000000016</v>
      </c>
      <c r="K79" s="31">
        <v>6621.95</v>
      </c>
      <c r="L79" s="31">
        <v>6534.85</v>
      </c>
      <c r="M79" s="31">
        <v>3.1626799999999999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4828.6499999999996</v>
      </c>
      <c r="D80" s="36">
        <v>4839.833333333333</v>
      </c>
      <c r="E80" s="36">
        <v>4794.6666666666661</v>
      </c>
      <c r="F80" s="36">
        <v>4760.6833333333334</v>
      </c>
      <c r="G80" s="36">
        <v>4715.5166666666664</v>
      </c>
      <c r="H80" s="36">
        <v>4873.8166666666657</v>
      </c>
      <c r="I80" s="36">
        <v>4918.9833333333318</v>
      </c>
      <c r="J80" s="36">
        <v>4952.9666666666653</v>
      </c>
      <c r="K80" s="31">
        <v>4885</v>
      </c>
      <c r="L80" s="31">
        <v>4805.8500000000004</v>
      </c>
      <c r="M80" s="31">
        <v>3.0870799999999998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3988.35</v>
      </c>
      <c r="D81" s="36">
        <v>4018.2833333333328</v>
      </c>
      <c r="E81" s="36">
        <v>3943.0166666666655</v>
      </c>
      <c r="F81" s="36">
        <v>3897.6833333333325</v>
      </c>
      <c r="G81" s="36">
        <v>3822.4166666666652</v>
      </c>
      <c r="H81" s="36">
        <v>4063.6166666666659</v>
      </c>
      <c r="I81" s="36">
        <v>4138.8833333333332</v>
      </c>
      <c r="J81" s="36">
        <v>4184.2166666666662</v>
      </c>
      <c r="K81" s="31">
        <v>4093.55</v>
      </c>
      <c r="L81" s="31">
        <v>3972.95</v>
      </c>
      <c r="M81" s="31">
        <v>2.0174599999999998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177.94</v>
      </c>
      <c r="D82" s="36">
        <v>177.90666666666667</v>
      </c>
      <c r="E82" s="36">
        <v>175.82333333333332</v>
      </c>
      <c r="F82" s="36">
        <v>173.70666666666665</v>
      </c>
      <c r="G82" s="36">
        <v>171.62333333333331</v>
      </c>
      <c r="H82" s="36">
        <v>180.02333333333334</v>
      </c>
      <c r="I82" s="36">
        <v>182.10666666666665</v>
      </c>
      <c r="J82" s="36">
        <v>184.22333333333336</v>
      </c>
      <c r="K82" s="31">
        <v>179.99</v>
      </c>
      <c r="L82" s="31">
        <v>175.79</v>
      </c>
      <c r="M82" s="31">
        <v>31.177219999999998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192.66</v>
      </c>
      <c r="D83" s="36">
        <v>191.50666666666666</v>
      </c>
      <c r="E83" s="36">
        <v>189.38333333333333</v>
      </c>
      <c r="F83" s="36">
        <v>186.10666666666665</v>
      </c>
      <c r="G83" s="36">
        <v>183.98333333333332</v>
      </c>
      <c r="H83" s="36">
        <v>194.78333333333333</v>
      </c>
      <c r="I83" s="36">
        <v>196.90666666666667</v>
      </c>
      <c r="J83" s="36">
        <v>200.18333333333334</v>
      </c>
      <c r="K83" s="31">
        <v>193.63</v>
      </c>
      <c r="L83" s="31">
        <v>188.23</v>
      </c>
      <c r="M83" s="31">
        <v>164.08103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1049.45</v>
      </c>
      <c r="D84" s="36">
        <v>1055.7833333333335</v>
      </c>
      <c r="E84" s="36">
        <v>1038.666666666667</v>
      </c>
      <c r="F84" s="36">
        <v>1027.8833333333334</v>
      </c>
      <c r="G84" s="36">
        <v>1010.7666666666669</v>
      </c>
      <c r="H84" s="36">
        <v>1066.5666666666671</v>
      </c>
      <c r="I84" s="36">
        <v>1083.6833333333334</v>
      </c>
      <c r="J84" s="36">
        <v>1094.4666666666672</v>
      </c>
      <c r="K84" s="31">
        <v>1072.9000000000001</v>
      </c>
      <c r="L84" s="31">
        <v>1045</v>
      </c>
      <c r="M84" s="31">
        <v>6.3805399999999999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470.3</v>
      </c>
      <c r="D85" s="36">
        <v>469.56666666666666</v>
      </c>
      <c r="E85" s="36">
        <v>464.23333333333335</v>
      </c>
      <c r="F85" s="36">
        <v>458.16666666666669</v>
      </c>
      <c r="G85" s="36">
        <v>452.83333333333337</v>
      </c>
      <c r="H85" s="36">
        <v>475.63333333333333</v>
      </c>
      <c r="I85" s="36">
        <v>480.9666666666667</v>
      </c>
      <c r="J85" s="36">
        <v>487.0333333333333</v>
      </c>
      <c r="K85" s="31">
        <v>474.9</v>
      </c>
      <c r="L85" s="31">
        <v>463.5</v>
      </c>
      <c r="M85" s="31">
        <v>10.114850000000001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229.4</v>
      </c>
      <c r="D86" s="36">
        <v>228.71666666666667</v>
      </c>
      <c r="E86" s="36">
        <v>226.68333333333334</v>
      </c>
      <c r="F86" s="36">
        <v>223.96666666666667</v>
      </c>
      <c r="G86" s="36">
        <v>221.93333333333334</v>
      </c>
      <c r="H86" s="36">
        <v>231.43333333333334</v>
      </c>
      <c r="I86" s="36">
        <v>233.4666666666667</v>
      </c>
      <c r="J86" s="36">
        <v>236.18333333333334</v>
      </c>
      <c r="K86" s="31">
        <v>230.75</v>
      </c>
      <c r="L86" s="31">
        <v>226</v>
      </c>
      <c r="M86" s="31">
        <v>159.39529999999999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2051.4</v>
      </c>
      <c r="D87" s="36">
        <v>2030.6333333333332</v>
      </c>
      <c r="E87" s="36">
        <v>1998.4166666666665</v>
      </c>
      <c r="F87" s="36">
        <v>1945.4333333333334</v>
      </c>
      <c r="G87" s="36">
        <v>1913.2166666666667</v>
      </c>
      <c r="H87" s="36">
        <v>2083.6166666666663</v>
      </c>
      <c r="I87" s="36">
        <v>2115.833333333333</v>
      </c>
      <c r="J87" s="36">
        <v>2168.8166666666662</v>
      </c>
      <c r="K87" s="31">
        <v>2062.85</v>
      </c>
      <c r="L87" s="31">
        <v>1977.65</v>
      </c>
      <c r="M87" s="31">
        <v>2.7454399999999999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1440.9</v>
      </c>
      <c r="D88" s="36">
        <v>1443.1499999999999</v>
      </c>
      <c r="E88" s="36">
        <v>1431.2999999999997</v>
      </c>
      <c r="F88" s="36">
        <v>1421.6999999999998</v>
      </c>
      <c r="G88" s="36">
        <v>1409.8499999999997</v>
      </c>
      <c r="H88" s="36">
        <v>1452.7499999999998</v>
      </c>
      <c r="I88" s="36">
        <v>1464.5999999999997</v>
      </c>
      <c r="J88" s="36">
        <v>1474.1999999999998</v>
      </c>
      <c r="K88" s="31">
        <v>1455</v>
      </c>
      <c r="L88" s="31">
        <v>1433.55</v>
      </c>
      <c r="M88" s="31">
        <v>11.42834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3294.1</v>
      </c>
      <c r="D89" s="36">
        <v>3296.3833333333337</v>
      </c>
      <c r="E89" s="36">
        <v>3260.7666666666673</v>
      </c>
      <c r="F89" s="36">
        <v>3227.4333333333338</v>
      </c>
      <c r="G89" s="36">
        <v>3191.8166666666675</v>
      </c>
      <c r="H89" s="36">
        <v>3329.7166666666672</v>
      </c>
      <c r="I89" s="36">
        <v>3365.333333333333</v>
      </c>
      <c r="J89" s="36">
        <v>3398.666666666667</v>
      </c>
      <c r="K89" s="31">
        <v>3332</v>
      </c>
      <c r="L89" s="31">
        <v>3263.05</v>
      </c>
      <c r="M89" s="31">
        <v>3.2379099999999998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2801.6</v>
      </c>
      <c r="D90" s="36">
        <v>2809.9500000000003</v>
      </c>
      <c r="E90" s="36">
        <v>2782.9000000000005</v>
      </c>
      <c r="F90" s="36">
        <v>2764.2000000000003</v>
      </c>
      <c r="G90" s="36">
        <v>2737.1500000000005</v>
      </c>
      <c r="H90" s="36">
        <v>2828.6500000000005</v>
      </c>
      <c r="I90" s="36">
        <v>2855.7000000000007</v>
      </c>
      <c r="J90" s="36">
        <v>2874.4000000000005</v>
      </c>
      <c r="K90" s="31">
        <v>2837</v>
      </c>
      <c r="L90" s="31">
        <v>2791.25</v>
      </c>
      <c r="M90" s="31">
        <v>16.79101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3244</v>
      </c>
      <c r="D91" s="36">
        <v>3237.7666666666664</v>
      </c>
      <c r="E91" s="36">
        <v>3209.4333333333329</v>
      </c>
      <c r="F91" s="36">
        <v>3174.8666666666663</v>
      </c>
      <c r="G91" s="36">
        <v>3146.5333333333328</v>
      </c>
      <c r="H91" s="36">
        <v>3272.333333333333</v>
      </c>
      <c r="I91" s="36">
        <v>3300.666666666667</v>
      </c>
      <c r="J91" s="36">
        <v>3335.2333333333331</v>
      </c>
      <c r="K91" s="31">
        <v>3266.1</v>
      </c>
      <c r="L91" s="31">
        <v>3203.2</v>
      </c>
      <c r="M91" s="31">
        <v>0.53008999999999995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645.1</v>
      </c>
      <c r="D92" s="36">
        <v>647.1</v>
      </c>
      <c r="E92" s="36">
        <v>640.15000000000009</v>
      </c>
      <c r="F92" s="36">
        <v>635.20000000000005</v>
      </c>
      <c r="G92" s="36">
        <v>628.25000000000011</v>
      </c>
      <c r="H92" s="36">
        <v>652.05000000000007</v>
      </c>
      <c r="I92" s="36">
        <v>659.00000000000011</v>
      </c>
      <c r="J92" s="36">
        <v>663.95</v>
      </c>
      <c r="K92" s="31">
        <v>654.04999999999995</v>
      </c>
      <c r="L92" s="31">
        <v>642.15</v>
      </c>
      <c r="M92" s="31">
        <v>3.6081099999999999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1511.9</v>
      </c>
      <c r="D93" s="36">
        <v>1517.9833333333333</v>
      </c>
      <c r="E93" s="36">
        <v>1501.9666666666667</v>
      </c>
      <c r="F93" s="36">
        <v>1492.0333333333333</v>
      </c>
      <c r="G93" s="36">
        <v>1476.0166666666667</v>
      </c>
      <c r="H93" s="36">
        <v>1527.9166666666667</v>
      </c>
      <c r="I93" s="36">
        <v>1543.9333333333336</v>
      </c>
      <c r="J93" s="36">
        <v>1553.8666666666668</v>
      </c>
      <c r="K93" s="31">
        <v>1534</v>
      </c>
      <c r="L93" s="31">
        <v>1508.05</v>
      </c>
      <c r="M93" s="31">
        <v>33.040529999999997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4181.45</v>
      </c>
      <c r="D94" s="36">
        <v>4170.25</v>
      </c>
      <c r="E94" s="36">
        <v>4142.5</v>
      </c>
      <c r="F94" s="36">
        <v>4103.55</v>
      </c>
      <c r="G94" s="36">
        <v>4075.8</v>
      </c>
      <c r="H94" s="36">
        <v>4209.2</v>
      </c>
      <c r="I94" s="36">
        <v>4236.95</v>
      </c>
      <c r="J94" s="36">
        <v>4275.8999999999996</v>
      </c>
      <c r="K94" s="31">
        <v>4198</v>
      </c>
      <c r="L94" s="31">
        <v>4131.3</v>
      </c>
      <c r="M94" s="31">
        <v>2.0177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1621.9</v>
      </c>
      <c r="D95" s="36">
        <v>1616.25</v>
      </c>
      <c r="E95" s="36">
        <v>1606.65</v>
      </c>
      <c r="F95" s="36">
        <v>1591.4</v>
      </c>
      <c r="G95" s="36">
        <v>1581.8000000000002</v>
      </c>
      <c r="H95" s="36">
        <v>1631.5</v>
      </c>
      <c r="I95" s="36">
        <v>1641.1</v>
      </c>
      <c r="J95" s="36">
        <v>1656.35</v>
      </c>
      <c r="K95" s="31">
        <v>1625.85</v>
      </c>
      <c r="L95" s="31">
        <v>1601</v>
      </c>
      <c r="M95" s="31">
        <v>220.88536999999999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634.25</v>
      </c>
      <c r="D96" s="36">
        <v>633.38333333333333</v>
      </c>
      <c r="E96" s="36">
        <v>630.16666666666663</v>
      </c>
      <c r="F96" s="36">
        <v>626.08333333333326</v>
      </c>
      <c r="G96" s="36">
        <v>622.86666666666656</v>
      </c>
      <c r="H96" s="36">
        <v>637.4666666666667</v>
      </c>
      <c r="I96" s="36">
        <v>640.68333333333339</v>
      </c>
      <c r="J96" s="36">
        <v>644.76666666666677</v>
      </c>
      <c r="K96" s="31">
        <v>636.6</v>
      </c>
      <c r="L96" s="31">
        <v>629.29999999999995</v>
      </c>
      <c r="M96" s="31">
        <v>35.733490000000003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1920</v>
      </c>
      <c r="D97" s="36">
        <v>1928.3</v>
      </c>
      <c r="E97" s="36">
        <v>1906.8999999999999</v>
      </c>
      <c r="F97" s="36">
        <v>1893.8</v>
      </c>
      <c r="G97" s="36">
        <v>1872.3999999999999</v>
      </c>
      <c r="H97" s="36">
        <v>1941.3999999999999</v>
      </c>
      <c r="I97" s="36">
        <v>1962.8</v>
      </c>
      <c r="J97" s="36">
        <v>1975.8999999999999</v>
      </c>
      <c r="K97" s="31">
        <v>1949.7</v>
      </c>
      <c r="L97" s="31">
        <v>1915.2</v>
      </c>
      <c r="M97" s="31">
        <v>5.8444599999999998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5526.25</v>
      </c>
      <c r="D98" s="36">
        <v>5529.916666666667</v>
      </c>
      <c r="E98" s="36">
        <v>5499.3333333333339</v>
      </c>
      <c r="F98" s="36">
        <v>5472.416666666667</v>
      </c>
      <c r="G98" s="36">
        <v>5441.8333333333339</v>
      </c>
      <c r="H98" s="36">
        <v>5556.8333333333339</v>
      </c>
      <c r="I98" s="36">
        <v>5587.4166666666679</v>
      </c>
      <c r="J98" s="36">
        <v>5614.3333333333339</v>
      </c>
      <c r="K98" s="31">
        <v>5560.5</v>
      </c>
      <c r="L98" s="31">
        <v>5503</v>
      </c>
      <c r="M98" s="31">
        <v>4.9135299999999997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696.3</v>
      </c>
      <c r="D99" s="36">
        <v>696.76666666666677</v>
      </c>
      <c r="E99" s="36">
        <v>691.53333333333353</v>
      </c>
      <c r="F99" s="36">
        <v>686.76666666666677</v>
      </c>
      <c r="G99" s="36">
        <v>681.53333333333353</v>
      </c>
      <c r="H99" s="36">
        <v>701.53333333333353</v>
      </c>
      <c r="I99" s="36">
        <v>706.76666666666688</v>
      </c>
      <c r="J99" s="36">
        <v>711.53333333333353</v>
      </c>
      <c r="K99" s="31">
        <v>702</v>
      </c>
      <c r="L99" s="31">
        <v>692</v>
      </c>
      <c r="M99" s="31">
        <v>68.562719999999999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5547.6</v>
      </c>
      <c r="D100" s="36">
        <v>5529.2</v>
      </c>
      <c r="E100" s="36">
        <v>5483.4</v>
      </c>
      <c r="F100" s="36">
        <v>5419.2</v>
      </c>
      <c r="G100" s="36">
        <v>5373.4</v>
      </c>
      <c r="H100" s="36">
        <v>5593.4</v>
      </c>
      <c r="I100" s="36">
        <v>5639.2000000000007</v>
      </c>
      <c r="J100" s="36">
        <v>5703.4</v>
      </c>
      <c r="K100" s="31">
        <v>5575</v>
      </c>
      <c r="L100" s="31">
        <v>5465</v>
      </c>
      <c r="M100" s="31">
        <v>18.433779999999999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350.05</v>
      </c>
      <c r="D101" s="36">
        <v>347.06666666666666</v>
      </c>
      <c r="E101" s="36">
        <v>340.98333333333335</v>
      </c>
      <c r="F101" s="36">
        <v>331.91666666666669</v>
      </c>
      <c r="G101" s="36">
        <v>325.83333333333337</v>
      </c>
      <c r="H101" s="36">
        <v>356.13333333333333</v>
      </c>
      <c r="I101" s="36">
        <v>362.2166666666667</v>
      </c>
      <c r="J101" s="36">
        <v>371.2833333333333</v>
      </c>
      <c r="K101" s="31">
        <v>353.15</v>
      </c>
      <c r="L101" s="31">
        <v>338</v>
      </c>
      <c r="M101" s="31">
        <v>171.48192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2608.85</v>
      </c>
      <c r="D102" s="36">
        <v>2605.3166666666666</v>
      </c>
      <c r="E102" s="36">
        <v>2593.583333333333</v>
      </c>
      <c r="F102" s="36">
        <v>2578.3166666666666</v>
      </c>
      <c r="G102" s="36">
        <v>2566.583333333333</v>
      </c>
      <c r="H102" s="36">
        <v>2620.583333333333</v>
      </c>
      <c r="I102" s="36">
        <v>2632.3166666666666</v>
      </c>
      <c r="J102" s="36">
        <v>2647.583333333333</v>
      </c>
      <c r="K102" s="31">
        <v>2617.0500000000002</v>
      </c>
      <c r="L102" s="31">
        <v>2590.0500000000002</v>
      </c>
      <c r="M102" s="31">
        <v>14.32671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1238.45</v>
      </c>
      <c r="D103" s="36">
        <v>1240.4333333333334</v>
      </c>
      <c r="E103" s="36">
        <v>1223.0666666666668</v>
      </c>
      <c r="F103" s="36">
        <v>1207.6833333333334</v>
      </c>
      <c r="G103" s="36">
        <v>1190.3166666666668</v>
      </c>
      <c r="H103" s="36">
        <v>1255.8166666666668</v>
      </c>
      <c r="I103" s="36">
        <v>1273.1833333333336</v>
      </c>
      <c r="J103" s="36">
        <v>1288.5666666666668</v>
      </c>
      <c r="K103" s="31">
        <v>1257.8</v>
      </c>
      <c r="L103" s="31">
        <v>1225.05</v>
      </c>
      <c r="M103" s="31">
        <v>113.07116000000001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1874.2</v>
      </c>
      <c r="D104" s="36">
        <v>1874.8</v>
      </c>
      <c r="E104" s="36">
        <v>1863.3999999999999</v>
      </c>
      <c r="F104" s="36">
        <v>1852.6</v>
      </c>
      <c r="G104" s="36">
        <v>1841.1999999999998</v>
      </c>
      <c r="H104" s="36">
        <v>1885.6</v>
      </c>
      <c r="I104" s="36">
        <v>1897</v>
      </c>
      <c r="J104" s="36">
        <v>1907.8</v>
      </c>
      <c r="K104" s="31">
        <v>1886.2</v>
      </c>
      <c r="L104" s="31">
        <v>1864</v>
      </c>
      <c r="M104" s="31">
        <v>4.0073299999999996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653.35</v>
      </c>
      <c r="D105" s="36">
        <v>655.95</v>
      </c>
      <c r="E105" s="36">
        <v>647.70000000000005</v>
      </c>
      <c r="F105" s="36">
        <v>642.04999999999995</v>
      </c>
      <c r="G105" s="36">
        <v>633.79999999999995</v>
      </c>
      <c r="H105" s="36">
        <v>661.60000000000014</v>
      </c>
      <c r="I105" s="36">
        <v>669.85000000000014</v>
      </c>
      <c r="J105" s="36">
        <v>675.50000000000023</v>
      </c>
      <c r="K105" s="31">
        <v>664.2</v>
      </c>
      <c r="L105" s="31">
        <v>650.29999999999995</v>
      </c>
      <c r="M105" s="31">
        <v>19.02488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78.22</v>
      </c>
      <c r="D106" s="36">
        <v>78.47</v>
      </c>
      <c r="E106" s="36">
        <v>77.849999999999994</v>
      </c>
      <c r="F106" s="36">
        <v>77.47999999999999</v>
      </c>
      <c r="G106" s="36">
        <v>76.859999999999985</v>
      </c>
      <c r="H106" s="36">
        <v>78.84</v>
      </c>
      <c r="I106" s="36">
        <v>79.460000000000008</v>
      </c>
      <c r="J106" s="36">
        <v>79.830000000000013</v>
      </c>
      <c r="K106" s="31">
        <v>79.09</v>
      </c>
      <c r="L106" s="31">
        <v>78.099999999999994</v>
      </c>
      <c r="M106" s="31">
        <v>192.29318000000001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458.65</v>
      </c>
      <c r="D107" s="36">
        <v>455.61666666666662</v>
      </c>
      <c r="E107" s="36">
        <v>451.73333333333323</v>
      </c>
      <c r="F107" s="36">
        <v>444.81666666666661</v>
      </c>
      <c r="G107" s="36">
        <v>440.93333333333322</v>
      </c>
      <c r="H107" s="36">
        <v>462.53333333333325</v>
      </c>
      <c r="I107" s="36">
        <v>466.41666666666657</v>
      </c>
      <c r="J107" s="36">
        <v>473.33333333333326</v>
      </c>
      <c r="K107" s="31">
        <v>459.5</v>
      </c>
      <c r="L107" s="31">
        <v>448.7</v>
      </c>
      <c r="M107" s="31">
        <v>188.31344999999999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550.35</v>
      </c>
      <c r="D108" s="36">
        <v>549.41666666666663</v>
      </c>
      <c r="E108" s="36">
        <v>543.93333333333328</v>
      </c>
      <c r="F108" s="36">
        <v>537.51666666666665</v>
      </c>
      <c r="G108" s="36">
        <v>532.0333333333333</v>
      </c>
      <c r="H108" s="36">
        <v>555.83333333333326</v>
      </c>
      <c r="I108" s="36">
        <v>561.31666666666661</v>
      </c>
      <c r="J108" s="36">
        <v>567.73333333333323</v>
      </c>
      <c r="K108" s="31">
        <v>554.9</v>
      </c>
      <c r="L108" s="31">
        <v>543</v>
      </c>
      <c r="M108" s="31">
        <v>12.0213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602.70000000000005</v>
      </c>
      <c r="D109" s="36">
        <v>604.78333333333342</v>
      </c>
      <c r="E109" s="36">
        <v>596.11666666666679</v>
      </c>
      <c r="F109" s="36">
        <v>589.53333333333342</v>
      </c>
      <c r="G109" s="36">
        <v>580.86666666666679</v>
      </c>
      <c r="H109" s="36">
        <v>611.36666666666679</v>
      </c>
      <c r="I109" s="36">
        <v>620.03333333333353</v>
      </c>
      <c r="J109" s="36">
        <v>626.61666666666679</v>
      </c>
      <c r="K109" s="31">
        <v>613.45000000000005</v>
      </c>
      <c r="L109" s="31">
        <v>598.20000000000005</v>
      </c>
      <c r="M109" s="31">
        <v>27.854810000000001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174.44</v>
      </c>
      <c r="D110" s="36">
        <v>174.16333333333333</v>
      </c>
      <c r="E110" s="36">
        <v>172.52666666666664</v>
      </c>
      <c r="F110" s="36">
        <v>170.61333333333332</v>
      </c>
      <c r="G110" s="36">
        <v>168.97666666666663</v>
      </c>
      <c r="H110" s="36">
        <v>176.07666666666665</v>
      </c>
      <c r="I110" s="36">
        <v>177.71333333333337</v>
      </c>
      <c r="J110" s="36">
        <v>179.62666666666667</v>
      </c>
      <c r="K110" s="31">
        <v>175.8</v>
      </c>
      <c r="L110" s="31">
        <v>172.25</v>
      </c>
      <c r="M110" s="31">
        <v>551.43055000000004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1029.4000000000001</v>
      </c>
      <c r="D111" s="36">
        <v>1032.7166666666665</v>
      </c>
      <c r="E111" s="36">
        <v>1023.633333333333</v>
      </c>
      <c r="F111" s="36">
        <v>1017.8666666666666</v>
      </c>
      <c r="G111" s="36">
        <v>1008.7833333333331</v>
      </c>
      <c r="H111" s="36">
        <v>1038.4833333333329</v>
      </c>
      <c r="I111" s="36">
        <v>1047.5666666666664</v>
      </c>
      <c r="J111" s="36">
        <v>1053.3333333333328</v>
      </c>
      <c r="K111" s="31">
        <v>1041.8</v>
      </c>
      <c r="L111" s="31">
        <v>1026.95</v>
      </c>
      <c r="M111" s="31">
        <v>23.28069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205.98</v>
      </c>
      <c r="D112" s="36">
        <v>205.36666666666667</v>
      </c>
      <c r="E112" s="36">
        <v>201.63333333333335</v>
      </c>
      <c r="F112" s="36">
        <v>197.28666666666669</v>
      </c>
      <c r="G112" s="36">
        <v>193.55333333333337</v>
      </c>
      <c r="H112" s="36">
        <v>209.71333333333334</v>
      </c>
      <c r="I112" s="36">
        <v>213.44666666666669</v>
      </c>
      <c r="J112" s="36">
        <v>217.79333333333332</v>
      </c>
      <c r="K112" s="31">
        <v>209.1</v>
      </c>
      <c r="L112" s="31">
        <v>201.02</v>
      </c>
      <c r="M112" s="31">
        <v>1215.02241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530.79999999999995</v>
      </c>
      <c r="D113" s="36">
        <v>527.4666666666667</v>
      </c>
      <c r="E113" s="36">
        <v>522.48333333333335</v>
      </c>
      <c r="F113" s="36">
        <v>514.16666666666663</v>
      </c>
      <c r="G113" s="36">
        <v>509.18333333333328</v>
      </c>
      <c r="H113" s="36">
        <v>535.78333333333342</v>
      </c>
      <c r="I113" s="36">
        <v>540.76666666666677</v>
      </c>
      <c r="J113" s="36">
        <v>549.08333333333348</v>
      </c>
      <c r="K113" s="31">
        <v>532.45000000000005</v>
      </c>
      <c r="L113" s="31">
        <v>519.15</v>
      </c>
      <c r="M113" s="31">
        <v>12.93225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394.25</v>
      </c>
      <c r="D114" s="36">
        <v>390.95</v>
      </c>
      <c r="E114" s="36">
        <v>386.29999999999995</v>
      </c>
      <c r="F114" s="36">
        <v>378.34999999999997</v>
      </c>
      <c r="G114" s="36">
        <v>373.69999999999993</v>
      </c>
      <c r="H114" s="36">
        <v>398.9</v>
      </c>
      <c r="I114" s="36">
        <v>403.54999999999995</v>
      </c>
      <c r="J114" s="36">
        <v>411.5</v>
      </c>
      <c r="K114" s="31">
        <v>395.6</v>
      </c>
      <c r="L114" s="31">
        <v>383</v>
      </c>
      <c r="M114" s="31">
        <v>132.86371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1429.75</v>
      </c>
      <c r="D115" s="36">
        <v>1427.1000000000001</v>
      </c>
      <c r="E115" s="36">
        <v>1418.3500000000004</v>
      </c>
      <c r="F115" s="36">
        <v>1406.9500000000003</v>
      </c>
      <c r="G115" s="36">
        <v>1398.2000000000005</v>
      </c>
      <c r="H115" s="36">
        <v>1438.5000000000002</v>
      </c>
      <c r="I115" s="36">
        <v>1447.2499999999998</v>
      </c>
      <c r="J115" s="36">
        <v>1458.65</v>
      </c>
      <c r="K115" s="31">
        <v>1435.85</v>
      </c>
      <c r="L115" s="31">
        <v>1415.7</v>
      </c>
      <c r="M115" s="31">
        <v>24.161950000000001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6613.9</v>
      </c>
      <c r="D116" s="36">
        <v>6679.6333333333341</v>
      </c>
      <c r="E116" s="36">
        <v>6503.3666666666686</v>
      </c>
      <c r="F116" s="36">
        <v>6392.8333333333348</v>
      </c>
      <c r="G116" s="36">
        <v>6216.5666666666693</v>
      </c>
      <c r="H116" s="36">
        <v>6790.1666666666679</v>
      </c>
      <c r="I116" s="36">
        <v>6966.4333333333325</v>
      </c>
      <c r="J116" s="36">
        <v>7076.9666666666672</v>
      </c>
      <c r="K116" s="31">
        <v>6855.9</v>
      </c>
      <c r="L116" s="31">
        <v>6569.1</v>
      </c>
      <c r="M116" s="31">
        <v>2.7197900000000002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1652.7</v>
      </c>
      <c r="D117" s="36">
        <v>1653.25</v>
      </c>
      <c r="E117" s="36">
        <v>1641.5</v>
      </c>
      <c r="F117" s="36">
        <v>1630.3</v>
      </c>
      <c r="G117" s="36">
        <v>1618.55</v>
      </c>
      <c r="H117" s="36">
        <v>1664.45</v>
      </c>
      <c r="I117" s="36">
        <v>1676.2</v>
      </c>
      <c r="J117" s="36">
        <v>1687.4</v>
      </c>
      <c r="K117" s="31">
        <v>1665</v>
      </c>
      <c r="L117" s="31">
        <v>1642.05</v>
      </c>
      <c r="M117" s="31">
        <v>88.576790000000003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4320.3999999999996</v>
      </c>
      <c r="D118" s="36">
        <v>4310.2</v>
      </c>
      <c r="E118" s="36">
        <v>4290.3999999999996</v>
      </c>
      <c r="F118" s="36">
        <v>4260.3999999999996</v>
      </c>
      <c r="G118" s="36">
        <v>4240.5999999999995</v>
      </c>
      <c r="H118" s="36">
        <v>4340.2</v>
      </c>
      <c r="I118" s="36">
        <v>4360.0000000000009</v>
      </c>
      <c r="J118" s="36">
        <v>4390</v>
      </c>
      <c r="K118" s="31">
        <v>4330</v>
      </c>
      <c r="L118" s="31">
        <v>4280.2</v>
      </c>
      <c r="M118" s="31">
        <v>7.1019300000000003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1223.8499999999999</v>
      </c>
      <c r="D119" s="36">
        <v>1223.4166666666667</v>
      </c>
      <c r="E119" s="36">
        <v>1214.8333333333335</v>
      </c>
      <c r="F119" s="36">
        <v>1205.8166666666668</v>
      </c>
      <c r="G119" s="36">
        <v>1197.2333333333336</v>
      </c>
      <c r="H119" s="36">
        <v>1232.4333333333334</v>
      </c>
      <c r="I119" s="36">
        <v>1241.0166666666669</v>
      </c>
      <c r="J119" s="36">
        <v>1250.0333333333333</v>
      </c>
      <c r="K119" s="31">
        <v>1232</v>
      </c>
      <c r="L119" s="31">
        <v>1214.4000000000001</v>
      </c>
      <c r="M119" s="31">
        <v>2.1853799999999999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713</v>
      </c>
      <c r="D120" s="36">
        <v>721.19999999999993</v>
      </c>
      <c r="E120" s="36">
        <v>701.89999999999986</v>
      </c>
      <c r="F120" s="36">
        <v>690.8</v>
      </c>
      <c r="G120" s="36">
        <v>671.49999999999989</v>
      </c>
      <c r="H120" s="36">
        <v>732.29999999999984</v>
      </c>
      <c r="I120" s="36">
        <v>751.5999999999998</v>
      </c>
      <c r="J120" s="36">
        <v>762.69999999999982</v>
      </c>
      <c r="K120" s="31">
        <v>740.5</v>
      </c>
      <c r="L120" s="31">
        <v>710.1</v>
      </c>
      <c r="M120" s="31">
        <v>27.274830000000001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925</v>
      </c>
      <c r="D121" s="36">
        <v>924.15</v>
      </c>
      <c r="E121" s="36">
        <v>916.3</v>
      </c>
      <c r="F121" s="36">
        <v>907.6</v>
      </c>
      <c r="G121" s="36">
        <v>899.75</v>
      </c>
      <c r="H121" s="36">
        <v>932.84999999999991</v>
      </c>
      <c r="I121" s="36">
        <v>940.7</v>
      </c>
      <c r="J121" s="36">
        <v>949.39999999999986</v>
      </c>
      <c r="K121" s="31">
        <v>932</v>
      </c>
      <c r="L121" s="31">
        <v>915.45</v>
      </c>
      <c r="M121" s="31">
        <v>23.48723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1014.55</v>
      </c>
      <c r="D122" s="36">
        <v>1016.1333333333332</v>
      </c>
      <c r="E122" s="36">
        <v>1006.4166666666665</v>
      </c>
      <c r="F122" s="36">
        <v>998.2833333333333</v>
      </c>
      <c r="G122" s="36">
        <v>988.56666666666661</v>
      </c>
      <c r="H122" s="36">
        <v>1024.2666666666664</v>
      </c>
      <c r="I122" s="36">
        <v>1033.9833333333331</v>
      </c>
      <c r="J122" s="36">
        <v>1042.1166666666663</v>
      </c>
      <c r="K122" s="31">
        <v>1025.8499999999999</v>
      </c>
      <c r="L122" s="31">
        <v>1008</v>
      </c>
      <c r="M122" s="31">
        <v>18.424669999999999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581.79999999999995</v>
      </c>
      <c r="D123" s="36">
        <v>579.83333333333337</v>
      </c>
      <c r="E123" s="36">
        <v>573.81666666666672</v>
      </c>
      <c r="F123" s="36">
        <v>565.83333333333337</v>
      </c>
      <c r="G123" s="36">
        <v>559.81666666666672</v>
      </c>
      <c r="H123" s="36">
        <v>587.81666666666672</v>
      </c>
      <c r="I123" s="36">
        <v>593.83333333333337</v>
      </c>
      <c r="J123" s="36">
        <v>601.81666666666672</v>
      </c>
      <c r="K123" s="31">
        <v>585.85</v>
      </c>
      <c r="L123" s="31">
        <v>571.85</v>
      </c>
      <c r="M123" s="31">
        <v>21.026250000000001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1709.85</v>
      </c>
      <c r="D124" s="36">
        <v>1715.4666666666665</v>
      </c>
      <c r="E124" s="36">
        <v>1690.383333333333</v>
      </c>
      <c r="F124" s="36">
        <v>1670.9166666666665</v>
      </c>
      <c r="G124" s="36">
        <v>1645.833333333333</v>
      </c>
      <c r="H124" s="36">
        <v>1734.9333333333329</v>
      </c>
      <c r="I124" s="36">
        <v>1760.0166666666664</v>
      </c>
      <c r="J124" s="36">
        <v>1779.4833333333329</v>
      </c>
      <c r="K124" s="31">
        <v>1740.55</v>
      </c>
      <c r="L124" s="31">
        <v>1696</v>
      </c>
      <c r="M124" s="31">
        <v>8.9575499999999995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1844.5</v>
      </c>
      <c r="D125" s="36">
        <v>1839.3500000000001</v>
      </c>
      <c r="E125" s="36">
        <v>1826.7000000000003</v>
      </c>
      <c r="F125" s="36">
        <v>1808.9</v>
      </c>
      <c r="G125" s="36">
        <v>1796.2500000000002</v>
      </c>
      <c r="H125" s="36">
        <v>1857.1500000000003</v>
      </c>
      <c r="I125" s="36">
        <v>1869.8000000000004</v>
      </c>
      <c r="J125" s="36">
        <v>1887.6000000000004</v>
      </c>
      <c r="K125" s="31">
        <v>1852</v>
      </c>
      <c r="L125" s="31">
        <v>1821.55</v>
      </c>
      <c r="M125" s="31">
        <v>46.15372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179.25</v>
      </c>
      <c r="D126" s="36">
        <v>180.25666666666666</v>
      </c>
      <c r="E126" s="36">
        <v>177.99333333333331</v>
      </c>
      <c r="F126" s="36">
        <v>176.73666666666665</v>
      </c>
      <c r="G126" s="36">
        <v>174.4733333333333</v>
      </c>
      <c r="H126" s="36">
        <v>181.51333333333332</v>
      </c>
      <c r="I126" s="36">
        <v>183.77666666666664</v>
      </c>
      <c r="J126" s="36">
        <v>185.03333333333333</v>
      </c>
      <c r="K126" s="31">
        <v>182.52</v>
      </c>
      <c r="L126" s="31">
        <v>179</v>
      </c>
      <c r="M126" s="31">
        <v>71.845010000000002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4942.8500000000004</v>
      </c>
      <c r="D127" s="36">
        <v>4986.8666666666668</v>
      </c>
      <c r="E127" s="36">
        <v>4885.9833333333336</v>
      </c>
      <c r="F127" s="36">
        <v>4829.1166666666668</v>
      </c>
      <c r="G127" s="36">
        <v>4728.2333333333336</v>
      </c>
      <c r="H127" s="36">
        <v>5043.7333333333336</v>
      </c>
      <c r="I127" s="36">
        <v>5144.6166666666668</v>
      </c>
      <c r="J127" s="36">
        <v>5201.4833333333336</v>
      </c>
      <c r="K127" s="31">
        <v>5087.75</v>
      </c>
      <c r="L127" s="31">
        <v>4930</v>
      </c>
      <c r="M127" s="31">
        <v>1.5691600000000001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790.75</v>
      </c>
      <c r="D128" s="36">
        <v>789.69999999999993</v>
      </c>
      <c r="E128" s="36">
        <v>782.59999999999991</v>
      </c>
      <c r="F128" s="36">
        <v>774.44999999999993</v>
      </c>
      <c r="G128" s="36">
        <v>767.34999999999991</v>
      </c>
      <c r="H128" s="36">
        <v>797.84999999999991</v>
      </c>
      <c r="I128" s="36">
        <v>804.95</v>
      </c>
      <c r="J128" s="36">
        <v>813.09999999999991</v>
      </c>
      <c r="K128" s="31">
        <v>796.8</v>
      </c>
      <c r="L128" s="31">
        <v>781.55</v>
      </c>
      <c r="M128" s="31">
        <v>30.140840000000001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5407.6</v>
      </c>
      <c r="D129" s="36">
        <v>5390.083333333333</v>
      </c>
      <c r="E129" s="36">
        <v>5355.5166666666664</v>
      </c>
      <c r="F129" s="36">
        <v>5303.4333333333334</v>
      </c>
      <c r="G129" s="36">
        <v>5268.8666666666668</v>
      </c>
      <c r="H129" s="36">
        <v>5442.1666666666661</v>
      </c>
      <c r="I129" s="36">
        <v>5476.7333333333336</v>
      </c>
      <c r="J129" s="36">
        <v>5528.8166666666657</v>
      </c>
      <c r="K129" s="31">
        <v>5424.65</v>
      </c>
      <c r="L129" s="31">
        <v>5338</v>
      </c>
      <c r="M129" s="31">
        <v>2.6624599999999998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3621.1</v>
      </c>
      <c r="D130" s="36">
        <v>3636.2333333333336</v>
      </c>
      <c r="E130" s="36">
        <v>3587.8666666666672</v>
      </c>
      <c r="F130" s="36">
        <v>3554.6333333333337</v>
      </c>
      <c r="G130" s="36">
        <v>3506.2666666666673</v>
      </c>
      <c r="H130" s="36">
        <v>3669.4666666666672</v>
      </c>
      <c r="I130" s="36">
        <v>3717.8333333333339</v>
      </c>
      <c r="J130" s="36">
        <v>3751.0666666666671</v>
      </c>
      <c r="K130" s="31">
        <v>3684.6</v>
      </c>
      <c r="L130" s="31">
        <v>3603</v>
      </c>
      <c r="M130" s="31">
        <v>29.42924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471.55</v>
      </c>
      <c r="D131" s="36">
        <v>471.5333333333333</v>
      </c>
      <c r="E131" s="36">
        <v>468.06666666666661</v>
      </c>
      <c r="F131" s="36">
        <v>464.58333333333331</v>
      </c>
      <c r="G131" s="36">
        <v>461.11666666666662</v>
      </c>
      <c r="H131" s="36">
        <v>475.01666666666659</v>
      </c>
      <c r="I131" s="36">
        <v>478.48333333333329</v>
      </c>
      <c r="J131" s="36">
        <v>481.96666666666658</v>
      </c>
      <c r="K131" s="31">
        <v>475</v>
      </c>
      <c r="L131" s="31">
        <v>468.05</v>
      </c>
      <c r="M131" s="31">
        <v>21.75874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1057.3499999999999</v>
      </c>
      <c r="D132" s="36">
        <v>1053.1499999999999</v>
      </c>
      <c r="E132" s="36">
        <v>1043.3999999999996</v>
      </c>
      <c r="F132" s="36">
        <v>1029.4499999999998</v>
      </c>
      <c r="G132" s="36">
        <v>1019.6999999999996</v>
      </c>
      <c r="H132" s="36">
        <v>1067.0999999999997</v>
      </c>
      <c r="I132" s="36">
        <v>1076.8500000000001</v>
      </c>
      <c r="J132" s="36">
        <v>1090.7999999999997</v>
      </c>
      <c r="K132" s="31">
        <v>1062.9000000000001</v>
      </c>
      <c r="L132" s="31">
        <v>1039.2</v>
      </c>
      <c r="M132" s="31">
        <v>34.113169999999997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1817.3</v>
      </c>
      <c r="D133" s="36">
        <v>1817.8999999999999</v>
      </c>
      <c r="E133" s="36">
        <v>1806.8499999999997</v>
      </c>
      <c r="F133" s="36">
        <v>1796.3999999999999</v>
      </c>
      <c r="G133" s="36">
        <v>1785.3499999999997</v>
      </c>
      <c r="H133" s="36">
        <v>1828.3499999999997</v>
      </c>
      <c r="I133" s="36">
        <v>1839.3999999999999</v>
      </c>
      <c r="J133" s="36">
        <v>1849.8499999999997</v>
      </c>
      <c r="K133" s="31">
        <v>1828.95</v>
      </c>
      <c r="L133" s="31">
        <v>1807.45</v>
      </c>
      <c r="M133" s="31">
        <v>8.3609899999999993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130605.9</v>
      </c>
      <c r="D134" s="36">
        <v>130739.61666666665</v>
      </c>
      <c r="E134" s="36">
        <v>130146.2833333333</v>
      </c>
      <c r="F134" s="36">
        <v>129686.66666666664</v>
      </c>
      <c r="G134" s="36">
        <v>129093.33333333328</v>
      </c>
      <c r="H134" s="36">
        <v>131199.23333333331</v>
      </c>
      <c r="I134" s="36">
        <v>131792.56666666665</v>
      </c>
      <c r="J134" s="36">
        <v>132252.18333333332</v>
      </c>
      <c r="K134" s="31">
        <v>131332.95000000001</v>
      </c>
      <c r="L134" s="31">
        <v>130280</v>
      </c>
      <c r="M134" s="31">
        <v>3.8719999999999997E-2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1472.3</v>
      </c>
      <c r="D135" s="36">
        <v>1492.8499999999997</v>
      </c>
      <c r="E135" s="36">
        <v>1448.2999999999993</v>
      </c>
      <c r="F135" s="36">
        <v>1424.2999999999995</v>
      </c>
      <c r="G135" s="36">
        <v>1379.7499999999991</v>
      </c>
      <c r="H135" s="36">
        <v>1516.8499999999995</v>
      </c>
      <c r="I135" s="36">
        <v>1561.4</v>
      </c>
      <c r="J135" s="36">
        <v>1585.3999999999996</v>
      </c>
      <c r="K135" s="31">
        <v>1537.4</v>
      </c>
      <c r="L135" s="31">
        <v>1468.85</v>
      </c>
      <c r="M135" s="31">
        <v>5.1049100000000003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301.14999999999998</v>
      </c>
      <c r="D136" s="36">
        <v>303.48333333333335</v>
      </c>
      <c r="E136" s="36">
        <v>297.7166666666667</v>
      </c>
      <c r="F136" s="36">
        <v>294.28333333333336</v>
      </c>
      <c r="G136" s="36">
        <v>288.51666666666671</v>
      </c>
      <c r="H136" s="36">
        <v>306.91666666666669</v>
      </c>
      <c r="I136" s="36">
        <v>312.68333333333334</v>
      </c>
      <c r="J136" s="36">
        <v>316.11666666666667</v>
      </c>
      <c r="K136" s="31">
        <v>309.25</v>
      </c>
      <c r="L136" s="31">
        <v>300.05</v>
      </c>
      <c r="M136" s="31">
        <v>50.833350000000003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2698.05</v>
      </c>
      <c r="D137" s="36">
        <v>2715.6666666666665</v>
      </c>
      <c r="E137" s="36">
        <v>2673.3833333333332</v>
      </c>
      <c r="F137" s="36">
        <v>2648.7166666666667</v>
      </c>
      <c r="G137" s="36">
        <v>2606.4333333333334</v>
      </c>
      <c r="H137" s="36">
        <v>2740.333333333333</v>
      </c>
      <c r="I137" s="36">
        <v>2782.6166666666668</v>
      </c>
      <c r="J137" s="36">
        <v>2807.2833333333328</v>
      </c>
      <c r="K137" s="31">
        <v>2757.95</v>
      </c>
      <c r="L137" s="31">
        <v>2691</v>
      </c>
      <c r="M137" s="31">
        <v>43.145650000000003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2117.25</v>
      </c>
      <c r="D138" s="36">
        <v>2143.2666666666669</v>
      </c>
      <c r="E138" s="36">
        <v>2085.5333333333338</v>
      </c>
      <c r="F138" s="36">
        <v>2053.8166666666671</v>
      </c>
      <c r="G138" s="36">
        <v>1996.0833333333339</v>
      </c>
      <c r="H138" s="36">
        <v>2174.9833333333336</v>
      </c>
      <c r="I138" s="36">
        <v>2232.7166666666662</v>
      </c>
      <c r="J138" s="36">
        <v>2264.4333333333334</v>
      </c>
      <c r="K138" s="31">
        <v>2201</v>
      </c>
      <c r="L138" s="31">
        <v>2111.5500000000002</v>
      </c>
      <c r="M138" s="31">
        <v>8.3125400000000003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644.79999999999995</v>
      </c>
      <c r="D139" s="36">
        <v>644.25</v>
      </c>
      <c r="E139" s="36">
        <v>638.79999999999995</v>
      </c>
      <c r="F139" s="36">
        <v>632.79999999999995</v>
      </c>
      <c r="G139" s="36">
        <v>627.34999999999991</v>
      </c>
      <c r="H139" s="36">
        <v>650.25</v>
      </c>
      <c r="I139" s="36">
        <v>655.7</v>
      </c>
      <c r="J139" s="36">
        <v>661.7</v>
      </c>
      <c r="K139" s="31">
        <v>649.70000000000005</v>
      </c>
      <c r="L139" s="31">
        <v>638.25</v>
      </c>
      <c r="M139" s="31">
        <v>23.900639999999999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12715.2</v>
      </c>
      <c r="D140" s="36">
        <v>12778.016666666668</v>
      </c>
      <c r="E140" s="36">
        <v>12632.233333333337</v>
      </c>
      <c r="F140" s="36">
        <v>12549.266666666668</v>
      </c>
      <c r="G140" s="36">
        <v>12403.483333333337</v>
      </c>
      <c r="H140" s="36">
        <v>12860.983333333337</v>
      </c>
      <c r="I140" s="36">
        <v>13006.766666666666</v>
      </c>
      <c r="J140" s="36">
        <v>13089.733333333337</v>
      </c>
      <c r="K140" s="31">
        <v>12923.8</v>
      </c>
      <c r="L140" s="31">
        <v>12695.05</v>
      </c>
      <c r="M140" s="31">
        <v>6.0898300000000001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1032.75</v>
      </c>
      <c r="D141" s="36">
        <v>1035.3</v>
      </c>
      <c r="E141" s="36">
        <v>1026.4499999999998</v>
      </c>
      <c r="F141" s="36">
        <v>1020.1499999999999</v>
      </c>
      <c r="G141" s="36">
        <v>1011.2999999999997</v>
      </c>
      <c r="H141" s="36">
        <v>1041.5999999999999</v>
      </c>
      <c r="I141" s="36">
        <v>1050.4499999999998</v>
      </c>
      <c r="J141" s="36">
        <v>1056.75</v>
      </c>
      <c r="K141" s="31">
        <v>1044.1500000000001</v>
      </c>
      <c r="L141" s="31">
        <v>1029</v>
      </c>
      <c r="M141" s="31">
        <v>6.6681900000000001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897.35</v>
      </c>
      <c r="D142" s="36">
        <v>897.36666666666667</v>
      </c>
      <c r="E142" s="36">
        <v>886.13333333333333</v>
      </c>
      <c r="F142" s="36">
        <v>874.91666666666663</v>
      </c>
      <c r="G142" s="36">
        <v>863.68333333333328</v>
      </c>
      <c r="H142" s="36">
        <v>908.58333333333337</v>
      </c>
      <c r="I142" s="36">
        <v>919.81666666666672</v>
      </c>
      <c r="J142" s="36">
        <v>931.03333333333342</v>
      </c>
      <c r="K142" s="31">
        <v>908.6</v>
      </c>
      <c r="L142" s="31">
        <v>886.15</v>
      </c>
      <c r="M142" s="31">
        <v>22.150169999999999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5744.45</v>
      </c>
      <c r="D143" s="36">
        <v>5651.4666666666672</v>
      </c>
      <c r="E143" s="36">
        <v>5492.9833333333345</v>
      </c>
      <c r="F143" s="36">
        <v>5241.5166666666673</v>
      </c>
      <c r="G143" s="36">
        <v>5083.0333333333347</v>
      </c>
      <c r="H143" s="36">
        <v>5902.9333333333343</v>
      </c>
      <c r="I143" s="36">
        <v>6061.4166666666679</v>
      </c>
      <c r="J143" s="36">
        <v>6312.8833333333341</v>
      </c>
      <c r="K143" s="31">
        <v>5809.95</v>
      </c>
      <c r="L143" s="31">
        <v>5400</v>
      </c>
      <c r="M143" s="31">
        <v>59.583089999999999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72.8</v>
      </c>
      <c r="D144" s="36">
        <v>72.910000000000011</v>
      </c>
      <c r="E144" s="36">
        <v>72.190000000000026</v>
      </c>
      <c r="F144" s="36">
        <v>71.580000000000013</v>
      </c>
      <c r="G144" s="36">
        <v>70.860000000000028</v>
      </c>
      <c r="H144" s="36">
        <v>73.520000000000024</v>
      </c>
      <c r="I144" s="36">
        <v>74.240000000000023</v>
      </c>
      <c r="J144" s="36">
        <v>74.850000000000023</v>
      </c>
      <c r="K144" s="31">
        <v>73.63</v>
      </c>
      <c r="L144" s="31">
        <v>72.3</v>
      </c>
      <c r="M144" s="31">
        <v>86.223460000000003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2560.3000000000002</v>
      </c>
      <c r="D145" s="36">
        <v>2556.75</v>
      </c>
      <c r="E145" s="36">
        <v>2542.15</v>
      </c>
      <c r="F145" s="36">
        <v>2524</v>
      </c>
      <c r="G145" s="36">
        <v>2509.4</v>
      </c>
      <c r="H145" s="36">
        <v>2574.9</v>
      </c>
      <c r="I145" s="36">
        <v>2589.5000000000005</v>
      </c>
      <c r="J145" s="36">
        <v>2607.65</v>
      </c>
      <c r="K145" s="31">
        <v>2571.35</v>
      </c>
      <c r="L145" s="31">
        <v>2538.6</v>
      </c>
      <c r="M145" s="31">
        <v>3.7143000000000002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1831.9</v>
      </c>
      <c r="D146" s="36">
        <v>1832.75</v>
      </c>
      <c r="E146" s="36">
        <v>1822.35</v>
      </c>
      <c r="F146" s="36">
        <v>1812.8</v>
      </c>
      <c r="G146" s="36">
        <v>1802.3999999999999</v>
      </c>
      <c r="H146" s="36">
        <v>1842.3</v>
      </c>
      <c r="I146" s="36">
        <v>1852.7</v>
      </c>
      <c r="J146" s="36">
        <v>1862.25</v>
      </c>
      <c r="K146" s="31">
        <v>1843.15</v>
      </c>
      <c r="L146" s="31">
        <v>1823.2</v>
      </c>
      <c r="M146" s="31">
        <v>3.1583899999999998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114.07</v>
      </c>
      <c r="D147" s="36">
        <v>112.52</v>
      </c>
      <c r="E147" s="36">
        <v>110.55</v>
      </c>
      <c r="F147" s="36">
        <v>107.03</v>
      </c>
      <c r="G147" s="36">
        <v>105.06</v>
      </c>
      <c r="H147" s="36">
        <v>116.03999999999999</v>
      </c>
      <c r="I147" s="36">
        <v>118.00999999999999</v>
      </c>
      <c r="J147" s="36">
        <v>121.52999999999999</v>
      </c>
      <c r="K147" s="31">
        <v>114.49</v>
      </c>
      <c r="L147" s="31">
        <v>109</v>
      </c>
      <c r="M147" s="31">
        <v>1781.9878799999999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246.19</v>
      </c>
      <c r="D148" s="36">
        <v>245.91333333333333</v>
      </c>
      <c r="E148" s="36">
        <v>244.52666666666664</v>
      </c>
      <c r="F148" s="36">
        <v>242.86333333333332</v>
      </c>
      <c r="G148" s="36">
        <v>241.47666666666663</v>
      </c>
      <c r="H148" s="36">
        <v>247.57666666666665</v>
      </c>
      <c r="I148" s="36">
        <v>248.96333333333337</v>
      </c>
      <c r="J148" s="36">
        <v>250.62666666666667</v>
      </c>
      <c r="K148" s="31">
        <v>247.3</v>
      </c>
      <c r="L148" s="31">
        <v>244.25</v>
      </c>
      <c r="M148" s="31">
        <v>70.058660000000003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377.1</v>
      </c>
      <c r="D149" s="36">
        <v>378.33333333333331</v>
      </c>
      <c r="E149" s="36">
        <v>373.36666666666662</v>
      </c>
      <c r="F149" s="36">
        <v>369.63333333333333</v>
      </c>
      <c r="G149" s="36">
        <v>364.66666666666663</v>
      </c>
      <c r="H149" s="36">
        <v>382.06666666666661</v>
      </c>
      <c r="I149" s="36">
        <v>387.0333333333333</v>
      </c>
      <c r="J149" s="36">
        <v>390.76666666666659</v>
      </c>
      <c r="K149" s="31">
        <v>383.3</v>
      </c>
      <c r="L149" s="31">
        <v>374.6</v>
      </c>
      <c r="M149" s="31">
        <v>198.73142999999999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3645.95</v>
      </c>
      <c r="D150" s="36">
        <v>3656.75</v>
      </c>
      <c r="E150" s="36">
        <v>3624.55</v>
      </c>
      <c r="F150" s="36">
        <v>3603.15</v>
      </c>
      <c r="G150" s="36">
        <v>3570.9500000000003</v>
      </c>
      <c r="H150" s="36">
        <v>3678.15</v>
      </c>
      <c r="I150" s="36">
        <v>3710.35</v>
      </c>
      <c r="J150" s="36">
        <v>3731.75</v>
      </c>
      <c r="K150" s="31">
        <v>3688.95</v>
      </c>
      <c r="L150" s="31">
        <v>3635.35</v>
      </c>
      <c r="M150" s="31">
        <v>0.87834999999999996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2593.1999999999998</v>
      </c>
      <c r="D151" s="36">
        <v>2596.1666666666665</v>
      </c>
      <c r="E151" s="36">
        <v>2560.7333333333331</v>
      </c>
      <c r="F151" s="36">
        <v>2528.2666666666664</v>
      </c>
      <c r="G151" s="36">
        <v>2492.833333333333</v>
      </c>
      <c r="H151" s="36">
        <v>2628.6333333333332</v>
      </c>
      <c r="I151" s="36">
        <v>2664.0666666666666</v>
      </c>
      <c r="J151" s="36">
        <v>2696.5333333333333</v>
      </c>
      <c r="K151" s="31">
        <v>2631.6</v>
      </c>
      <c r="L151" s="31">
        <v>2563.6999999999998</v>
      </c>
      <c r="M151" s="31">
        <v>10.537990000000001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1711.5</v>
      </c>
      <c r="D152" s="36">
        <v>1716.6666666666667</v>
      </c>
      <c r="E152" s="36">
        <v>1698.3833333333334</v>
      </c>
      <c r="F152" s="36">
        <v>1685.2666666666667</v>
      </c>
      <c r="G152" s="36">
        <v>1666.9833333333333</v>
      </c>
      <c r="H152" s="36">
        <v>1729.7833333333335</v>
      </c>
      <c r="I152" s="36">
        <v>1748.0666666666668</v>
      </c>
      <c r="J152" s="36">
        <v>1761.1833333333336</v>
      </c>
      <c r="K152" s="31">
        <v>1734.95</v>
      </c>
      <c r="L152" s="31">
        <v>1703.55</v>
      </c>
      <c r="M152" s="31">
        <v>4.8225100000000003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304.75</v>
      </c>
      <c r="D153" s="36">
        <v>302.36666666666667</v>
      </c>
      <c r="E153" s="36">
        <v>297.53333333333336</v>
      </c>
      <c r="F153" s="36">
        <v>290.31666666666666</v>
      </c>
      <c r="G153" s="36">
        <v>285.48333333333335</v>
      </c>
      <c r="H153" s="36">
        <v>309.58333333333337</v>
      </c>
      <c r="I153" s="36">
        <v>314.41666666666663</v>
      </c>
      <c r="J153" s="36">
        <v>321.63333333333338</v>
      </c>
      <c r="K153" s="31">
        <v>307.2</v>
      </c>
      <c r="L153" s="31">
        <v>295.14999999999998</v>
      </c>
      <c r="M153" s="31">
        <v>360.20506999999998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551</v>
      </c>
      <c r="D154" s="36">
        <v>549.31666666666672</v>
      </c>
      <c r="E154" s="36">
        <v>515.18333333333339</v>
      </c>
      <c r="F154" s="36">
        <v>479.36666666666667</v>
      </c>
      <c r="G154" s="36">
        <v>445.23333333333335</v>
      </c>
      <c r="H154" s="36">
        <v>585.13333333333344</v>
      </c>
      <c r="I154" s="36">
        <v>619.26666666666688</v>
      </c>
      <c r="J154" s="36">
        <v>655.08333333333348</v>
      </c>
      <c r="K154" s="31">
        <v>583.45000000000005</v>
      </c>
      <c r="L154" s="31">
        <v>513.5</v>
      </c>
      <c r="M154" s="31">
        <v>103.03382999999999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480.25</v>
      </c>
      <c r="D155" s="36">
        <v>480.0333333333333</v>
      </c>
      <c r="E155" s="36">
        <v>468.26666666666659</v>
      </c>
      <c r="F155" s="36">
        <v>456.2833333333333</v>
      </c>
      <c r="G155" s="36">
        <v>444.51666666666659</v>
      </c>
      <c r="H155" s="36">
        <v>492.01666666666659</v>
      </c>
      <c r="I155" s="36">
        <v>503.78333333333325</v>
      </c>
      <c r="J155" s="36">
        <v>515.76666666666665</v>
      </c>
      <c r="K155" s="31">
        <v>491.8</v>
      </c>
      <c r="L155" s="31">
        <v>468.05</v>
      </c>
      <c r="M155" s="31">
        <v>57.008009999999999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1470.85</v>
      </c>
      <c r="D156" s="36">
        <v>1453.75</v>
      </c>
      <c r="E156" s="36">
        <v>1432.5</v>
      </c>
      <c r="F156" s="36">
        <v>1394.15</v>
      </c>
      <c r="G156" s="36">
        <v>1372.9</v>
      </c>
      <c r="H156" s="36">
        <v>1492.1</v>
      </c>
      <c r="I156" s="36">
        <v>1513.35</v>
      </c>
      <c r="J156" s="36">
        <v>1551.6999999999998</v>
      </c>
      <c r="K156" s="31">
        <v>1475</v>
      </c>
      <c r="L156" s="31">
        <v>1415.4</v>
      </c>
      <c r="M156" s="31">
        <v>13.607189999999999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3862.15</v>
      </c>
      <c r="D157" s="36">
        <v>3845.8166666666671</v>
      </c>
      <c r="E157" s="36">
        <v>3822.5833333333339</v>
      </c>
      <c r="F157" s="36">
        <v>3783.0166666666669</v>
      </c>
      <c r="G157" s="36">
        <v>3759.7833333333338</v>
      </c>
      <c r="H157" s="36">
        <v>3885.3833333333341</v>
      </c>
      <c r="I157" s="36">
        <v>3908.6166666666668</v>
      </c>
      <c r="J157" s="36">
        <v>3948.1833333333343</v>
      </c>
      <c r="K157" s="31">
        <v>3869.05</v>
      </c>
      <c r="L157" s="31">
        <v>3806.25</v>
      </c>
      <c r="M157" s="31">
        <v>1.25448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39381.599999999999</v>
      </c>
      <c r="D158" s="36">
        <v>39434.416666666664</v>
      </c>
      <c r="E158" s="36">
        <v>39111.23333333333</v>
      </c>
      <c r="F158" s="36">
        <v>38840.866666666669</v>
      </c>
      <c r="G158" s="36">
        <v>38517.683333333334</v>
      </c>
      <c r="H158" s="36">
        <v>39704.783333333326</v>
      </c>
      <c r="I158" s="36">
        <v>40027.96666666666</v>
      </c>
      <c r="J158" s="36">
        <v>40298.333333333321</v>
      </c>
      <c r="K158" s="31">
        <v>39757.599999999999</v>
      </c>
      <c r="L158" s="31">
        <v>39164.050000000003</v>
      </c>
      <c r="M158" s="31">
        <v>0.11552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1627.25</v>
      </c>
      <c r="D159" s="36">
        <v>1633.3666666666668</v>
      </c>
      <c r="E159" s="36">
        <v>1613.8833333333337</v>
      </c>
      <c r="F159" s="36">
        <v>1600.5166666666669</v>
      </c>
      <c r="G159" s="36">
        <v>1581.0333333333338</v>
      </c>
      <c r="H159" s="36">
        <v>1646.7333333333336</v>
      </c>
      <c r="I159" s="36">
        <v>1666.2166666666667</v>
      </c>
      <c r="J159" s="36">
        <v>1679.5833333333335</v>
      </c>
      <c r="K159" s="31">
        <v>1652.85</v>
      </c>
      <c r="L159" s="31">
        <v>1620</v>
      </c>
      <c r="M159" s="31">
        <v>3.9380199999999999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4618.1000000000004</v>
      </c>
      <c r="D160" s="36">
        <v>4591.8499999999995</v>
      </c>
      <c r="E160" s="36">
        <v>4546.7499999999991</v>
      </c>
      <c r="F160" s="36">
        <v>4475.3999999999996</v>
      </c>
      <c r="G160" s="36">
        <v>4430.2999999999993</v>
      </c>
      <c r="H160" s="36">
        <v>4663.1999999999989</v>
      </c>
      <c r="I160" s="36">
        <v>4708.2999999999993</v>
      </c>
      <c r="J160" s="36">
        <v>4779.6499999999987</v>
      </c>
      <c r="K160" s="31">
        <v>4636.95</v>
      </c>
      <c r="L160" s="31">
        <v>4520.5</v>
      </c>
      <c r="M160" s="31">
        <v>3.78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341.65</v>
      </c>
      <c r="D161" s="36">
        <v>339.11666666666662</v>
      </c>
      <c r="E161" s="36">
        <v>335.23333333333323</v>
      </c>
      <c r="F161" s="36">
        <v>328.81666666666661</v>
      </c>
      <c r="G161" s="36">
        <v>324.93333333333322</v>
      </c>
      <c r="H161" s="36">
        <v>345.53333333333325</v>
      </c>
      <c r="I161" s="36">
        <v>349.41666666666657</v>
      </c>
      <c r="J161" s="36">
        <v>355.83333333333326</v>
      </c>
      <c r="K161" s="31">
        <v>343</v>
      </c>
      <c r="L161" s="31">
        <v>332.7</v>
      </c>
      <c r="M161" s="31">
        <v>50.811340000000001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3161.45</v>
      </c>
      <c r="D162" s="36">
        <v>3152.9333333333329</v>
      </c>
      <c r="E162" s="36">
        <v>3131.8666666666659</v>
      </c>
      <c r="F162" s="36">
        <v>3102.2833333333328</v>
      </c>
      <c r="G162" s="36">
        <v>3081.2166666666658</v>
      </c>
      <c r="H162" s="36">
        <v>3182.516666666666</v>
      </c>
      <c r="I162" s="36">
        <v>3203.5833333333326</v>
      </c>
      <c r="J162" s="36">
        <v>3233.1666666666661</v>
      </c>
      <c r="K162" s="31">
        <v>3174</v>
      </c>
      <c r="L162" s="31">
        <v>3123.35</v>
      </c>
      <c r="M162" s="31">
        <v>2.58142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934.4</v>
      </c>
      <c r="D163" s="36">
        <v>927.08333333333337</v>
      </c>
      <c r="E163" s="36">
        <v>917.16666666666674</v>
      </c>
      <c r="F163" s="36">
        <v>899.93333333333339</v>
      </c>
      <c r="G163" s="36">
        <v>890.01666666666677</v>
      </c>
      <c r="H163" s="36">
        <v>944.31666666666672</v>
      </c>
      <c r="I163" s="36">
        <v>954.23333333333346</v>
      </c>
      <c r="J163" s="36">
        <v>971.4666666666667</v>
      </c>
      <c r="K163" s="31">
        <v>937</v>
      </c>
      <c r="L163" s="31">
        <v>909.85</v>
      </c>
      <c r="M163" s="31">
        <v>16.556570000000001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6619</v>
      </c>
      <c r="D164" s="36">
        <v>6547.6833333333343</v>
      </c>
      <c r="E164" s="36">
        <v>6455.4166666666688</v>
      </c>
      <c r="F164" s="36">
        <v>6291.8333333333348</v>
      </c>
      <c r="G164" s="36">
        <v>6199.5666666666693</v>
      </c>
      <c r="H164" s="36">
        <v>6711.2666666666682</v>
      </c>
      <c r="I164" s="36">
        <v>6803.5333333333347</v>
      </c>
      <c r="J164" s="36">
        <v>6967.1166666666677</v>
      </c>
      <c r="K164" s="31">
        <v>6639.95</v>
      </c>
      <c r="L164" s="31">
        <v>6384.1</v>
      </c>
      <c r="M164" s="31">
        <v>9.7357899999999997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405</v>
      </c>
      <c r="D165" s="36">
        <v>406.51666666666665</v>
      </c>
      <c r="E165" s="36">
        <v>402.0333333333333</v>
      </c>
      <c r="F165" s="36">
        <v>399.06666666666666</v>
      </c>
      <c r="G165" s="36">
        <v>394.58333333333331</v>
      </c>
      <c r="H165" s="36">
        <v>409.48333333333329</v>
      </c>
      <c r="I165" s="36">
        <v>413.96666666666664</v>
      </c>
      <c r="J165" s="36">
        <v>416.93333333333328</v>
      </c>
      <c r="K165" s="31">
        <v>411</v>
      </c>
      <c r="L165" s="31">
        <v>403.55</v>
      </c>
      <c r="M165" s="31">
        <v>59.443570000000001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570.6</v>
      </c>
      <c r="D166" s="36">
        <v>568.06666666666672</v>
      </c>
      <c r="E166" s="36">
        <v>562.33333333333348</v>
      </c>
      <c r="F166" s="36">
        <v>554.06666666666672</v>
      </c>
      <c r="G166" s="36">
        <v>548.33333333333348</v>
      </c>
      <c r="H166" s="36">
        <v>576.33333333333348</v>
      </c>
      <c r="I166" s="36">
        <v>582.06666666666683</v>
      </c>
      <c r="J166" s="36">
        <v>590.33333333333348</v>
      </c>
      <c r="K166" s="31">
        <v>573.79999999999995</v>
      </c>
      <c r="L166" s="31">
        <v>559.79999999999995</v>
      </c>
      <c r="M166" s="31">
        <v>108.24585999999999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342.8</v>
      </c>
      <c r="D167" s="36">
        <v>344.51666666666665</v>
      </c>
      <c r="E167" s="36">
        <v>340.2833333333333</v>
      </c>
      <c r="F167" s="36">
        <v>337.76666666666665</v>
      </c>
      <c r="G167" s="36">
        <v>333.5333333333333</v>
      </c>
      <c r="H167" s="36">
        <v>347.0333333333333</v>
      </c>
      <c r="I167" s="36">
        <v>351.26666666666665</v>
      </c>
      <c r="J167" s="36">
        <v>353.7833333333333</v>
      </c>
      <c r="K167" s="31">
        <v>348.75</v>
      </c>
      <c r="L167" s="31">
        <v>342</v>
      </c>
      <c r="M167" s="31">
        <v>126.42064999999999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1767.7</v>
      </c>
      <c r="D168" s="36">
        <v>1773.6833333333334</v>
      </c>
      <c r="E168" s="36">
        <v>1744.0166666666669</v>
      </c>
      <c r="F168" s="36">
        <v>1720.3333333333335</v>
      </c>
      <c r="G168" s="36">
        <v>1690.666666666667</v>
      </c>
      <c r="H168" s="36">
        <v>1797.3666666666668</v>
      </c>
      <c r="I168" s="36">
        <v>1827.0333333333333</v>
      </c>
      <c r="J168" s="36">
        <v>1850.7166666666667</v>
      </c>
      <c r="K168" s="31">
        <v>1803.35</v>
      </c>
      <c r="L168" s="31">
        <v>1750</v>
      </c>
      <c r="M168" s="31">
        <v>14.445740000000001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16914.599999999999</v>
      </c>
      <c r="D169" s="36">
        <v>16901.533333333333</v>
      </c>
      <c r="E169" s="36">
        <v>16803.066666666666</v>
      </c>
      <c r="F169" s="36">
        <v>16691.533333333333</v>
      </c>
      <c r="G169" s="36">
        <v>16593.066666666666</v>
      </c>
      <c r="H169" s="36">
        <v>17013.066666666666</v>
      </c>
      <c r="I169" s="36">
        <v>17111.533333333333</v>
      </c>
      <c r="J169" s="36">
        <v>17223.066666666666</v>
      </c>
      <c r="K169" s="31">
        <v>17000</v>
      </c>
      <c r="L169" s="31">
        <v>16790</v>
      </c>
      <c r="M169" s="31">
        <v>4.6039999999999998E-2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119.4</v>
      </c>
      <c r="D170" s="36">
        <v>119.69</v>
      </c>
      <c r="E170" s="36">
        <v>118.78</v>
      </c>
      <c r="F170" s="36">
        <v>118.16</v>
      </c>
      <c r="G170" s="36">
        <v>117.25</v>
      </c>
      <c r="H170" s="36">
        <v>120.31</v>
      </c>
      <c r="I170" s="36">
        <v>121.22</v>
      </c>
      <c r="J170" s="36">
        <v>121.84</v>
      </c>
      <c r="K170" s="31">
        <v>120.6</v>
      </c>
      <c r="L170" s="31">
        <v>119.07</v>
      </c>
      <c r="M170" s="31">
        <v>255.11815000000001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645.79999999999995</v>
      </c>
      <c r="D171" s="36">
        <v>640.43333333333328</v>
      </c>
      <c r="E171" s="36">
        <v>632.86666666666656</v>
      </c>
      <c r="F171" s="36">
        <v>619.93333333333328</v>
      </c>
      <c r="G171" s="36">
        <v>612.36666666666656</v>
      </c>
      <c r="H171" s="36">
        <v>653.36666666666656</v>
      </c>
      <c r="I171" s="36">
        <v>660.93333333333339</v>
      </c>
      <c r="J171" s="36">
        <v>673.86666666666656</v>
      </c>
      <c r="K171" s="31">
        <v>648</v>
      </c>
      <c r="L171" s="31">
        <v>627.5</v>
      </c>
      <c r="M171" s="31">
        <v>149.45910000000001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630</v>
      </c>
      <c r="D172" s="36">
        <v>626.6</v>
      </c>
      <c r="E172" s="36">
        <v>609.40000000000009</v>
      </c>
      <c r="F172" s="36">
        <v>588.80000000000007</v>
      </c>
      <c r="G172" s="36">
        <v>571.60000000000014</v>
      </c>
      <c r="H172" s="36">
        <v>647.20000000000005</v>
      </c>
      <c r="I172" s="36">
        <v>664.40000000000009</v>
      </c>
      <c r="J172" s="36">
        <v>685</v>
      </c>
      <c r="K172" s="31">
        <v>643.79999999999995</v>
      </c>
      <c r="L172" s="31">
        <v>606</v>
      </c>
      <c r="M172" s="31">
        <v>953.28327000000002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3161.3</v>
      </c>
      <c r="D173" s="36">
        <v>3170.2666666666664</v>
      </c>
      <c r="E173" s="36">
        <v>3132.0333333333328</v>
      </c>
      <c r="F173" s="36">
        <v>3102.7666666666664</v>
      </c>
      <c r="G173" s="36">
        <v>3064.5333333333328</v>
      </c>
      <c r="H173" s="36">
        <v>3199.5333333333328</v>
      </c>
      <c r="I173" s="36">
        <v>3237.7666666666664</v>
      </c>
      <c r="J173" s="36">
        <v>3267.0333333333328</v>
      </c>
      <c r="K173" s="31">
        <v>3208.5</v>
      </c>
      <c r="L173" s="31">
        <v>3141</v>
      </c>
      <c r="M173" s="31">
        <v>59.704729999999998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741.2</v>
      </c>
      <c r="D174" s="36">
        <v>742.86666666666667</v>
      </c>
      <c r="E174" s="36">
        <v>735.73333333333335</v>
      </c>
      <c r="F174" s="36">
        <v>730.26666666666665</v>
      </c>
      <c r="G174" s="36">
        <v>723.13333333333333</v>
      </c>
      <c r="H174" s="36">
        <v>748.33333333333337</v>
      </c>
      <c r="I174" s="36">
        <v>755.46666666666681</v>
      </c>
      <c r="J174" s="36">
        <v>760.93333333333339</v>
      </c>
      <c r="K174" s="31">
        <v>750</v>
      </c>
      <c r="L174" s="31">
        <v>737.4</v>
      </c>
      <c r="M174" s="31">
        <v>17.478269999999998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1558.8</v>
      </c>
      <c r="D175" s="36">
        <v>1558.2</v>
      </c>
      <c r="E175" s="36">
        <v>1546.75</v>
      </c>
      <c r="F175" s="36">
        <v>1534.7</v>
      </c>
      <c r="G175" s="36">
        <v>1523.25</v>
      </c>
      <c r="H175" s="36">
        <v>1570.25</v>
      </c>
      <c r="I175" s="36">
        <v>1581.7000000000003</v>
      </c>
      <c r="J175" s="36">
        <v>1593.75</v>
      </c>
      <c r="K175" s="31">
        <v>1569.65</v>
      </c>
      <c r="L175" s="31">
        <v>1546.15</v>
      </c>
      <c r="M175" s="31">
        <v>11.56236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2392</v>
      </c>
      <c r="D176" s="36">
        <v>2393.4166666666665</v>
      </c>
      <c r="E176" s="36">
        <v>2373.8833333333332</v>
      </c>
      <c r="F176" s="36">
        <v>2355.7666666666669</v>
      </c>
      <c r="G176" s="36">
        <v>2336.2333333333336</v>
      </c>
      <c r="H176" s="36">
        <v>2411.5333333333328</v>
      </c>
      <c r="I176" s="36">
        <v>2431.0666666666666</v>
      </c>
      <c r="J176" s="36">
        <v>2449.1833333333325</v>
      </c>
      <c r="K176" s="31">
        <v>2412.9499999999998</v>
      </c>
      <c r="L176" s="31">
        <v>2375.3000000000002</v>
      </c>
      <c r="M176" s="31">
        <v>2.41513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198.51</v>
      </c>
      <c r="D177" s="36">
        <v>198.70333333333329</v>
      </c>
      <c r="E177" s="36">
        <v>195.50666666666658</v>
      </c>
      <c r="F177" s="36">
        <v>192.50333333333327</v>
      </c>
      <c r="G177" s="36">
        <v>189.30666666666656</v>
      </c>
      <c r="H177" s="36">
        <v>201.70666666666659</v>
      </c>
      <c r="I177" s="36">
        <v>204.90333333333331</v>
      </c>
      <c r="J177" s="36">
        <v>207.90666666666661</v>
      </c>
      <c r="K177" s="31">
        <v>201.9</v>
      </c>
      <c r="L177" s="31">
        <v>195.7</v>
      </c>
      <c r="M177" s="31">
        <v>168.00088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27772.6</v>
      </c>
      <c r="D178" s="36">
        <v>27791.266666666666</v>
      </c>
      <c r="E178" s="36">
        <v>27581.533333333333</v>
      </c>
      <c r="F178" s="36">
        <v>27390.466666666667</v>
      </c>
      <c r="G178" s="36">
        <v>27180.733333333334</v>
      </c>
      <c r="H178" s="36">
        <v>27982.333333333332</v>
      </c>
      <c r="I178" s="36">
        <v>28192.066666666662</v>
      </c>
      <c r="J178" s="36">
        <v>28383.133333333331</v>
      </c>
      <c r="K178" s="31">
        <v>28001</v>
      </c>
      <c r="L178" s="31">
        <v>27600.2</v>
      </c>
      <c r="M178" s="31">
        <v>0.14648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2739</v>
      </c>
      <c r="D179" s="36">
        <v>2746.2000000000003</v>
      </c>
      <c r="E179" s="36">
        <v>2706.9500000000007</v>
      </c>
      <c r="F179" s="36">
        <v>2674.9000000000005</v>
      </c>
      <c r="G179" s="36">
        <v>2635.650000000001</v>
      </c>
      <c r="H179" s="36">
        <v>2778.2500000000005</v>
      </c>
      <c r="I179" s="36">
        <v>2817.4999999999995</v>
      </c>
      <c r="J179" s="36">
        <v>2849.55</v>
      </c>
      <c r="K179" s="31">
        <v>2785.45</v>
      </c>
      <c r="L179" s="31">
        <v>2714.15</v>
      </c>
      <c r="M179" s="31">
        <v>11.37823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7776</v>
      </c>
      <c r="D180" s="36">
        <v>7823.8499999999995</v>
      </c>
      <c r="E180" s="36">
        <v>7713.8499999999985</v>
      </c>
      <c r="F180" s="36">
        <v>7651.6999999999989</v>
      </c>
      <c r="G180" s="36">
        <v>7541.699999999998</v>
      </c>
      <c r="H180" s="36">
        <v>7885.9999999999991</v>
      </c>
      <c r="I180" s="36">
        <v>7996.0000000000009</v>
      </c>
      <c r="J180" s="36">
        <v>8058.15</v>
      </c>
      <c r="K180" s="31">
        <v>7933.85</v>
      </c>
      <c r="L180" s="31">
        <v>7761.7</v>
      </c>
      <c r="M180" s="31">
        <v>2.1266099999999999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719.9</v>
      </c>
      <c r="D181" s="36">
        <v>718.73333333333323</v>
      </c>
      <c r="E181" s="36">
        <v>693.16666666666652</v>
      </c>
      <c r="F181" s="36">
        <v>666.43333333333328</v>
      </c>
      <c r="G181" s="36">
        <v>640.86666666666656</v>
      </c>
      <c r="H181" s="36">
        <v>745.46666666666647</v>
      </c>
      <c r="I181" s="36">
        <v>771.0333333333333</v>
      </c>
      <c r="J181" s="36">
        <v>797.76666666666642</v>
      </c>
      <c r="K181" s="31">
        <v>744.3</v>
      </c>
      <c r="L181" s="31">
        <v>692</v>
      </c>
      <c r="M181" s="31">
        <v>110.50793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856.7</v>
      </c>
      <c r="D182" s="36">
        <v>854.91666666666663</v>
      </c>
      <c r="E182" s="36">
        <v>851.5333333333333</v>
      </c>
      <c r="F182" s="36">
        <v>846.36666666666667</v>
      </c>
      <c r="G182" s="36">
        <v>842.98333333333335</v>
      </c>
      <c r="H182" s="36">
        <v>860.08333333333326</v>
      </c>
      <c r="I182" s="36">
        <v>863.4666666666667</v>
      </c>
      <c r="J182" s="36">
        <v>868.63333333333321</v>
      </c>
      <c r="K182" s="31">
        <v>858.3</v>
      </c>
      <c r="L182" s="31">
        <v>849.75</v>
      </c>
      <c r="M182" s="31">
        <v>85.013660000000002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151.85</v>
      </c>
      <c r="D183" s="36">
        <v>151.86333333333334</v>
      </c>
      <c r="E183" s="36">
        <v>150.57666666666668</v>
      </c>
      <c r="F183" s="36">
        <v>149.30333333333334</v>
      </c>
      <c r="G183" s="36">
        <v>148.01666666666668</v>
      </c>
      <c r="H183" s="36">
        <v>153.13666666666668</v>
      </c>
      <c r="I183" s="36">
        <v>154.42333333333332</v>
      </c>
      <c r="J183" s="36">
        <v>155.69666666666669</v>
      </c>
      <c r="K183" s="31">
        <v>153.15</v>
      </c>
      <c r="L183" s="31">
        <v>150.59</v>
      </c>
      <c r="M183" s="31">
        <v>303.88364999999999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1581.75</v>
      </c>
      <c r="D184" s="36">
        <v>1585.5166666666667</v>
      </c>
      <c r="E184" s="36">
        <v>1568.5333333333333</v>
      </c>
      <c r="F184" s="36">
        <v>1555.3166666666666</v>
      </c>
      <c r="G184" s="36">
        <v>1538.3333333333333</v>
      </c>
      <c r="H184" s="36">
        <v>1598.7333333333333</v>
      </c>
      <c r="I184" s="36">
        <v>1615.7166666666665</v>
      </c>
      <c r="J184" s="36">
        <v>1628.9333333333334</v>
      </c>
      <c r="K184" s="31">
        <v>1602.5</v>
      </c>
      <c r="L184" s="31">
        <v>1572.3</v>
      </c>
      <c r="M184" s="31">
        <v>17.074999999999999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811.75</v>
      </c>
      <c r="D185" s="36">
        <v>800.56666666666661</v>
      </c>
      <c r="E185" s="36">
        <v>787.18333333333317</v>
      </c>
      <c r="F185" s="36">
        <v>762.61666666666656</v>
      </c>
      <c r="G185" s="36">
        <v>749.23333333333312</v>
      </c>
      <c r="H185" s="36">
        <v>825.13333333333321</v>
      </c>
      <c r="I185" s="36">
        <v>838.51666666666665</v>
      </c>
      <c r="J185" s="36">
        <v>863.08333333333326</v>
      </c>
      <c r="K185" s="31">
        <v>813.95</v>
      </c>
      <c r="L185" s="31">
        <v>776</v>
      </c>
      <c r="M185" s="31">
        <v>38.997509999999998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735.95</v>
      </c>
      <c r="D186" s="36">
        <v>740.11666666666667</v>
      </c>
      <c r="E186" s="36">
        <v>729.93333333333339</v>
      </c>
      <c r="F186" s="36">
        <v>723.91666666666674</v>
      </c>
      <c r="G186" s="36">
        <v>713.73333333333346</v>
      </c>
      <c r="H186" s="36">
        <v>746.13333333333333</v>
      </c>
      <c r="I186" s="36">
        <v>756.31666666666649</v>
      </c>
      <c r="J186" s="36">
        <v>762.33333333333326</v>
      </c>
      <c r="K186" s="31">
        <v>750.3</v>
      </c>
      <c r="L186" s="31">
        <v>734.1</v>
      </c>
      <c r="M186" s="31">
        <v>20.57835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2475.6999999999998</v>
      </c>
      <c r="D187" s="36">
        <v>2470.6</v>
      </c>
      <c r="E187" s="36">
        <v>2449.2999999999997</v>
      </c>
      <c r="F187" s="36">
        <v>2422.8999999999996</v>
      </c>
      <c r="G187" s="36">
        <v>2401.5999999999995</v>
      </c>
      <c r="H187" s="36">
        <v>2497</v>
      </c>
      <c r="I187" s="36">
        <v>2518.3000000000002</v>
      </c>
      <c r="J187" s="36">
        <v>2544.7000000000003</v>
      </c>
      <c r="K187" s="31">
        <v>2491.9</v>
      </c>
      <c r="L187" s="31">
        <v>2444.1999999999998</v>
      </c>
      <c r="M187" s="31">
        <v>21.125240000000002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1059</v>
      </c>
      <c r="D188" s="36">
        <v>1062.1000000000001</v>
      </c>
      <c r="E188" s="36">
        <v>1050.5500000000002</v>
      </c>
      <c r="F188" s="36">
        <v>1042.1000000000001</v>
      </c>
      <c r="G188" s="36">
        <v>1030.5500000000002</v>
      </c>
      <c r="H188" s="36">
        <v>1070.5500000000002</v>
      </c>
      <c r="I188" s="36">
        <v>1082.0999999999999</v>
      </c>
      <c r="J188" s="36">
        <v>1090.5500000000002</v>
      </c>
      <c r="K188" s="31">
        <v>1073.6500000000001</v>
      </c>
      <c r="L188" s="31">
        <v>1053.6500000000001</v>
      </c>
      <c r="M188" s="31">
        <v>13.66004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1869</v>
      </c>
      <c r="D189" s="36">
        <v>1861.3500000000001</v>
      </c>
      <c r="E189" s="36">
        <v>1850.7000000000003</v>
      </c>
      <c r="F189" s="36">
        <v>1832.4</v>
      </c>
      <c r="G189" s="36">
        <v>1821.7500000000002</v>
      </c>
      <c r="H189" s="36">
        <v>1879.6500000000003</v>
      </c>
      <c r="I189" s="36">
        <v>1890.3000000000004</v>
      </c>
      <c r="J189" s="36">
        <v>1908.6000000000004</v>
      </c>
      <c r="K189" s="31">
        <v>1872</v>
      </c>
      <c r="L189" s="31">
        <v>1843.05</v>
      </c>
      <c r="M189" s="31">
        <v>2.6227299999999998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3923.7</v>
      </c>
      <c r="D190" s="36">
        <v>3933.1</v>
      </c>
      <c r="E190" s="36">
        <v>3886.2</v>
      </c>
      <c r="F190" s="36">
        <v>3848.7</v>
      </c>
      <c r="G190" s="36">
        <v>3801.7999999999997</v>
      </c>
      <c r="H190" s="36">
        <v>3970.6</v>
      </c>
      <c r="I190" s="36">
        <v>4017.5000000000005</v>
      </c>
      <c r="J190" s="36">
        <v>4055</v>
      </c>
      <c r="K190" s="31">
        <v>3980</v>
      </c>
      <c r="L190" s="31">
        <v>3895.6</v>
      </c>
      <c r="M190" s="31">
        <v>48.721890000000002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1131.4000000000001</v>
      </c>
      <c r="D191" s="36">
        <v>1136.7666666666667</v>
      </c>
      <c r="E191" s="36">
        <v>1120.1333333333332</v>
      </c>
      <c r="F191" s="36">
        <v>1108.8666666666666</v>
      </c>
      <c r="G191" s="36">
        <v>1092.2333333333331</v>
      </c>
      <c r="H191" s="36">
        <v>1148.0333333333333</v>
      </c>
      <c r="I191" s="36">
        <v>1164.666666666667</v>
      </c>
      <c r="J191" s="36">
        <v>1175.9333333333334</v>
      </c>
      <c r="K191" s="31">
        <v>1153.4000000000001</v>
      </c>
      <c r="L191" s="31">
        <v>1125.5</v>
      </c>
      <c r="M191" s="31">
        <v>18.832640000000001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6957.45</v>
      </c>
      <c r="D192" s="36">
        <v>6975.5666666666657</v>
      </c>
      <c r="E192" s="36">
        <v>6913.2333333333318</v>
      </c>
      <c r="F192" s="36">
        <v>6869.0166666666664</v>
      </c>
      <c r="G192" s="36">
        <v>6806.6833333333325</v>
      </c>
      <c r="H192" s="36">
        <v>7019.783333333331</v>
      </c>
      <c r="I192" s="36">
        <v>7082.116666666665</v>
      </c>
      <c r="J192" s="36">
        <v>7126.3333333333303</v>
      </c>
      <c r="K192" s="31">
        <v>7037.9</v>
      </c>
      <c r="L192" s="31">
        <v>6931.35</v>
      </c>
      <c r="M192" s="31">
        <v>3.5567099999999998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692.8</v>
      </c>
      <c r="D193" s="36">
        <v>690.9</v>
      </c>
      <c r="E193" s="36">
        <v>686.3</v>
      </c>
      <c r="F193" s="36">
        <v>679.8</v>
      </c>
      <c r="G193" s="36">
        <v>675.19999999999993</v>
      </c>
      <c r="H193" s="36">
        <v>697.4</v>
      </c>
      <c r="I193" s="36">
        <v>702.00000000000011</v>
      </c>
      <c r="J193" s="36">
        <v>708.5</v>
      </c>
      <c r="K193" s="31">
        <v>695.5</v>
      </c>
      <c r="L193" s="31">
        <v>684.4</v>
      </c>
      <c r="M193" s="31">
        <v>9.6632599999999993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1020.8</v>
      </c>
      <c r="D194" s="36">
        <v>1017.7833333333333</v>
      </c>
      <c r="E194" s="36">
        <v>1010.0666666666666</v>
      </c>
      <c r="F194" s="36">
        <v>999.33333333333326</v>
      </c>
      <c r="G194" s="36">
        <v>991.61666666666656</v>
      </c>
      <c r="H194" s="36">
        <v>1028.5166666666667</v>
      </c>
      <c r="I194" s="36">
        <v>1036.2333333333333</v>
      </c>
      <c r="J194" s="36">
        <v>1046.9666666666667</v>
      </c>
      <c r="K194" s="31">
        <v>1025.5</v>
      </c>
      <c r="L194" s="31">
        <v>1007.05</v>
      </c>
      <c r="M194" s="31">
        <v>119.83571000000001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440.4</v>
      </c>
      <c r="D195" s="36">
        <v>440.33333333333331</v>
      </c>
      <c r="E195" s="36">
        <v>436.16666666666663</v>
      </c>
      <c r="F195" s="36">
        <v>431.93333333333334</v>
      </c>
      <c r="G195" s="36">
        <v>427.76666666666665</v>
      </c>
      <c r="H195" s="36">
        <v>444.56666666666661</v>
      </c>
      <c r="I195" s="36">
        <v>448.73333333333323</v>
      </c>
      <c r="J195" s="36">
        <v>452.96666666666658</v>
      </c>
      <c r="K195" s="31">
        <v>444.5</v>
      </c>
      <c r="L195" s="31">
        <v>436.1</v>
      </c>
      <c r="M195" s="31">
        <v>85.530940000000001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168.92</v>
      </c>
      <c r="D196" s="36">
        <v>169.51333333333332</v>
      </c>
      <c r="E196" s="36">
        <v>168.07666666666665</v>
      </c>
      <c r="F196" s="36">
        <v>167.23333333333332</v>
      </c>
      <c r="G196" s="36">
        <v>165.79666666666665</v>
      </c>
      <c r="H196" s="36">
        <v>170.35666666666665</v>
      </c>
      <c r="I196" s="36">
        <v>171.79333333333332</v>
      </c>
      <c r="J196" s="36">
        <v>172.63666666666666</v>
      </c>
      <c r="K196" s="31">
        <v>170.95</v>
      </c>
      <c r="L196" s="31">
        <v>168.67</v>
      </c>
      <c r="M196" s="31">
        <v>339.87236000000001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1460.6</v>
      </c>
      <c r="D197" s="36">
        <v>1459.2833333333335</v>
      </c>
      <c r="E197" s="36">
        <v>1442.5666666666671</v>
      </c>
      <c r="F197" s="36">
        <v>1424.5333333333335</v>
      </c>
      <c r="G197" s="36">
        <v>1407.8166666666671</v>
      </c>
      <c r="H197" s="36">
        <v>1477.3166666666671</v>
      </c>
      <c r="I197" s="36">
        <v>1494.0333333333338</v>
      </c>
      <c r="J197" s="36">
        <v>1512.0666666666671</v>
      </c>
      <c r="K197" s="31">
        <v>1476</v>
      </c>
      <c r="L197" s="31">
        <v>1441.25</v>
      </c>
      <c r="M197" s="31">
        <v>14.084339999999999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796.8</v>
      </c>
      <c r="D198" s="36">
        <v>800.9</v>
      </c>
      <c r="E198" s="36">
        <v>791.19999999999993</v>
      </c>
      <c r="F198" s="36">
        <v>785.59999999999991</v>
      </c>
      <c r="G198" s="36">
        <v>775.89999999999986</v>
      </c>
      <c r="H198" s="36">
        <v>806.5</v>
      </c>
      <c r="I198" s="36">
        <v>816.2</v>
      </c>
      <c r="J198" s="36">
        <v>821.80000000000007</v>
      </c>
      <c r="K198" s="31">
        <v>810.6</v>
      </c>
      <c r="L198" s="31">
        <v>795.3</v>
      </c>
      <c r="M198" s="31">
        <v>4.81386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3248.6</v>
      </c>
      <c r="D199" s="36">
        <v>3245.7833333333333</v>
      </c>
      <c r="E199" s="36">
        <v>3232.8166666666666</v>
      </c>
      <c r="F199" s="36">
        <v>3217.0333333333333</v>
      </c>
      <c r="G199" s="36">
        <v>3204.0666666666666</v>
      </c>
      <c r="H199" s="36">
        <v>3261.5666666666666</v>
      </c>
      <c r="I199" s="36">
        <v>3274.5333333333328</v>
      </c>
      <c r="J199" s="36">
        <v>3290.3166666666666</v>
      </c>
      <c r="K199" s="31">
        <v>3258.75</v>
      </c>
      <c r="L199" s="31">
        <v>3230</v>
      </c>
      <c r="M199" s="31">
        <v>11.05185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2958.4</v>
      </c>
      <c r="D200" s="36">
        <v>2952.6333333333332</v>
      </c>
      <c r="E200" s="36">
        <v>2926.8666666666663</v>
      </c>
      <c r="F200" s="36">
        <v>2895.333333333333</v>
      </c>
      <c r="G200" s="36">
        <v>2869.5666666666662</v>
      </c>
      <c r="H200" s="36">
        <v>2984.1666666666665</v>
      </c>
      <c r="I200" s="36">
        <v>3009.9333333333329</v>
      </c>
      <c r="J200" s="36">
        <v>3041.4666666666667</v>
      </c>
      <c r="K200" s="31">
        <v>2978.4</v>
      </c>
      <c r="L200" s="31">
        <v>2921.1</v>
      </c>
      <c r="M200" s="31">
        <v>2.5765099999999999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1530.1</v>
      </c>
      <c r="D201" s="36">
        <v>1531.3333333333333</v>
      </c>
      <c r="E201" s="36">
        <v>1513.8666666666666</v>
      </c>
      <c r="F201" s="36">
        <v>1497.6333333333332</v>
      </c>
      <c r="G201" s="36">
        <v>1480.1666666666665</v>
      </c>
      <c r="H201" s="36">
        <v>1547.5666666666666</v>
      </c>
      <c r="I201" s="36">
        <v>1565.0333333333333</v>
      </c>
      <c r="J201" s="36">
        <v>1581.2666666666667</v>
      </c>
      <c r="K201" s="31">
        <v>1548.8</v>
      </c>
      <c r="L201" s="31">
        <v>1515.1</v>
      </c>
      <c r="M201" s="31">
        <v>1.4622599999999999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5635.25</v>
      </c>
      <c r="D202" s="36">
        <v>5614.416666666667</v>
      </c>
      <c r="E202" s="36">
        <v>5565.8333333333339</v>
      </c>
      <c r="F202" s="36">
        <v>5496.416666666667</v>
      </c>
      <c r="G202" s="36">
        <v>5447.8333333333339</v>
      </c>
      <c r="H202" s="36">
        <v>5683.8333333333339</v>
      </c>
      <c r="I202" s="36">
        <v>5732.4166666666679</v>
      </c>
      <c r="J202" s="36">
        <v>5801.8333333333339</v>
      </c>
      <c r="K202" s="31">
        <v>5663</v>
      </c>
      <c r="L202" s="31">
        <v>5545</v>
      </c>
      <c r="M202" s="31">
        <v>5.7826199999999996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4248.7</v>
      </c>
      <c r="D203" s="36">
        <v>4354.2333333333336</v>
      </c>
      <c r="E203" s="36">
        <v>4118.4666666666672</v>
      </c>
      <c r="F203" s="36">
        <v>3988.2333333333336</v>
      </c>
      <c r="G203" s="36">
        <v>3752.4666666666672</v>
      </c>
      <c r="H203" s="36">
        <v>4484.4666666666672</v>
      </c>
      <c r="I203" s="36">
        <v>4720.2333333333336</v>
      </c>
      <c r="J203" s="36">
        <v>4850.4666666666672</v>
      </c>
      <c r="K203" s="31">
        <v>4590</v>
      </c>
      <c r="L203" s="31">
        <v>4224</v>
      </c>
      <c r="M203" s="31">
        <v>18.529389999999999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557.70000000000005</v>
      </c>
      <c r="D204" s="36">
        <v>559.73333333333323</v>
      </c>
      <c r="E204" s="36">
        <v>553.06666666666649</v>
      </c>
      <c r="F204" s="36">
        <v>548.43333333333328</v>
      </c>
      <c r="G204" s="36">
        <v>541.76666666666654</v>
      </c>
      <c r="H204" s="36">
        <v>564.36666666666645</v>
      </c>
      <c r="I204" s="36">
        <v>571.03333333333319</v>
      </c>
      <c r="J204" s="36">
        <v>575.6666666666664</v>
      </c>
      <c r="K204" s="31">
        <v>566.4</v>
      </c>
      <c r="L204" s="31">
        <v>555.1</v>
      </c>
      <c r="M204" s="31">
        <v>37.814590000000003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11554.95</v>
      </c>
      <c r="D205" s="36">
        <v>11564.65</v>
      </c>
      <c r="E205" s="36">
        <v>11489.3</v>
      </c>
      <c r="F205" s="36">
        <v>11423.65</v>
      </c>
      <c r="G205" s="36">
        <v>11348.3</v>
      </c>
      <c r="H205" s="36">
        <v>11630.3</v>
      </c>
      <c r="I205" s="36">
        <v>11705.650000000001</v>
      </c>
      <c r="J205" s="36">
        <v>11771.3</v>
      </c>
      <c r="K205" s="31">
        <v>11640</v>
      </c>
      <c r="L205" s="31">
        <v>11499</v>
      </c>
      <c r="M205" s="31">
        <v>3.6681900000000001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136.78</v>
      </c>
      <c r="D206" s="36">
        <v>137.41</v>
      </c>
      <c r="E206" s="36">
        <v>135.37</v>
      </c>
      <c r="F206" s="36">
        <v>133.96</v>
      </c>
      <c r="G206" s="36">
        <v>131.92000000000002</v>
      </c>
      <c r="H206" s="36">
        <v>138.82</v>
      </c>
      <c r="I206" s="36">
        <v>140.86000000000001</v>
      </c>
      <c r="J206" s="36">
        <v>142.26999999999998</v>
      </c>
      <c r="K206" s="31">
        <v>139.44999999999999</v>
      </c>
      <c r="L206" s="31">
        <v>136</v>
      </c>
      <c r="M206" s="31">
        <v>92.151929999999993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2079.35</v>
      </c>
      <c r="D207" s="36">
        <v>2077.4833333333336</v>
      </c>
      <c r="E207" s="36">
        <v>2044.9666666666672</v>
      </c>
      <c r="F207" s="36">
        <v>2010.5833333333335</v>
      </c>
      <c r="G207" s="36">
        <v>1978.0666666666671</v>
      </c>
      <c r="H207" s="36">
        <v>2111.8666666666672</v>
      </c>
      <c r="I207" s="36">
        <v>2144.3833333333337</v>
      </c>
      <c r="J207" s="36">
        <v>2178.7666666666673</v>
      </c>
      <c r="K207" s="31">
        <v>2110</v>
      </c>
      <c r="L207" s="31">
        <v>2043.1</v>
      </c>
      <c r="M207" s="31">
        <v>2.4093300000000002</v>
      </c>
      <c r="N207" s="1"/>
      <c r="O207" s="1"/>
    </row>
    <row r="208" spans="1:15" ht="12.75" customHeight="1">
      <c r="A208" s="51">
        <v>203</v>
      </c>
      <c r="B208" s="53" t="s">
        <v>891</v>
      </c>
      <c r="C208" s="31">
        <v>1284.5</v>
      </c>
      <c r="D208" s="36">
        <v>1284.4333333333334</v>
      </c>
      <c r="E208" s="36">
        <v>1274.7666666666669</v>
      </c>
      <c r="F208" s="36">
        <v>1265.0333333333335</v>
      </c>
      <c r="G208" s="36">
        <v>1255.366666666667</v>
      </c>
      <c r="H208" s="36">
        <v>1294.1666666666667</v>
      </c>
      <c r="I208" s="36">
        <v>1303.8333333333333</v>
      </c>
      <c r="J208" s="36">
        <v>1313.5666666666666</v>
      </c>
      <c r="K208" s="31">
        <v>1294.0999999999999</v>
      </c>
      <c r="L208" s="31">
        <v>1274.7</v>
      </c>
      <c r="M208" s="31">
        <v>6.8204099999999999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1592.45</v>
      </c>
      <c r="D209" s="36">
        <v>1594.9833333333333</v>
      </c>
      <c r="E209" s="36">
        <v>1582.4666666666667</v>
      </c>
      <c r="F209" s="36">
        <v>1572.4833333333333</v>
      </c>
      <c r="G209" s="36">
        <v>1559.9666666666667</v>
      </c>
      <c r="H209" s="36">
        <v>1604.9666666666667</v>
      </c>
      <c r="I209" s="36">
        <v>1617.4833333333336</v>
      </c>
      <c r="J209" s="36">
        <v>1627.4666666666667</v>
      </c>
      <c r="K209" s="31">
        <v>1607.5</v>
      </c>
      <c r="L209" s="31">
        <v>1585</v>
      </c>
      <c r="M209" s="31">
        <v>14.296580000000001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447.7</v>
      </c>
      <c r="D210" s="36">
        <v>449.11666666666662</v>
      </c>
      <c r="E210" s="36">
        <v>440.23333333333323</v>
      </c>
      <c r="F210" s="36">
        <v>432.76666666666659</v>
      </c>
      <c r="G210" s="36">
        <v>423.88333333333321</v>
      </c>
      <c r="H210" s="36">
        <v>456.58333333333326</v>
      </c>
      <c r="I210" s="36">
        <v>465.46666666666658</v>
      </c>
      <c r="J210" s="36">
        <v>472.93333333333328</v>
      </c>
      <c r="K210" s="31">
        <v>458</v>
      </c>
      <c r="L210" s="31">
        <v>441.65</v>
      </c>
      <c r="M210" s="31">
        <v>139.78496999999999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16.559999999999999</v>
      </c>
      <c r="D211" s="36">
        <v>16.64</v>
      </c>
      <c r="E211" s="36">
        <v>16.440000000000001</v>
      </c>
      <c r="F211" s="36">
        <v>16.32</v>
      </c>
      <c r="G211" s="36">
        <v>16.12</v>
      </c>
      <c r="H211" s="36">
        <v>16.760000000000002</v>
      </c>
      <c r="I211" s="36">
        <v>16.960000000000004</v>
      </c>
      <c r="J211" s="36">
        <v>17.080000000000002</v>
      </c>
      <c r="K211" s="31">
        <v>16.84</v>
      </c>
      <c r="L211" s="31">
        <v>16.52</v>
      </c>
      <c r="M211" s="31">
        <v>3463.6934000000001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1512.8</v>
      </c>
      <c r="D212" s="36">
        <v>1503.6666666666667</v>
      </c>
      <c r="E212" s="36">
        <v>1490.3333333333335</v>
      </c>
      <c r="F212" s="36">
        <v>1467.8666666666668</v>
      </c>
      <c r="G212" s="36">
        <v>1454.5333333333335</v>
      </c>
      <c r="H212" s="36">
        <v>1526.1333333333334</v>
      </c>
      <c r="I212" s="36">
        <v>1539.4666666666669</v>
      </c>
      <c r="J212" s="36">
        <v>1561.9333333333334</v>
      </c>
      <c r="K212" s="31">
        <v>1517</v>
      </c>
      <c r="L212" s="31">
        <v>1481.2</v>
      </c>
      <c r="M212" s="31">
        <v>12.12936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534.1</v>
      </c>
      <c r="D213" s="36">
        <v>534.55000000000007</v>
      </c>
      <c r="E213" s="36">
        <v>529.55000000000018</v>
      </c>
      <c r="F213" s="36">
        <v>525.00000000000011</v>
      </c>
      <c r="G213" s="36">
        <v>520.00000000000023</v>
      </c>
      <c r="H213" s="36">
        <v>539.10000000000014</v>
      </c>
      <c r="I213" s="36">
        <v>544.09999999999991</v>
      </c>
      <c r="J213" s="36">
        <v>548.65000000000009</v>
      </c>
      <c r="K213" s="31">
        <v>539.54999999999995</v>
      </c>
      <c r="L213" s="31">
        <v>530</v>
      </c>
      <c r="M213" s="31">
        <v>44.038089999999997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25.83</v>
      </c>
      <c r="D214" s="36">
        <v>26.206666666666667</v>
      </c>
      <c r="E214" s="36">
        <v>25.323333333333334</v>
      </c>
      <c r="F214" s="36">
        <v>24.816666666666666</v>
      </c>
      <c r="G214" s="36">
        <v>23.933333333333334</v>
      </c>
      <c r="H214" s="36">
        <v>26.713333333333335</v>
      </c>
      <c r="I214" s="36">
        <v>27.596666666666668</v>
      </c>
      <c r="J214" s="36">
        <v>28.103333333333335</v>
      </c>
      <c r="K214" s="31">
        <v>27.09</v>
      </c>
      <c r="L214" s="31">
        <v>25.7</v>
      </c>
      <c r="M214" s="31">
        <v>7265.6954999999998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147.18</v>
      </c>
      <c r="D215" s="36">
        <v>147.29</v>
      </c>
      <c r="E215" s="36">
        <v>146.29</v>
      </c>
      <c r="F215" s="36">
        <v>145.4</v>
      </c>
      <c r="G215" s="36">
        <v>144.4</v>
      </c>
      <c r="H215" s="36">
        <v>148.17999999999998</v>
      </c>
      <c r="I215" s="36">
        <v>149.17999999999998</v>
      </c>
      <c r="J215" s="36">
        <v>150.06999999999996</v>
      </c>
      <c r="K215" s="31">
        <v>148.29</v>
      </c>
      <c r="L215" s="31">
        <v>146.4</v>
      </c>
      <c r="M215" s="31">
        <v>55.748640000000002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217.14</v>
      </c>
      <c r="D216" s="36">
        <v>215.82000000000002</v>
      </c>
      <c r="E216" s="36">
        <v>212.69000000000005</v>
      </c>
      <c r="F216" s="36">
        <v>208.24000000000004</v>
      </c>
      <c r="G216" s="36">
        <v>205.11000000000007</v>
      </c>
      <c r="H216" s="36">
        <v>220.27000000000004</v>
      </c>
      <c r="I216" s="36">
        <v>223.39999999999998</v>
      </c>
      <c r="J216" s="36">
        <v>227.85000000000002</v>
      </c>
      <c r="K216" s="31">
        <v>218.95</v>
      </c>
      <c r="L216" s="31">
        <v>211.37</v>
      </c>
      <c r="M216" s="31">
        <v>457.69090999999997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1163.3499999999999</v>
      </c>
      <c r="D217" s="36">
        <v>1173.8500000000001</v>
      </c>
      <c r="E217" s="36">
        <v>1144.7000000000003</v>
      </c>
      <c r="F217" s="36">
        <v>1126.0500000000002</v>
      </c>
      <c r="G217" s="36">
        <v>1096.9000000000003</v>
      </c>
      <c r="H217" s="36">
        <v>1192.5000000000002</v>
      </c>
      <c r="I217" s="36">
        <v>1221.6500000000003</v>
      </c>
      <c r="J217" s="36">
        <v>1240.3000000000002</v>
      </c>
      <c r="K217" s="31">
        <v>1203</v>
      </c>
      <c r="L217" s="31">
        <v>1155.2</v>
      </c>
      <c r="M217" s="31">
        <v>18.177420000000001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3"/>
      <c r="B1" s="35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45485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7" t="s">
        <v>16</v>
      </c>
      <c r="B9" s="349" t="s">
        <v>18</v>
      </c>
      <c r="C9" s="352" t="s">
        <v>20</v>
      </c>
      <c r="D9" s="352" t="s">
        <v>21</v>
      </c>
      <c r="E9" s="344" t="s">
        <v>22</v>
      </c>
      <c r="F9" s="345"/>
      <c r="G9" s="346"/>
      <c r="H9" s="344" t="s">
        <v>23</v>
      </c>
      <c r="I9" s="345"/>
      <c r="J9" s="346"/>
      <c r="K9" s="26"/>
      <c r="L9" s="27"/>
      <c r="M9" s="48"/>
      <c r="N9" s="1"/>
      <c r="O9" s="1"/>
    </row>
    <row r="10" spans="1:15" ht="42.75" customHeight="1">
      <c r="A10" s="348"/>
      <c r="B10" s="351"/>
      <c r="C10" s="351"/>
      <c r="D10" s="35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968.7</v>
      </c>
      <c r="D11" s="36">
        <v>979.5</v>
      </c>
      <c r="E11" s="36">
        <v>950.45</v>
      </c>
      <c r="F11" s="36">
        <v>932.2</v>
      </c>
      <c r="G11" s="36">
        <v>903.15000000000009</v>
      </c>
      <c r="H11" s="36">
        <v>997.75</v>
      </c>
      <c r="I11" s="36">
        <v>1026.8</v>
      </c>
      <c r="J11" s="36">
        <v>1045.05</v>
      </c>
      <c r="K11" s="31">
        <v>1008.55</v>
      </c>
      <c r="L11" s="31">
        <v>961.25</v>
      </c>
      <c r="M11" s="31">
        <v>5.24099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39430.75</v>
      </c>
      <c r="D12" s="36">
        <v>39540.183333333327</v>
      </c>
      <c r="E12" s="36">
        <v>39230.416666666657</v>
      </c>
      <c r="F12" s="36">
        <v>39030.083333333328</v>
      </c>
      <c r="G12" s="36">
        <v>38720.316666666658</v>
      </c>
      <c r="H12" s="36">
        <v>39740.516666666656</v>
      </c>
      <c r="I12" s="36">
        <v>40050.283333333333</v>
      </c>
      <c r="J12" s="36">
        <v>40250.616666666654</v>
      </c>
      <c r="K12" s="31">
        <v>39849.949999999997</v>
      </c>
      <c r="L12" s="31">
        <v>39339.85</v>
      </c>
      <c r="M12" s="31">
        <v>7.0949999999999999E-2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8457.9500000000007</v>
      </c>
      <c r="D13" s="36">
        <v>8491.65</v>
      </c>
      <c r="E13" s="36">
        <v>8393.2999999999993</v>
      </c>
      <c r="F13" s="36">
        <v>8328.65</v>
      </c>
      <c r="G13" s="36">
        <v>8230.2999999999993</v>
      </c>
      <c r="H13" s="36">
        <v>8556.2999999999993</v>
      </c>
      <c r="I13" s="36">
        <v>8654.6500000000015</v>
      </c>
      <c r="J13" s="36">
        <v>8719.2999999999993</v>
      </c>
      <c r="K13" s="31">
        <v>8590</v>
      </c>
      <c r="L13" s="31">
        <v>8427</v>
      </c>
      <c r="M13" s="31">
        <v>1.34239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2664.4</v>
      </c>
      <c r="D14" s="36">
        <v>2685.9</v>
      </c>
      <c r="E14" s="36">
        <v>2631.8</v>
      </c>
      <c r="F14" s="36">
        <v>2599.2000000000003</v>
      </c>
      <c r="G14" s="36">
        <v>2545.1000000000004</v>
      </c>
      <c r="H14" s="36">
        <v>2718.5</v>
      </c>
      <c r="I14" s="36">
        <v>2772.5999999999995</v>
      </c>
      <c r="J14" s="36">
        <v>2805.2</v>
      </c>
      <c r="K14" s="31">
        <v>2740</v>
      </c>
      <c r="L14" s="31">
        <v>2653.3</v>
      </c>
      <c r="M14" s="31">
        <v>7.5823499999999999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4277.2</v>
      </c>
      <c r="D15" s="36">
        <v>4266.8</v>
      </c>
      <c r="E15" s="36">
        <v>4225.4000000000005</v>
      </c>
      <c r="F15" s="36">
        <v>4173.6000000000004</v>
      </c>
      <c r="G15" s="36">
        <v>4132.2000000000007</v>
      </c>
      <c r="H15" s="36">
        <v>4318.6000000000004</v>
      </c>
      <c r="I15" s="36">
        <v>4360</v>
      </c>
      <c r="J15" s="36">
        <v>4411.8</v>
      </c>
      <c r="K15" s="31">
        <v>4308.2</v>
      </c>
      <c r="L15" s="31">
        <v>4215</v>
      </c>
      <c r="M15" s="31">
        <v>0.71845000000000003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1552.35</v>
      </c>
      <c r="D16" s="36">
        <v>1558.1499999999999</v>
      </c>
      <c r="E16" s="36">
        <v>1532.2999999999997</v>
      </c>
      <c r="F16" s="36">
        <v>1512.2499999999998</v>
      </c>
      <c r="G16" s="36">
        <v>1486.3999999999996</v>
      </c>
      <c r="H16" s="36">
        <v>1578.1999999999998</v>
      </c>
      <c r="I16" s="36">
        <v>1604.0499999999997</v>
      </c>
      <c r="J16" s="36">
        <v>1624.1</v>
      </c>
      <c r="K16" s="31">
        <v>1584</v>
      </c>
      <c r="L16" s="31">
        <v>1538.1</v>
      </c>
      <c r="M16" s="31">
        <v>4.5449400000000004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633.4</v>
      </c>
      <c r="D17" s="36">
        <v>631.36666666666667</v>
      </c>
      <c r="E17" s="36">
        <v>626.7833333333333</v>
      </c>
      <c r="F17" s="36">
        <v>620.16666666666663</v>
      </c>
      <c r="G17" s="36">
        <v>615.58333333333326</v>
      </c>
      <c r="H17" s="36">
        <v>637.98333333333335</v>
      </c>
      <c r="I17" s="36">
        <v>642.56666666666661</v>
      </c>
      <c r="J17" s="36">
        <v>649.18333333333339</v>
      </c>
      <c r="K17" s="31">
        <v>635.95000000000005</v>
      </c>
      <c r="L17" s="31">
        <v>624.75</v>
      </c>
      <c r="M17" s="31">
        <v>17.100819999999999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701.85</v>
      </c>
      <c r="D18" s="36">
        <v>701.06666666666661</v>
      </c>
      <c r="E18" s="36">
        <v>695.08333333333326</v>
      </c>
      <c r="F18" s="36">
        <v>688.31666666666661</v>
      </c>
      <c r="G18" s="36">
        <v>682.33333333333326</v>
      </c>
      <c r="H18" s="36">
        <v>707.83333333333326</v>
      </c>
      <c r="I18" s="36">
        <v>713.81666666666661</v>
      </c>
      <c r="J18" s="36">
        <v>720.58333333333326</v>
      </c>
      <c r="K18" s="31">
        <v>707.05</v>
      </c>
      <c r="L18" s="31">
        <v>694.3</v>
      </c>
      <c r="M18" s="31">
        <v>3.5920899999999998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1789.9</v>
      </c>
      <c r="D19" s="36">
        <v>1794.6333333333332</v>
      </c>
      <c r="E19" s="36">
        <v>1780.3666666666663</v>
      </c>
      <c r="F19" s="36">
        <v>1770.833333333333</v>
      </c>
      <c r="G19" s="36">
        <v>1756.5666666666662</v>
      </c>
      <c r="H19" s="36">
        <v>1804.1666666666665</v>
      </c>
      <c r="I19" s="36">
        <v>1818.4333333333334</v>
      </c>
      <c r="J19" s="36">
        <v>1827.9666666666667</v>
      </c>
      <c r="K19" s="31">
        <v>1808.9</v>
      </c>
      <c r="L19" s="31">
        <v>1785.1</v>
      </c>
      <c r="M19" s="31">
        <v>3.8172899999999998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27832.2</v>
      </c>
      <c r="D20" s="36">
        <v>27939.033333333336</v>
      </c>
      <c r="E20" s="36">
        <v>27678.116666666672</v>
      </c>
      <c r="F20" s="36">
        <v>27524.033333333336</v>
      </c>
      <c r="G20" s="36">
        <v>27263.116666666672</v>
      </c>
      <c r="H20" s="36">
        <v>28093.116666666672</v>
      </c>
      <c r="I20" s="36">
        <v>28354.033333333336</v>
      </c>
      <c r="J20" s="36">
        <v>28508.116666666672</v>
      </c>
      <c r="K20" s="31">
        <v>28199.95</v>
      </c>
      <c r="L20" s="31">
        <v>27784.95</v>
      </c>
      <c r="M20" s="31">
        <v>5.1659999999999998E-2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1423.9</v>
      </c>
      <c r="D21" s="36">
        <v>1432.4666666666665</v>
      </c>
      <c r="E21" s="36">
        <v>1411.4333333333329</v>
      </c>
      <c r="F21" s="36">
        <v>1398.9666666666665</v>
      </c>
      <c r="G21" s="36">
        <v>1377.9333333333329</v>
      </c>
      <c r="H21" s="36">
        <v>1444.9333333333329</v>
      </c>
      <c r="I21" s="36">
        <v>1465.9666666666662</v>
      </c>
      <c r="J21" s="36">
        <v>1478.4333333333329</v>
      </c>
      <c r="K21" s="31">
        <v>1453.5</v>
      </c>
      <c r="L21" s="31">
        <v>1420</v>
      </c>
      <c r="M21" s="31">
        <v>6.0363199999999999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1001.2</v>
      </c>
      <c r="D22" s="36">
        <v>1003.5333333333333</v>
      </c>
      <c r="E22" s="36">
        <v>996.16666666666663</v>
      </c>
      <c r="F22" s="36">
        <v>991.13333333333333</v>
      </c>
      <c r="G22" s="36">
        <v>983.76666666666665</v>
      </c>
      <c r="H22" s="36">
        <v>1008.5666666666666</v>
      </c>
      <c r="I22" s="36">
        <v>1015.9333333333334</v>
      </c>
      <c r="J22" s="36">
        <v>1020.9666666666666</v>
      </c>
      <c r="K22" s="31">
        <v>1010.9</v>
      </c>
      <c r="L22" s="31">
        <v>998.5</v>
      </c>
      <c r="M22" s="31">
        <v>3.8160500000000002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3078.3</v>
      </c>
      <c r="D23" s="36">
        <v>3094.0666666666671</v>
      </c>
      <c r="E23" s="36">
        <v>3058.3333333333339</v>
      </c>
      <c r="F23" s="36">
        <v>3038.3666666666668</v>
      </c>
      <c r="G23" s="36">
        <v>3002.6333333333337</v>
      </c>
      <c r="H23" s="36">
        <v>3114.0333333333342</v>
      </c>
      <c r="I23" s="36">
        <v>3149.7666666666669</v>
      </c>
      <c r="J23" s="36">
        <v>3169.7333333333345</v>
      </c>
      <c r="K23" s="31">
        <v>3129.8</v>
      </c>
      <c r="L23" s="31">
        <v>3074.1</v>
      </c>
      <c r="M23" s="31">
        <v>8.9978099999999994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1747.05</v>
      </c>
      <c r="D24" s="36">
        <v>1750.1499999999999</v>
      </c>
      <c r="E24" s="36">
        <v>1736.8999999999996</v>
      </c>
      <c r="F24" s="36">
        <v>1726.7499999999998</v>
      </c>
      <c r="G24" s="36">
        <v>1713.4999999999995</v>
      </c>
      <c r="H24" s="36">
        <v>1760.2999999999997</v>
      </c>
      <c r="I24" s="36">
        <v>1773.5500000000002</v>
      </c>
      <c r="J24" s="36">
        <v>1783.6999999999998</v>
      </c>
      <c r="K24" s="31">
        <v>1763.4</v>
      </c>
      <c r="L24" s="31">
        <v>1740</v>
      </c>
      <c r="M24" s="31">
        <v>3.51498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1483.85</v>
      </c>
      <c r="D25" s="36">
        <v>1486.75</v>
      </c>
      <c r="E25" s="36">
        <v>1475</v>
      </c>
      <c r="F25" s="36">
        <v>1466.15</v>
      </c>
      <c r="G25" s="36">
        <v>1454.4</v>
      </c>
      <c r="H25" s="36">
        <v>1495.6</v>
      </c>
      <c r="I25" s="36">
        <v>1507.35</v>
      </c>
      <c r="J25" s="36">
        <v>1516.1999999999998</v>
      </c>
      <c r="K25" s="31">
        <v>1498.5</v>
      </c>
      <c r="L25" s="31">
        <v>1477.9</v>
      </c>
      <c r="M25" s="31">
        <v>17.654959999999999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720.7</v>
      </c>
      <c r="D26" s="36">
        <v>722.9</v>
      </c>
      <c r="E26" s="36">
        <v>713.8</v>
      </c>
      <c r="F26" s="36">
        <v>706.9</v>
      </c>
      <c r="G26" s="36">
        <v>697.8</v>
      </c>
      <c r="H26" s="36">
        <v>729.8</v>
      </c>
      <c r="I26" s="36">
        <v>738.90000000000009</v>
      </c>
      <c r="J26" s="36">
        <v>745.8</v>
      </c>
      <c r="K26" s="31">
        <v>732</v>
      </c>
      <c r="L26" s="31">
        <v>716</v>
      </c>
      <c r="M26" s="31">
        <v>29.15945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894.6</v>
      </c>
      <c r="D27" s="36">
        <v>891.15</v>
      </c>
      <c r="E27" s="36">
        <v>884.19999999999993</v>
      </c>
      <c r="F27" s="36">
        <v>873.8</v>
      </c>
      <c r="G27" s="36">
        <v>866.84999999999991</v>
      </c>
      <c r="H27" s="36">
        <v>901.55</v>
      </c>
      <c r="I27" s="36">
        <v>908.5</v>
      </c>
      <c r="J27" s="36">
        <v>918.9</v>
      </c>
      <c r="K27" s="31">
        <v>898.1</v>
      </c>
      <c r="L27" s="31">
        <v>880.75</v>
      </c>
      <c r="M27" s="31">
        <v>16.042269999999998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334.2</v>
      </c>
      <c r="D28" s="36">
        <v>334.98333333333335</v>
      </c>
      <c r="E28" s="36">
        <v>333.01666666666671</v>
      </c>
      <c r="F28" s="36">
        <v>331.83333333333337</v>
      </c>
      <c r="G28" s="36">
        <v>329.86666666666673</v>
      </c>
      <c r="H28" s="36">
        <v>336.16666666666669</v>
      </c>
      <c r="I28" s="36">
        <v>338.13333333333338</v>
      </c>
      <c r="J28" s="36">
        <v>339.31666666666666</v>
      </c>
      <c r="K28" s="31">
        <v>336.95</v>
      </c>
      <c r="L28" s="31">
        <v>333.8</v>
      </c>
      <c r="M28" s="31">
        <v>7.5267499999999998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226.34</v>
      </c>
      <c r="D29" s="36">
        <v>227.81000000000003</v>
      </c>
      <c r="E29" s="36">
        <v>224.34000000000006</v>
      </c>
      <c r="F29" s="36">
        <v>222.34000000000003</v>
      </c>
      <c r="G29" s="36">
        <v>218.87000000000006</v>
      </c>
      <c r="H29" s="36">
        <v>229.81000000000006</v>
      </c>
      <c r="I29" s="36">
        <v>233.28000000000003</v>
      </c>
      <c r="J29" s="36">
        <v>235.28000000000006</v>
      </c>
      <c r="K29" s="31">
        <v>231.28</v>
      </c>
      <c r="L29" s="31">
        <v>225.81</v>
      </c>
      <c r="M29" s="31">
        <v>36.50517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323.39999999999998</v>
      </c>
      <c r="D30" s="36">
        <v>324.96666666666664</v>
      </c>
      <c r="E30" s="36">
        <v>318.5333333333333</v>
      </c>
      <c r="F30" s="36">
        <v>313.66666666666669</v>
      </c>
      <c r="G30" s="36">
        <v>307.23333333333335</v>
      </c>
      <c r="H30" s="36">
        <v>329.83333333333326</v>
      </c>
      <c r="I30" s="36">
        <v>336.26666666666654</v>
      </c>
      <c r="J30" s="36">
        <v>341.13333333333321</v>
      </c>
      <c r="K30" s="31">
        <v>331.4</v>
      </c>
      <c r="L30" s="31">
        <v>320.10000000000002</v>
      </c>
      <c r="M30" s="31">
        <v>42.97296</v>
      </c>
      <c r="N30" s="1"/>
      <c r="O30" s="1"/>
    </row>
    <row r="31" spans="1:15" ht="12.75" customHeight="1">
      <c r="A31" s="33">
        <v>21</v>
      </c>
      <c r="B31" s="53" t="s">
        <v>892</v>
      </c>
      <c r="C31" s="31">
        <v>880.65</v>
      </c>
      <c r="D31" s="36">
        <v>886.7833333333333</v>
      </c>
      <c r="E31" s="36">
        <v>853.91666666666663</v>
      </c>
      <c r="F31" s="36">
        <v>827.18333333333328</v>
      </c>
      <c r="G31" s="36">
        <v>794.31666666666661</v>
      </c>
      <c r="H31" s="36">
        <v>913.51666666666665</v>
      </c>
      <c r="I31" s="36">
        <v>946.38333333333344</v>
      </c>
      <c r="J31" s="36">
        <v>973.11666666666667</v>
      </c>
      <c r="K31" s="31">
        <v>919.65</v>
      </c>
      <c r="L31" s="31">
        <v>860.05</v>
      </c>
      <c r="M31" s="31">
        <v>3.9830199999999998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899.5</v>
      </c>
      <c r="D32" s="36">
        <v>903.2833333333333</v>
      </c>
      <c r="E32" s="36">
        <v>886.56666666666661</v>
      </c>
      <c r="F32" s="36">
        <v>873.63333333333333</v>
      </c>
      <c r="G32" s="36">
        <v>856.91666666666663</v>
      </c>
      <c r="H32" s="36">
        <v>916.21666666666658</v>
      </c>
      <c r="I32" s="36">
        <v>932.93333333333328</v>
      </c>
      <c r="J32" s="36">
        <v>945.86666666666656</v>
      </c>
      <c r="K32" s="31">
        <v>920</v>
      </c>
      <c r="L32" s="31">
        <v>890.35</v>
      </c>
      <c r="M32" s="31">
        <v>0.60472999999999999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1410.4</v>
      </c>
      <c r="D33" s="36">
        <v>1404.8666666666668</v>
      </c>
      <c r="E33" s="36">
        <v>1391.9833333333336</v>
      </c>
      <c r="F33" s="36">
        <v>1373.5666666666668</v>
      </c>
      <c r="G33" s="36">
        <v>1360.6833333333336</v>
      </c>
      <c r="H33" s="36">
        <v>1423.2833333333335</v>
      </c>
      <c r="I33" s="36">
        <v>1436.1666666666667</v>
      </c>
      <c r="J33" s="36">
        <v>1454.5833333333335</v>
      </c>
      <c r="K33" s="31">
        <v>1417.75</v>
      </c>
      <c r="L33" s="31">
        <v>1386.45</v>
      </c>
      <c r="M33" s="31">
        <v>3.0001899999999999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2213.85</v>
      </c>
      <c r="D34" s="36">
        <v>2234.5833333333335</v>
      </c>
      <c r="E34" s="36">
        <v>2184.2666666666669</v>
      </c>
      <c r="F34" s="36">
        <v>2154.6833333333334</v>
      </c>
      <c r="G34" s="36">
        <v>2104.3666666666668</v>
      </c>
      <c r="H34" s="36">
        <v>2264.166666666667</v>
      </c>
      <c r="I34" s="36">
        <v>2314.4833333333336</v>
      </c>
      <c r="J34" s="36">
        <v>2344.0666666666671</v>
      </c>
      <c r="K34" s="31">
        <v>2284.9</v>
      </c>
      <c r="L34" s="31">
        <v>2205</v>
      </c>
      <c r="M34" s="31">
        <v>0.81010000000000004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999.2</v>
      </c>
      <c r="D35" s="36">
        <v>999.58333333333337</v>
      </c>
      <c r="E35" s="36">
        <v>979.66666666666674</v>
      </c>
      <c r="F35" s="36">
        <v>960.13333333333333</v>
      </c>
      <c r="G35" s="36">
        <v>940.2166666666667</v>
      </c>
      <c r="H35" s="36">
        <v>1019.1166666666668</v>
      </c>
      <c r="I35" s="36">
        <v>1039.0333333333335</v>
      </c>
      <c r="J35" s="36">
        <v>1058.5666666666668</v>
      </c>
      <c r="K35" s="31">
        <v>1019.5</v>
      </c>
      <c r="L35" s="31">
        <v>980.05</v>
      </c>
      <c r="M35" s="31">
        <v>3.5896499999999998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5199.3</v>
      </c>
      <c r="D36" s="36">
        <v>5225.4833333333336</v>
      </c>
      <c r="E36" s="36">
        <v>5156.0166666666673</v>
      </c>
      <c r="F36" s="36">
        <v>5112.7333333333336</v>
      </c>
      <c r="G36" s="36">
        <v>5043.2666666666673</v>
      </c>
      <c r="H36" s="36">
        <v>5268.7666666666673</v>
      </c>
      <c r="I36" s="36">
        <v>5338.2333333333345</v>
      </c>
      <c r="J36" s="36">
        <v>5381.5166666666673</v>
      </c>
      <c r="K36" s="31">
        <v>5294.95</v>
      </c>
      <c r="L36" s="31">
        <v>5182.2</v>
      </c>
      <c r="M36" s="31">
        <v>2.2019700000000002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2050.5500000000002</v>
      </c>
      <c r="D37" s="36">
        <v>2057.7333333333336</v>
      </c>
      <c r="E37" s="36">
        <v>2035.4666666666672</v>
      </c>
      <c r="F37" s="36">
        <v>2020.3833333333337</v>
      </c>
      <c r="G37" s="36">
        <v>1998.1166666666672</v>
      </c>
      <c r="H37" s="36">
        <v>2072.8166666666671</v>
      </c>
      <c r="I37" s="36">
        <v>2095.0833333333335</v>
      </c>
      <c r="J37" s="36">
        <v>2110.166666666667</v>
      </c>
      <c r="K37" s="31">
        <v>2080</v>
      </c>
      <c r="L37" s="31">
        <v>2042.65</v>
      </c>
      <c r="M37" s="31">
        <v>0.21299000000000001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65.27</v>
      </c>
      <c r="D38" s="36">
        <v>64.963333333333324</v>
      </c>
      <c r="E38" s="36">
        <v>63.566666666666649</v>
      </c>
      <c r="F38" s="36">
        <v>61.863333333333323</v>
      </c>
      <c r="G38" s="36">
        <v>60.466666666666647</v>
      </c>
      <c r="H38" s="36">
        <v>66.666666666666657</v>
      </c>
      <c r="I38" s="36">
        <v>68.063333333333333</v>
      </c>
      <c r="J38" s="36">
        <v>69.766666666666652</v>
      </c>
      <c r="K38" s="31">
        <v>66.36</v>
      </c>
      <c r="L38" s="31">
        <v>63.26</v>
      </c>
      <c r="M38" s="31">
        <v>98.596100000000007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27.36</v>
      </c>
      <c r="D39" s="36">
        <v>27.51</v>
      </c>
      <c r="E39" s="36">
        <v>27.120000000000005</v>
      </c>
      <c r="F39" s="36">
        <v>26.880000000000003</v>
      </c>
      <c r="G39" s="36">
        <v>26.490000000000006</v>
      </c>
      <c r="H39" s="36">
        <v>27.750000000000004</v>
      </c>
      <c r="I39" s="36">
        <v>28.139999999999997</v>
      </c>
      <c r="J39" s="36">
        <v>28.380000000000003</v>
      </c>
      <c r="K39" s="31">
        <v>27.9</v>
      </c>
      <c r="L39" s="31">
        <v>27.27</v>
      </c>
      <c r="M39" s="31">
        <v>69.33287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1650.75</v>
      </c>
      <c r="D40" s="36">
        <v>1661.1166666666668</v>
      </c>
      <c r="E40" s="36">
        <v>1632.6333333333337</v>
      </c>
      <c r="F40" s="36">
        <v>1614.5166666666669</v>
      </c>
      <c r="G40" s="36">
        <v>1586.0333333333338</v>
      </c>
      <c r="H40" s="36">
        <v>1679.2333333333336</v>
      </c>
      <c r="I40" s="36">
        <v>1707.7166666666667</v>
      </c>
      <c r="J40" s="36">
        <v>1725.8333333333335</v>
      </c>
      <c r="K40" s="31">
        <v>1689.6</v>
      </c>
      <c r="L40" s="31">
        <v>1643</v>
      </c>
      <c r="M40" s="31">
        <v>5.9682599999999999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4551.5</v>
      </c>
      <c r="D41" s="36">
        <v>4569.4833333333336</v>
      </c>
      <c r="E41" s="36">
        <v>4502.5666666666675</v>
      </c>
      <c r="F41" s="36">
        <v>4453.6333333333341</v>
      </c>
      <c r="G41" s="36">
        <v>4386.7166666666681</v>
      </c>
      <c r="H41" s="36">
        <v>4618.416666666667</v>
      </c>
      <c r="I41" s="36">
        <v>4685.333333333333</v>
      </c>
      <c r="J41" s="36">
        <v>4734.2666666666664</v>
      </c>
      <c r="K41" s="31">
        <v>4636.3999999999996</v>
      </c>
      <c r="L41" s="31">
        <v>4520.55</v>
      </c>
      <c r="M41" s="31">
        <v>0.70193000000000005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679.15</v>
      </c>
      <c r="D42" s="36">
        <v>679.9</v>
      </c>
      <c r="E42" s="36">
        <v>671.84999999999991</v>
      </c>
      <c r="F42" s="36">
        <v>664.55</v>
      </c>
      <c r="G42" s="36">
        <v>656.49999999999989</v>
      </c>
      <c r="H42" s="36">
        <v>687.19999999999993</v>
      </c>
      <c r="I42" s="36">
        <v>695.24999999999989</v>
      </c>
      <c r="J42" s="36">
        <v>702.55</v>
      </c>
      <c r="K42" s="31">
        <v>687.95</v>
      </c>
      <c r="L42" s="31">
        <v>672.6</v>
      </c>
      <c r="M42" s="31">
        <v>61.395789999999998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4141.3</v>
      </c>
      <c r="D43" s="36">
        <v>4145.3666666666668</v>
      </c>
      <c r="E43" s="36">
        <v>4112.6833333333334</v>
      </c>
      <c r="F43" s="36">
        <v>4084.0666666666666</v>
      </c>
      <c r="G43" s="36">
        <v>4051.3833333333332</v>
      </c>
      <c r="H43" s="36">
        <v>4173.9833333333336</v>
      </c>
      <c r="I43" s="36">
        <v>4206.6666666666679</v>
      </c>
      <c r="J43" s="36">
        <v>4235.2833333333338</v>
      </c>
      <c r="K43" s="31">
        <v>4178.05</v>
      </c>
      <c r="L43" s="31">
        <v>4116.75</v>
      </c>
      <c r="M43" s="31">
        <v>0.38884000000000002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2211.1</v>
      </c>
      <c r="D44" s="36">
        <v>2220.7000000000003</v>
      </c>
      <c r="E44" s="36">
        <v>2198.4000000000005</v>
      </c>
      <c r="F44" s="36">
        <v>2185.7000000000003</v>
      </c>
      <c r="G44" s="36">
        <v>2163.4000000000005</v>
      </c>
      <c r="H44" s="36">
        <v>2233.4000000000005</v>
      </c>
      <c r="I44" s="36">
        <v>2255.7000000000007</v>
      </c>
      <c r="J44" s="36">
        <v>2268.4000000000005</v>
      </c>
      <c r="K44" s="31">
        <v>2243</v>
      </c>
      <c r="L44" s="31">
        <v>2208</v>
      </c>
      <c r="M44" s="31">
        <v>7.2149599999999996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745.3</v>
      </c>
      <c r="D45" s="36">
        <v>744.36666666666667</v>
      </c>
      <c r="E45" s="36">
        <v>741.0333333333333</v>
      </c>
      <c r="F45" s="36">
        <v>736.76666666666665</v>
      </c>
      <c r="G45" s="36">
        <v>733.43333333333328</v>
      </c>
      <c r="H45" s="36">
        <v>748.63333333333333</v>
      </c>
      <c r="I45" s="36">
        <v>751.96666666666658</v>
      </c>
      <c r="J45" s="36">
        <v>756.23333333333335</v>
      </c>
      <c r="K45" s="31">
        <v>747.7</v>
      </c>
      <c r="L45" s="31">
        <v>740.1</v>
      </c>
      <c r="M45" s="31">
        <v>0.91825000000000001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8600.7000000000007</v>
      </c>
      <c r="D46" s="36">
        <v>8656.9</v>
      </c>
      <c r="E46" s="36">
        <v>8523.7999999999993</v>
      </c>
      <c r="F46" s="36">
        <v>8446.9</v>
      </c>
      <c r="G46" s="36">
        <v>8313.7999999999993</v>
      </c>
      <c r="H46" s="36">
        <v>8733.7999999999993</v>
      </c>
      <c r="I46" s="36">
        <v>8866.9000000000015</v>
      </c>
      <c r="J46" s="36">
        <v>8943.7999999999993</v>
      </c>
      <c r="K46" s="31">
        <v>8790</v>
      </c>
      <c r="L46" s="31">
        <v>8580</v>
      </c>
      <c r="M46" s="31">
        <v>0.43758999999999998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6389.05</v>
      </c>
      <c r="D47" s="36">
        <v>6380.2333333333336</v>
      </c>
      <c r="E47" s="36">
        <v>6348.8166666666675</v>
      </c>
      <c r="F47" s="36">
        <v>6308.5833333333339</v>
      </c>
      <c r="G47" s="36">
        <v>6277.1666666666679</v>
      </c>
      <c r="H47" s="36">
        <v>6420.4666666666672</v>
      </c>
      <c r="I47" s="36">
        <v>6451.8833333333332</v>
      </c>
      <c r="J47" s="36">
        <v>6492.1166666666668</v>
      </c>
      <c r="K47" s="31">
        <v>6411.65</v>
      </c>
      <c r="L47" s="31">
        <v>6340</v>
      </c>
      <c r="M47" s="31">
        <v>3.5477699999999999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526.4</v>
      </c>
      <c r="D48" s="36">
        <v>528.1</v>
      </c>
      <c r="E48" s="36">
        <v>523.80000000000007</v>
      </c>
      <c r="F48" s="36">
        <v>521.20000000000005</v>
      </c>
      <c r="G48" s="36">
        <v>516.90000000000009</v>
      </c>
      <c r="H48" s="36">
        <v>530.70000000000005</v>
      </c>
      <c r="I48" s="36">
        <v>535</v>
      </c>
      <c r="J48" s="36">
        <v>537.6</v>
      </c>
      <c r="K48" s="31">
        <v>532.4</v>
      </c>
      <c r="L48" s="31">
        <v>525.5</v>
      </c>
      <c r="M48" s="31">
        <v>11.905670000000001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329.95</v>
      </c>
      <c r="D49" s="36">
        <v>331.26666666666665</v>
      </c>
      <c r="E49" s="36">
        <v>323.68333333333328</v>
      </c>
      <c r="F49" s="36">
        <v>317.41666666666663</v>
      </c>
      <c r="G49" s="36">
        <v>309.83333333333326</v>
      </c>
      <c r="H49" s="36">
        <v>337.5333333333333</v>
      </c>
      <c r="I49" s="36">
        <v>345.11666666666667</v>
      </c>
      <c r="J49" s="36">
        <v>351.38333333333333</v>
      </c>
      <c r="K49" s="31">
        <v>338.85</v>
      </c>
      <c r="L49" s="31">
        <v>325</v>
      </c>
      <c r="M49" s="31">
        <v>10.769640000000001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717.1</v>
      </c>
      <c r="D50" s="36">
        <v>723.4666666666667</v>
      </c>
      <c r="E50" s="36">
        <v>706.98333333333335</v>
      </c>
      <c r="F50" s="36">
        <v>696.86666666666667</v>
      </c>
      <c r="G50" s="36">
        <v>680.38333333333333</v>
      </c>
      <c r="H50" s="36">
        <v>733.58333333333337</v>
      </c>
      <c r="I50" s="36">
        <v>750.06666666666672</v>
      </c>
      <c r="J50" s="36">
        <v>760.18333333333339</v>
      </c>
      <c r="K50" s="31">
        <v>739.95</v>
      </c>
      <c r="L50" s="31">
        <v>713.35</v>
      </c>
      <c r="M50" s="31">
        <v>3.5436299999999998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664.6</v>
      </c>
      <c r="D51" s="36">
        <v>665.63333333333333</v>
      </c>
      <c r="E51" s="36">
        <v>658.91666666666663</v>
      </c>
      <c r="F51" s="36">
        <v>653.23333333333335</v>
      </c>
      <c r="G51" s="36">
        <v>646.51666666666665</v>
      </c>
      <c r="H51" s="36">
        <v>671.31666666666661</v>
      </c>
      <c r="I51" s="36">
        <v>678.0333333333333</v>
      </c>
      <c r="J51" s="36">
        <v>683.71666666666658</v>
      </c>
      <c r="K51" s="31">
        <v>672.35</v>
      </c>
      <c r="L51" s="31">
        <v>659.95</v>
      </c>
      <c r="M51" s="31">
        <v>0.86224999999999996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226.94</v>
      </c>
      <c r="D52" s="36">
        <v>226.88</v>
      </c>
      <c r="E52" s="36">
        <v>225.26</v>
      </c>
      <c r="F52" s="36">
        <v>223.57999999999998</v>
      </c>
      <c r="G52" s="36">
        <v>221.95999999999998</v>
      </c>
      <c r="H52" s="36">
        <v>228.56</v>
      </c>
      <c r="I52" s="36">
        <v>230.18</v>
      </c>
      <c r="J52" s="36">
        <v>231.86</v>
      </c>
      <c r="K52" s="31">
        <v>228.5</v>
      </c>
      <c r="L52" s="31">
        <v>225.2</v>
      </c>
      <c r="M52" s="31">
        <v>68.290859999999995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3022.05</v>
      </c>
      <c r="D53" s="36">
        <v>3008.35</v>
      </c>
      <c r="E53" s="36">
        <v>2986.7</v>
      </c>
      <c r="F53" s="36">
        <v>2951.35</v>
      </c>
      <c r="G53" s="36">
        <v>2929.7</v>
      </c>
      <c r="H53" s="36">
        <v>3043.7</v>
      </c>
      <c r="I53" s="36">
        <v>3065.3500000000004</v>
      </c>
      <c r="J53" s="36">
        <v>3100.7</v>
      </c>
      <c r="K53" s="31">
        <v>3030</v>
      </c>
      <c r="L53" s="31">
        <v>2973</v>
      </c>
      <c r="M53" s="31">
        <v>19.689800000000002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339.25</v>
      </c>
      <c r="D54" s="36">
        <v>340.56666666666666</v>
      </c>
      <c r="E54" s="36">
        <v>337.18333333333334</v>
      </c>
      <c r="F54" s="36">
        <v>335.11666666666667</v>
      </c>
      <c r="G54" s="36">
        <v>331.73333333333335</v>
      </c>
      <c r="H54" s="36">
        <v>342.63333333333333</v>
      </c>
      <c r="I54" s="36">
        <v>346.01666666666665</v>
      </c>
      <c r="J54" s="36">
        <v>348.08333333333331</v>
      </c>
      <c r="K54" s="31">
        <v>343.95</v>
      </c>
      <c r="L54" s="31">
        <v>338.5</v>
      </c>
      <c r="M54" s="31">
        <v>5.6938199999999997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6878.35</v>
      </c>
      <c r="D55" s="36">
        <v>6873.25</v>
      </c>
      <c r="E55" s="36">
        <v>6746.6</v>
      </c>
      <c r="F55" s="36">
        <v>6614.85</v>
      </c>
      <c r="G55" s="36">
        <v>6488.2000000000007</v>
      </c>
      <c r="H55" s="36">
        <v>7005</v>
      </c>
      <c r="I55" s="36">
        <v>7131.65</v>
      </c>
      <c r="J55" s="36">
        <v>7263.4</v>
      </c>
      <c r="K55" s="31">
        <v>6999.9</v>
      </c>
      <c r="L55" s="31">
        <v>6741.5</v>
      </c>
      <c r="M55" s="31">
        <v>0.14215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2338.4499999999998</v>
      </c>
      <c r="D56" s="36">
        <v>2335.0500000000002</v>
      </c>
      <c r="E56" s="36">
        <v>2315.9500000000003</v>
      </c>
      <c r="F56" s="36">
        <v>2293.4500000000003</v>
      </c>
      <c r="G56" s="36">
        <v>2274.3500000000004</v>
      </c>
      <c r="H56" s="36">
        <v>2357.5500000000002</v>
      </c>
      <c r="I56" s="36">
        <v>2376.6500000000005</v>
      </c>
      <c r="J56" s="36">
        <v>2399.15</v>
      </c>
      <c r="K56" s="31">
        <v>2354.15</v>
      </c>
      <c r="L56" s="31">
        <v>2312.5500000000002</v>
      </c>
      <c r="M56" s="31">
        <v>2.4861200000000001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6832.7</v>
      </c>
      <c r="D57" s="36">
        <v>6829.916666666667</v>
      </c>
      <c r="E57" s="36">
        <v>6784.8333333333339</v>
      </c>
      <c r="F57" s="36">
        <v>6736.9666666666672</v>
      </c>
      <c r="G57" s="36">
        <v>6691.8833333333341</v>
      </c>
      <c r="H57" s="36">
        <v>6877.7833333333338</v>
      </c>
      <c r="I57" s="36">
        <v>6922.8666666666677</v>
      </c>
      <c r="J57" s="36">
        <v>6970.7333333333336</v>
      </c>
      <c r="K57" s="31">
        <v>6875</v>
      </c>
      <c r="L57" s="31">
        <v>6782.05</v>
      </c>
      <c r="M57" s="31">
        <v>0.46754000000000001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1317.9</v>
      </c>
      <c r="D58" s="36">
        <v>1323.7166666666667</v>
      </c>
      <c r="E58" s="36">
        <v>1309.2833333333333</v>
      </c>
      <c r="F58" s="36">
        <v>1300.6666666666665</v>
      </c>
      <c r="G58" s="36">
        <v>1286.2333333333331</v>
      </c>
      <c r="H58" s="36">
        <v>1332.3333333333335</v>
      </c>
      <c r="I58" s="36">
        <v>1346.7666666666669</v>
      </c>
      <c r="J58" s="36">
        <v>1355.3833333333337</v>
      </c>
      <c r="K58" s="31">
        <v>1338.15</v>
      </c>
      <c r="L58" s="31">
        <v>1315.1</v>
      </c>
      <c r="M58" s="31">
        <v>4.87859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610.1</v>
      </c>
      <c r="D59" s="36">
        <v>614.06666666666672</v>
      </c>
      <c r="E59" s="36">
        <v>603.23333333333346</v>
      </c>
      <c r="F59" s="36">
        <v>596.36666666666679</v>
      </c>
      <c r="G59" s="36">
        <v>585.53333333333353</v>
      </c>
      <c r="H59" s="36">
        <v>620.93333333333339</v>
      </c>
      <c r="I59" s="36">
        <v>631.76666666666665</v>
      </c>
      <c r="J59" s="36">
        <v>638.63333333333333</v>
      </c>
      <c r="K59" s="31">
        <v>624.9</v>
      </c>
      <c r="L59" s="31">
        <v>607.20000000000005</v>
      </c>
      <c r="M59" s="31">
        <v>5.1791700000000001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4898.8999999999996</v>
      </c>
      <c r="D60" s="36">
        <v>4900.05</v>
      </c>
      <c r="E60" s="36">
        <v>4831.1000000000004</v>
      </c>
      <c r="F60" s="36">
        <v>4763.3</v>
      </c>
      <c r="G60" s="36">
        <v>4694.3500000000004</v>
      </c>
      <c r="H60" s="36">
        <v>4967.8500000000004</v>
      </c>
      <c r="I60" s="36">
        <v>5036.7999999999993</v>
      </c>
      <c r="J60" s="36">
        <v>5104.6000000000004</v>
      </c>
      <c r="K60" s="31">
        <v>4969</v>
      </c>
      <c r="L60" s="31">
        <v>4832.25</v>
      </c>
      <c r="M60" s="31">
        <v>5.6824599999999998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1296.75</v>
      </c>
      <c r="D61" s="36">
        <v>1291.7</v>
      </c>
      <c r="E61" s="36">
        <v>1282</v>
      </c>
      <c r="F61" s="36">
        <v>1267.25</v>
      </c>
      <c r="G61" s="36">
        <v>1257.55</v>
      </c>
      <c r="H61" s="36">
        <v>1306.45</v>
      </c>
      <c r="I61" s="36">
        <v>1316.1500000000003</v>
      </c>
      <c r="J61" s="36">
        <v>1330.9</v>
      </c>
      <c r="K61" s="31">
        <v>1301.4000000000001</v>
      </c>
      <c r="L61" s="31">
        <v>1276.95</v>
      </c>
      <c r="M61" s="31">
        <v>78.488460000000003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5109.1000000000004</v>
      </c>
      <c r="D62" s="36">
        <v>5056.3833333333341</v>
      </c>
      <c r="E62" s="36">
        <v>4927.7666666666682</v>
      </c>
      <c r="F62" s="36">
        <v>4746.4333333333343</v>
      </c>
      <c r="G62" s="36">
        <v>4617.8166666666684</v>
      </c>
      <c r="H62" s="36">
        <v>5237.7166666666681</v>
      </c>
      <c r="I62" s="36">
        <v>5366.3333333333348</v>
      </c>
      <c r="J62" s="36">
        <v>5547.6666666666679</v>
      </c>
      <c r="K62" s="31">
        <v>5185</v>
      </c>
      <c r="L62" s="31">
        <v>4875.05</v>
      </c>
      <c r="M62" s="31">
        <v>15.64269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372.8</v>
      </c>
      <c r="D63" s="36">
        <v>375.83333333333331</v>
      </c>
      <c r="E63" s="36">
        <v>368.56666666666661</v>
      </c>
      <c r="F63" s="36">
        <v>364.33333333333331</v>
      </c>
      <c r="G63" s="36">
        <v>357.06666666666661</v>
      </c>
      <c r="H63" s="36">
        <v>380.06666666666661</v>
      </c>
      <c r="I63" s="36">
        <v>387.33333333333337</v>
      </c>
      <c r="J63" s="36">
        <v>391.56666666666661</v>
      </c>
      <c r="K63" s="31">
        <v>383.1</v>
      </c>
      <c r="L63" s="31">
        <v>371.6</v>
      </c>
      <c r="M63" s="31">
        <v>10.42957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2332.5500000000002</v>
      </c>
      <c r="D64" s="36">
        <v>2330.85</v>
      </c>
      <c r="E64" s="36">
        <v>2273.6999999999998</v>
      </c>
      <c r="F64" s="36">
        <v>2214.85</v>
      </c>
      <c r="G64" s="36">
        <v>2157.6999999999998</v>
      </c>
      <c r="H64" s="36">
        <v>2389.6999999999998</v>
      </c>
      <c r="I64" s="36">
        <v>2446.8500000000004</v>
      </c>
      <c r="J64" s="36">
        <v>2505.6999999999998</v>
      </c>
      <c r="K64" s="31">
        <v>2388</v>
      </c>
      <c r="L64" s="31">
        <v>2272</v>
      </c>
      <c r="M64" s="31">
        <v>23.476680000000002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9466.7999999999993</v>
      </c>
      <c r="D65" s="36">
        <v>9473.1</v>
      </c>
      <c r="E65" s="36">
        <v>9376.7000000000007</v>
      </c>
      <c r="F65" s="36">
        <v>9286.6</v>
      </c>
      <c r="G65" s="36">
        <v>9190.2000000000007</v>
      </c>
      <c r="H65" s="36">
        <v>9563.2000000000007</v>
      </c>
      <c r="I65" s="36">
        <v>9659.5999999999985</v>
      </c>
      <c r="J65" s="36">
        <v>9749.7000000000007</v>
      </c>
      <c r="K65" s="31">
        <v>9569.5</v>
      </c>
      <c r="L65" s="31">
        <v>9383</v>
      </c>
      <c r="M65" s="31">
        <v>2.9489999999999998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6950.3</v>
      </c>
      <c r="D66" s="36">
        <v>6989.4000000000005</v>
      </c>
      <c r="E66" s="36">
        <v>6890.9000000000015</v>
      </c>
      <c r="F66" s="36">
        <v>6831.5000000000009</v>
      </c>
      <c r="G66" s="36">
        <v>6733.0000000000018</v>
      </c>
      <c r="H66" s="36">
        <v>7048.8000000000011</v>
      </c>
      <c r="I66" s="36">
        <v>7147.2999999999993</v>
      </c>
      <c r="J66" s="36">
        <v>7206.7000000000007</v>
      </c>
      <c r="K66" s="31">
        <v>7087.9</v>
      </c>
      <c r="L66" s="31">
        <v>6930</v>
      </c>
      <c r="M66" s="31">
        <v>9.7180099999999996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1587.85</v>
      </c>
      <c r="D67" s="36">
        <v>1586.6166666666668</v>
      </c>
      <c r="E67" s="36">
        <v>1577.2333333333336</v>
      </c>
      <c r="F67" s="36">
        <v>1566.6166666666668</v>
      </c>
      <c r="G67" s="36">
        <v>1557.2333333333336</v>
      </c>
      <c r="H67" s="36">
        <v>1597.2333333333336</v>
      </c>
      <c r="I67" s="36">
        <v>1606.6166666666668</v>
      </c>
      <c r="J67" s="36">
        <v>1617.2333333333336</v>
      </c>
      <c r="K67" s="31">
        <v>1596</v>
      </c>
      <c r="L67" s="31">
        <v>1576</v>
      </c>
      <c r="M67" s="31">
        <v>18.48978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9773.9</v>
      </c>
      <c r="D68" s="36">
        <v>9742.4</v>
      </c>
      <c r="E68" s="36">
        <v>9693.5</v>
      </c>
      <c r="F68" s="36">
        <v>9613.1</v>
      </c>
      <c r="G68" s="36">
        <v>9564.2000000000007</v>
      </c>
      <c r="H68" s="36">
        <v>9822.7999999999993</v>
      </c>
      <c r="I68" s="36">
        <v>9871.6999999999971</v>
      </c>
      <c r="J68" s="36">
        <v>9952.0999999999985</v>
      </c>
      <c r="K68" s="31">
        <v>9791.2999999999993</v>
      </c>
      <c r="L68" s="31">
        <v>9662</v>
      </c>
      <c r="M68" s="31">
        <v>0.26061000000000001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2326.15</v>
      </c>
      <c r="D69" s="36">
        <v>2337.0499999999997</v>
      </c>
      <c r="E69" s="36">
        <v>2309.0999999999995</v>
      </c>
      <c r="F69" s="36">
        <v>2292.0499999999997</v>
      </c>
      <c r="G69" s="36">
        <v>2264.0999999999995</v>
      </c>
      <c r="H69" s="36">
        <v>2354.0999999999995</v>
      </c>
      <c r="I69" s="36">
        <v>2382.0499999999993</v>
      </c>
      <c r="J69" s="36">
        <v>2399.0999999999995</v>
      </c>
      <c r="K69" s="31">
        <v>2365</v>
      </c>
      <c r="L69" s="31">
        <v>2320</v>
      </c>
      <c r="M69" s="31">
        <v>0.37807000000000002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3149.9</v>
      </c>
      <c r="D70" s="36">
        <v>3162.6333333333332</v>
      </c>
      <c r="E70" s="36">
        <v>3127.2666666666664</v>
      </c>
      <c r="F70" s="36">
        <v>3104.6333333333332</v>
      </c>
      <c r="G70" s="36">
        <v>3069.2666666666664</v>
      </c>
      <c r="H70" s="36">
        <v>3185.2666666666664</v>
      </c>
      <c r="I70" s="36">
        <v>3220.6333333333332</v>
      </c>
      <c r="J70" s="36">
        <v>3243.2666666666664</v>
      </c>
      <c r="K70" s="31">
        <v>3198</v>
      </c>
      <c r="L70" s="31">
        <v>3140</v>
      </c>
      <c r="M70" s="31">
        <v>1.2687600000000001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445.05</v>
      </c>
      <c r="D71" s="36">
        <v>443.05</v>
      </c>
      <c r="E71" s="36">
        <v>438.3</v>
      </c>
      <c r="F71" s="36">
        <v>431.55</v>
      </c>
      <c r="G71" s="36">
        <v>426.8</v>
      </c>
      <c r="H71" s="36">
        <v>449.8</v>
      </c>
      <c r="I71" s="36">
        <v>454.55</v>
      </c>
      <c r="J71" s="36">
        <v>461.3</v>
      </c>
      <c r="K71" s="31">
        <v>447.8</v>
      </c>
      <c r="L71" s="31">
        <v>436.3</v>
      </c>
      <c r="M71" s="31">
        <v>38.487969999999997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196.72</v>
      </c>
      <c r="D72" s="36">
        <v>195.34</v>
      </c>
      <c r="E72" s="36">
        <v>193.68</v>
      </c>
      <c r="F72" s="36">
        <v>190.64000000000001</v>
      </c>
      <c r="G72" s="36">
        <v>188.98000000000002</v>
      </c>
      <c r="H72" s="36">
        <v>198.38</v>
      </c>
      <c r="I72" s="36">
        <v>200.04000000000002</v>
      </c>
      <c r="J72" s="36">
        <v>203.07999999999998</v>
      </c>
      <c r="K72" s="31">
        <v>197</v>
      </c>
      <c r="L72" s="31">
        <v>192.3</v>
      </c>
      <c r="M72" s="31">
        <v>92.053510000000003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256.7</v>
      </c>
      <c r="D73" s="36">
        <v>257.09999999999997</v>
      </c>
      <c r="E73" s="36">
        <v>255.14999999999992</v>
      </c>
      <c r="F73" s="36">
        <v>253.59999999999997</v>
      </c>
      <c r="G73" s="36">
        <v>251.64999999999992</v>
      </c>
      <c r="H73" s="36">
        <v>258.64999999999992</v>
      </c>
      <c r="I73" s="36">
        <v>260.59999999999997</v>
      </c>
      <c r="J73" s="36">
        <v>262.14999999999992</v>
      </c>
      <c r="K73" s="31">
        <v>259.05</v>
      </c>
      <c r="L73" s="31">
        <v>255.55</v>
      </c>
      <c r="M73" s="31">
        <v>94.693879999999993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121.98</v>
      </c>
      <c r="D74" s="36">
        <v>121.74333333333334</v>
      </c>
      <c r="E74" s="36">
        <v>120.63666666666668</v>
      </c>
      <c r="F74" s="36">
        <v>119.29333333333335</v>
      </c>
      <c r="G74" s="36">
        <v>118.1866666666667</v>
      </c>
      <c r="H74" s="36">
        <v>123.08666666666667</v>
      </c>
      <c r="I74" s="36">
        <v>124.19333333333333</v>
      </c>
      <c r="J74" s="36">
        <v>125.53666666666666</v>
      </c>
      <c r="K74" s="31">
        <v>122.85</v>
      </c>
      <c r="L74" s="31">
        <v>120.4</v>
      </c>
      <c r="M74" s="31">
        <v>70.49342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63.44</v>
      </c>
      <c r="D75" s="36">
        <v>63.663333333333334</v>
      </c>
      <c r="E75" s="36">
        <v>62.926666666666662</v>
      </c>
      <c r="F75" s="36">
        <v>62.413333333333327</v>
      </c>
      <c r="G75" s="36">
        <v>61.676666666666655</v>
      </c>
      <c r="H75" s="36">
        <v>64.176666666666677</v>
      </c>
      <c r="I75" s="36">
        <v>64.913333333333327</v>
      </c>
      <c r="J75" s="36">
        <v>65.426666666666677</v>
      </c>
      <c r="K75" s="31">
        <v>64.400000000000006</v>
      </c>
      <c r="L75" s="31">
        <v>63.15</v>
      </c>
      <c r="M75" s="31">
        <v>100.91064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1534.55</v>
      </c>
      <c r="D76" s="36">
        <v>1534.2833333333335</v>
      </c>
      <c r="E76" s="36">
        <v>1523.5666666666671</v>
      </c>
      <c r="F76" s="36">
        <v>1512.5833333333335</v>
      </c>
      <c r="G76" s="36">
        <v>1501.866666666667</v>
      </c>
      <c r="H76" s="36">
        <v>1545.2666666666671</v>
      </c>
      <c r="I76" s="36">
        <v>1555.9833333333338</v>
      </c>
      <c r="J76" s="36">
        <v>1566.9666666666672</v>
      </c>
      <c r="K76" s="31">
        <v>1545</v>
      </c>
      <c r="L76" s="31">
        <v>1523.3</v>
      </c>
      <c r="M76" s="31">
        <v>1.9555199999999999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6588.75</v>
      </c>
      <c r="D77" s="36">
        <v>6576.5</v>
      </c>
      <c r="E77" s="36">
        <v>6527.25</v>
      </c>
      <c r="F77" s="36">
        <v>6465.75</v>
      </c>
      <c r="G77" s="36">
        <v>6416.5</v>
      </c>
      <c r="H77" s="36">
        <v>6638</v>
      </c>
      <c r="I77" s="36">
        <v>6687.25</v>
      </c>
      <c r="J77" s="36">
        <v>6748.75</v>
      </c>
      <c r="K77" s="31">
        <v>6625.75</v>
      </c>
      <c r="L77" s="31">
        <v>6515</v>
      </c>
      <c r="M77" s="31">
        <v>1.94767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523.4</v>
      </c>
      <c r="D78" s="36">
        <v>524.93333333333328</v>
      </c>
      <c r="E78" s="36">
        <v>517.96666666666658</v>
      </c>
      <c r="F78" s="36">
        <v>512.5333333333333</v>
      </c>
      <c r="G78" s="36">
        <v>505.56666666666661</v>
      </c>
      <c r="H78" s="36">
        <v>530.36666666666656</v>
      </c>
      <c r="I78" s="36">
        <v>537.33333333333326</v>
      </c>
      <c r="J78" s="36">
        <v>542.76666666666654</v>
      </c>
      <c r="K78" s="31">
        <v>531.9</v>
      </c>
      <c r="L78" s="31">
        <v>519.5</v>
      </c>
      <c r="M78" s="31">
        <v>28.479759999999999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1666.3</v>
      </c>
      <c r="D79" s="36">
        <v>1655.25</v>
      </c>
      <c r="E79" s="36">
        <v>1634</v>
      </c>
      <c r="F79" s="36">
        <v>1601.7</v>
      </c>
      <c r="G79" s="36">
        <v>1580.45</v>
      </c>
      <c r="H79" s="36">
        <v>1687.55</v>
      </c>
      <c r="I79" s="36">
        <v>1708.8</v>
      </c>
      <c r="J79" s="36">
        <v>1741.1</v>
      </c>
      <c r="K79" s="31">
        <v>1676.5</v>
      </c>
      <c r="L79" s="31">
        <v>1622.95</v>
      </c>
      <c r="M79" s="31">
        <v>23.753599999999999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335.5</v>
      </c>
      <c r="D80" s="36">
        <v>335.56666666666666</v>
      </c>
      <c r="E80" s="36">
        <v>332.93333333333334</v>
      </c>
      <c r="F80" s="36">
        <v>330.36666666666667</v>
      </c>
      <c r="G80" s="36">
        <v>327.73333333333335</v>
      </c>
      <c r="H80" s="36">
        <v>338.13333333333333</v>
      </c>
      <c r="I80" s="36">
        <v>340.76666666666665</v>
      </c>
      <c r="J80" s="36">
        <v>343.33333333333331</v>
      </c>
      <c r="K80" s="31">
        <v>338.2</v>
      </c>
      <c r="L80" s="31">
        <v>333</v>
      </c>
      <c r="M80" s="31">
        <v>319.19432999999998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1640.7</v>
      </c>
      <c r="D81" s="36">
        <v>1646.1166666666668</v>
      </c>
      <c r="E81" s="36">
        <v>1626.5833333333335</v>
      </c>
      <c r="F81" s="36">
        <v>1612.4666666666667</v>
      </c>
      <c r="G81" s="36">
        <v>1592.9333333333334</v>
      </c>
      <c r="H81" s="36">
        <v>1660.2333333333336</v>
      </c>
      <c r="I81" s="36">
        <v>1679.7666666666669</v>
      </c>
      <c r="J81" s="36">
        <v>1693.8833333333337</v>
      </c>
      <c r="K81" s="31">
        <v>1665.65</v>
      </c>
      <c r="L81" s="31">
        <v>1632</v>
      </c>
      <c r="M81" s="31">
        <v>8.36449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332.7</v>
      </c>
      <c r="D82" s="36">
        <v>331.96666666666664</v>
      </c>
      <c r="E82" s="36">
        <v>329.13333333333327</v>
      </c>
      <c r="F82" s="36">
        <v>325.56666666666661</v>
      </c>
      <c r="G82" s="36">
        <v>322.73333333333323</v>
      </c>
      <c r="H82" s="36">
        <v>335.5333333333333</v>
      </c>
      <c r="I82" s="36">
        <v>338.36666666666667</v>
      </c>
      <c r="J82" s="36">
        <v>341.93333333333334</v>
      </c>
      <c r="K82" s="31">
        <v>334.8</v>
      </c>
      <c r="L82" s="31">
        <v>328.4</v>
      </c>
      <c r="M82" s="31">
        <v>233.70124000000001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306.60000000000002</v>
      </c>
      <c r="D83" s="36">
        <v>304.73333333333335</v>
      </c>
      <c r="E83" s="36">
        <v>301.4666666666667</v>
      </c>
      <c r="F83" s="36">
        <v>296.33333333333337</v>
      </c>
      <c r="G83" s="36">
        <v>293.06666666666672</v>
      </c>
      <c r="H83" s="36">
        <v>309.86666666666667</v>
      </c>
      <c r="I83" s="36">
        <v>313.13333333333333</v>
      </c>
      <c r="J83" s="36">
        <v>318.26666666666665</v>
      </c>
      <c r="K83" s="31">
        <v>308</v>
      </c>
      <c r="L83" s="31">
        <v>299.60000000000002</v>
      </c>
      <c r="M83" s="31">
        <v>192.46021999999999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1437.95</v>
      </c>
      <c r="D84" s="36">
        <v>1438.9333333333334</v>
      </c>
      <c r="E84" s="36">
        <v>1427.0166666666669</v>
      </c>
      <c r="F84" s="36">
        <v>1416.0833333333335</v>
      </c>
      <c r="G84" s="36">
        <v>1404.166666666667</v>
      </c>
      <c r="H84" s="36">
        <v>1449.8666666666668</v>
      </c>
      <c r="I84" s="36">
        <v>1461.7833333333333</v>
      </c>
      <c r="J84" s="36">
        <v>1472.7166666666667</v>
      </c>
      <c r="K84" s="31">
        <v>1450.85</v>
      </c>
      <c r="L84" s="31">
        <v>1428</v>
      </c>
      <c r="M84" s="31">
        <v>41.785580000000003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702.15</v>
      </c>
      <c r="D85" s="36">
        <v>703.76666666666654</v>
      </c>
      <c r="E85" s="36">
        <v>697.73333333333312</v>
      </c>
      <c r="F85" s="36">
        <v>693.31666666666661</v>
      </c>
      <c r="G85" s="36">
        <v>687.28333333333319</v>
      </c>
      <c r="H85" s="36">
        <v>708.18333333333305</v>
      </c>
      <c r="I85" s="36">
        <v>714.21666666666658</v>
      </c>
      <c r="J85" s="36">
        <v>718.63333333333298</v>
      </c>
      <c r="K85" s="31">
        <v>709.8</v>
      </c>
      <c r="L85" s="31">
        <v>699.35</v>
      </c>
      <c r="M85" s="31">
        <v>2.5044499999999998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354.55</v>
      </c>
      <c r="D86" s="36">
        <v>355.31666666666666</v>
      </c>
      <c r="E86" s="36">
        <v>350.73333333333335</v>
      </c>
      <c r="F86" s="36">
        <v>346.91666666666669</v>
      </c>
      <c r="G86" s="36">
        <v>342.33333333333337</v>
      </c>
      <c r="H86" s="36">
        <v>359.13333333333333</v>
      </c>
      <c r="I86" s="36">
        <v>363.7166666666667</v>
      </c>
      <c r="J86" s="36">
        <v>367.5333333333333</v>
      </c>
      <c r="K86" s="31">
        <v>359.9</v>
      </c>
      <c r="L86" s="31">
        <v>351.5</v>
      </c>
      <c r="M86" s="31">
        <v>31.75235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1601.15</v>
      </c>
      <c r="D87" s="36">
        <v>1593.4166666666667</v>
      </c>
      <c r="E87" s="36">
        <v>1582.8833333333334</v>
      </c>
      <c r="F87" s="36">
        <v>1564.6166666666668</v>
      </c>
      <c r="G87" s="36">
        <v>1554.0833333333335</v>
      </c>
      <c r="H87" s="36">
        <v>1611.6833333333334</v>
      </c>
      <c r="I87" s="36">
        <v>1622.2166666666667</v>
      </c>
      <c r="J87" s="36">
        <v>1640.4833333333333</v>
      </c>
      <c r="K87" s="31">
        <v>1603.95</v>
      </c>
      <c r="L87" s="31">
        <v>1575.15</v>
      </c>
      <c r="M87" s="31">
        <v>0.68247999999999998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696</v>
      </c>
      <c r="D88" s="36">
        <v>696.75</v>
      </c>
      <c r="E88" s="36">
        <v>689.5</v>
      </c>
      <c r="F88" s="36">
        <v>683</v>
      </c>
      <c r="G88" s="36">
        <v>675.75</v>
      </c>
      <c r="H88" s="36">
        <v>703.25</v>
      </c>
      <c r="I88" s="36">
        <v>710.5</v>
      </c>
      <c r="J88" s="36">
        <v>717</v>
      </c>
      <c r="K88" s="31">
        <v>704</v>
      </c>
      <c r="L88" s="31">
        <v>690.25</v>
      </c>
      <c r="M88" s="31">
        <v>10.6092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8611.2999999999993</v>
      </c>
      <c r="D89" s="36">
        <v>8530.6166666666668</v>
      </c>
      <c r="E89" s="36">
        <v>8401.5333333333328</v>
      </c>
      <c r="F89" s="36">
        <v>8191.7666666666664</v>
      </c>
      <c r="G89" s="36">
        <v>8062.6833333333325</v>
      </c>
      <c r="H89" s="36">
        <v>8740.3833333333332</v>
      </c>
      <c r="I89" s="36">
        <v>8869.4666666666653</v>
      </c>
      <c r="J89" s="36">
        <v>9079.2333333333336</v>
      </c>
      <c r="K89" s="31">
        <v>8659.7000000000007</v>
      </c>
      <c r="L89" s="31">
        <v>8320.85</v>
      </c>
      <c r="M89" s="31">
        <v>0.53857999999999995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1758.9</v>
      </c>
      <c r="D90" s="36">
        <v>1747.1500000000003</v>
      </c>
      <c r="E90" s="36">
        <v>1717.6000000000006</v>
      </c>
      <c r="F90" s="36">
        <v>1676.3000000000002</v>
      </c>
      <c r="G90" s="36">
        <v>1646.7500000000005</v>
      </c>
      <c r="H90" s="36">
        <v>1788.4500000000007</v>
      </c>
      <c r="I90" s="36">
        <v>1818.0000000000005</v>
      </c>
      <c r="J90" s="36">
        <v>1859.3000000000009</v>
      </c>
      <c r="K90" s="31">
        <v>1776.7</v>
      </c>
      <c r="L90" s="31">
        <v>1705.85</v>
      </c>
      <c r="M90" s="31">
        <v>5.1912700000000003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2325.3000000000002</v>
      </c>
      <c r="D91" s="36">
        <v>2293.7333333333336</v>
      </c>
      <c r="E91" s="36">
        <v>2223.4666666666672</v>
      </c>
      <c r="F91" s="36">
        <v>2121.6333333333337</v>
      </c>
      <c r="G91" s="36">
        <v>2051.3666666666672</v>
      </c>
      <c r="H91" s="36">
        <v>2395.5666666666671</v>
      </c>
      <c r="I91" s="36">
        <v>2465.8333333333335</v>
      </c>
      <c r="J91" s="36">
        <v>2567.666666666667</v>
      </c>
      <c r="K91" s="31">
        <v>2364</v>
      </c>
      <c r="L91" s="31">
        <v>2191.9</v>
      </c>
      <c r="M91" s="31">
        <v>3.0363600000000002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514.25</v>
      </c>
      <c r="D92" s="36">
        <v>516.56666666666672</v>
      </c>
      <c r="E92" s="36">
        <v>510.68333333333339</v>
      </c>
      <c r="F92" s="36">
        <v>507.11666666666667</v>
      </c>
      <c r="G92" s="36">
        <v>501.23333333333335</v>
      </c>
      <c r="H92" s="36">
        <v>520.13333333333344</v>
      </c>
      <c r="I92" s="36">
        <v>526.01666666666688</v>
      </c>
      <c r="J92" s="36">
        <v>529.58333333333348</v>
      </c>
      <c r="K92" s="31">
        <v>522.45000000000005</v>
      </c>
      <c r="L92" s="31">
        <v>513</v>
      </c>
      <c r="M92" s="31">
        <v>3.1415099999999998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35611.25</v>
      </c>
      <c r="D93" s="36">
        <v>35563.233333333337</v>
      </c>
      <c r="E93" s="36">
        <v>35348.666666666672</v>
      </c>
      <c r="F93" s="36">
        <v>35086.083333333336</v>
      </c>
      <c r="G93" s="36">
        <v>34871.51666666667</v>
      </c>
      <c r="H93" s="36">
        <v>35825.816666666673</v>
      </c>
      <c r="I93" s="36">
        <v>36040.383333333339</v>
      </c>
      <c r="J93" s="36">
        <v>36302.966666666674</v>
      </c>
      <c r="K93" s="31">
        <v>35777.800000000003</v>
      </c>
      <c r="L93" s="31">
        <v>35300.65</v>
      </c>
      <c r="M93" s="31">
        <v>0.23755000000000001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1300.5999999999999</v>
      </c>
      <c r="D94" s="36">
        <v>1315.2333333333333</v>
      </c>
      <c r="E94" s="36">
        <v>1275.3666666666668</v>
      </c>
      <c r="F94" s="36">
        <v>1250.1333333333334</v>
      </c>
      <c r="G94" s="36">
        <v>1210.2666666666669</v>
      </c>
      <c r="H94" s="36">
        <v>1340.4666666666667</v>
      </c>
      <c r="I94" s="36">
        <v>1380.333333333333</v>
      </c>
      <c r="J94" s="36">
        <v>1405.5666666666666</v>
      </c>
      <c r="K94" s="31">
        <v>1355.1</v>
      </c>
      <c r="L94" s="31">
        <v>1290</v>
      </c>
      <c r="M94" s="31">
        <v>3.4504999999999999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5761.3</v>
      </c>
      <c r="D95" s="36">
        <v>5762.0999999999995</v>
      </c>
      <c r="E95" s="36">
        <v>5719.1999999999989</v>
      </c>
      <c r="F95" s="36">
        <v>5677.0999999999995</v>
      </c>
      <c r="G95" s="36">
        <v>5634.1999999999989</v>
      </c>
      <c r="H95" s="36">
        <v>5804.1999999999989</v>
      </c>
      <c r="I95" s="36">
        <v>5847.0999999999985</v>
      </c>
      <c r="J95" s="36">
        <v>5889.1999999999989</v>
      </c>
      <c r="K95" s="31">
        <v>5805</v>
      </c>
      <c r="L95" s="31">
        <v>5720</v>
      </c>
      <c r="M95" s="31">
        <v>3.7279800000000001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2424.25</v>
      </c>
      <c r="D96" s="36">
        <v>2431.2000000000003</v>
      </c>
      <c r="E96" s="36">
        <v>2400.0500000000006</v>
      </c>
      <c r="F96" s="36">
        <v>2375.8500000000004</v>
      </c>
      <c r="G96" s="36">
        <v>2344.7000000000007</v>
      </c>
      <c r="H96" s="36">
        <v>2455.4000000000005</v>
      </c>
      <c r="I96" s="36">
        <v>2486.5500000000002</v>
      </c>
      <c r="J96" s="36">
        <v>2510.7500000000005</v>
      </c>
      <c r="K96" s="31">
        <v>2462.35</v>
      </c>
      <c r="L96" s="31">
        <v>2407</v>
      </c>
      <c r="M96" s="31">
        <v>1.4917199999999999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607.70000000000005</v>
      </c>
      <c r="D97" s="36">
        <v>605.91666666666663</v>
      </c>
      <c r="E97" s="36">
        <v>596.88333333333321</v>
      </c>
      <c r="F97" s="36">
        <v>586.06666666666661</v>
      </c>
      <c r="G97" s="36">
        <v>577.03333333333319</v>
      </c>
      <c r="H97" s="36">
        <v>616.73333333333323</v>
      </c>
      <c r="I97" s="36">
        <v>625.76666666666677</v>
      </c>
      <c r="J97" s="36">
        <v>636.58333333333326</v>
      </c>
      <c r="K97" s="31">
        <v>614.95000000000005</v>
      </c>
      <c r="L97" s="31">
        <v>595.1</v>
      </c>
      <c r="M97" s="31">
        <v>6.6010200000000001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191.9</v>
      </c>
      <c r="D98" s="36">
        <v>188.63666666666666</v>
      </c>
      <c r="E98" s="36">
        <v>184.67333333333332</v>
      </c>
      <c r="F98" s="36">
        <v>177.44666666666666</v>
      </c>
      <c r="G98" s="36">
        <v>173.48333333333332</v>
      </c>
      <c r="H98" s="36">
        <v>195.86333333333332</v>
      </c>
      <c r="I98" s="36">
        <v>199.82666666666668</v>
      </c>
      <c r="J98" s="36">
        <v>207.05333333333331</v>
      </c>
      <c r="K98" s="31">
        <v>192.6</v>
      </c>
      <c r="L98" s="31">
        <v>181.41</v>
      </c>
      <c r="M98" s="31">
        <v>147.06939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745.2</v>
      </c>
      <c r="D99" s="36">
        <v>743.18333333333339</v>
      </c>
      <c r="E99" s="36">
        <v>734.36666666666679</v>
      </c>
      <c r="F99" s="36">
        <v>723.53333333333342</v>
      </c>
      <c r="G99" s="36">
        <v>714.71666666666681</v>
      </c>
      <c r="H99" s="36">
        <v>754.01666666666677</v>
      </c>
      <c r="I99" s="36">
        <v>762.83333333333337</v>
      </c>
      <c r="J99" s="36">
        <v>773.66666666666674</v>
      </c>
      <c r="K99" s="31">
        <v>752</v>
      </c>
      <c r="L99" s="31">
        <v>732.35</v>
      </c>
      <c r="M99" s="31">
        <v>16.471879999999999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605.70000000000005</v>
      </c>
      <c r="D100" s="36">
        <v>604.53333333333342</v>
      </c>
      <c r="E100" s="36">
        <v>600.11666666666679</v>
      </c>
      <c r="F100" s="36">
        <v>594.53333333333342</v>
      </c>
      <c r="G100" s="36">
        <v>590.11666666666679</v>
      </c>
      <c r="H100" s="36">
        <v>610.11666666666679</v>
      </c>
      <c r="I100" s="36">
        <v>614.53333333333353</v>
      </c>
      <c r="J100" s="36">
        <v>620.11666666666679</v>
      </c>
      <c r="K100" s="31">
        <v>608.95000000000005</v>
      </c>
      <c r="L100" s="31">
        <v>598.95000000000005</v>
      </c>
      <c r="M100" s="31">
        <v>2.0873499999999998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4285.55</v>
      </c>
      <c r="D101" s="36">
        <v>4291.1499999999996</v>
      </c>
      <c r="E101" s="36">
        <v>4256.2999999999993</v>
      </c>
      <c r="F101" s="36">
        <v>4227.0499999999993</v>
      </c>
      <c r="G101" s="36">
        <v>4192.1999999999989</v>
      </c>
      <c r="H101" s="36">
        <v>4320.3999999999996</v>
      </c>
      <c r="I101" s="36">
        <v>4355.25</v>
      </c>
      <c r="J101" s="36">
        <v>4384.5</v>
      </c>
      <c r="K101" s="31">
        <v>4326</v>
      </c>
      <c r="L101" s="31">
        <v>4261.8999999999996</v>
      </c>
      <c r="M101" s="31">
        <v>0.64870000000000005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366.9</v>
      </c>
      <c r="D102" s="36">
        <v>368.5333333333333</v>
      </c>
      <c r="E102" s="36">
        <v>364.06666666666661</v>
      </c>
      <c r="F102" s="36">
        <v>361.23333333333329</v>
      </c>
      <c r="G102" s="36">
        <v>356.76666666666659</v>
      </c>
      <c r="H102" s="36">
        <v>371.36666666666662</v>
      </c>
      <c r="I102" s="36">
        <v>375.83333333333331</v>
      </c>
      <c r="J102" s="36">
        <v>378.66666666666663</v>
      </c>
      <c r="K102" s="31">
        <v>373</v>
      </c>
      <c r="L102" s="31">
        <v>365.7</v>
      </c>
      <c r="M102" s="31">
        <v>8.1521399999999993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293.8</v>
      </c>
      <c r="D103" s="36">
        <v>293.09999999999997</v>
      </c>
      <c r="E103" s="36">
        <v>289.49999999999994</v>
      </c>
      <c r="F103" s="36">
        <v>285.2</v>
      </c>
      <c r="G103" s="36">
        <v>281.59999999999997</v>
      </c>
      <c r="H103" s="36">
        <v>297.39999999999992</v>
      </c>
      <c r="I103" s="36">
        <v>300.99999999999994</v>
      </c>
      <c r="J103" s="36">
        <v>305.2999999999999</v>
      </c>
      <c r="K103" s="31">
        <v>296.7</v>
      </c>
      <c r="L103" s="31">
        <v>288.8</v>
      </c>
      <c r="M103" s="31">
        <v>6.2854099999999997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878.25</v>
      </c>
      <c r="D104" s="36">
        <v>881.2166666666667</v>
      </c>
      <c r="E104" s="36">
        <v>872.03333333333342</v>
      </c>
      <c r="F104" s="36">
        <v>865.81666666666672</v>
      </c>
      <c r="G104" s="36">
        <v>856.63333333333344</v>
      </c>
      <c r="H104" s="36">
        <v>887.43333333333339</v>
      </c>
      <c r="I104" s="36">
        <v>896.61666666666679</v>
      </c>
      <c r="J104" s="36">
        <v>902.83333333333337</v>
      </c>
      <c r="K104" s="31">
        <v>890.4</v>
      </c>
      <c r="L104" s="31">
        <v>875</v>
      </c>
      <c r="M104" s="31">
        <v>1.9643999999999999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114.15</v>
      </c>
      <c r="D105" s="36">
        <v>114.46666666666668</v>
      </c>
      <c r="E105" s="36">
        <v>113.48333333333336</v>
      </c>
      <c r="F105" s="36">
        <v>112.81666666666668</v>
      </c>
      <c r="G105" s="36">
        <v>111.83333333333336</v>
      </c>
      <c r="H105" s="36">
        <v>115.13333333333337</v>
      </c>
      <c r="I105" s="36">
        <v>116.11666666666669</v>
      </c>
      <c r="J105" s="36">
        <v>116.78333333333337</v>
      </c>
      <c r="K105" s="31">
        <v>115.45</v>
      </c>
      <c r="L105" s="31">
        <v>113.8</v>
      </c>
      <c r="M105" s="31">
        <v>135.53009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1517.1</v>
      </c>
      <c r="D106" s="36">
        <v>1525.5999999999997</v>
      </c>
      <c r="E106" s="36">
        <v>1499.5999999999995</v>
      </c>
      <c r="F106" s="36">
        <v>1482.0999999999997</v>
      </c>
      <c r="G106" s="36">
        <v>1456.0999999999995</v>
      </c>
      <c r="H106" s="36">
        <v>1543.0999999999995</v>
      </c>
      <c r="I106" s="36">
        <v>1569.1</v>
      </c>
      <c r="J106" s="36">
        <v>1586.5999999999995</v>
      </c>
      <c r="K106" s="31">
        <v>1551.6</v>
      </c>
      <c r="L106" s="31">
        <v>1508.1</v>
      </c>
      <c r="M106" s="31">
        <v>1.44076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221.23</v>
      </c>
      <c r="D107" s="36">
        <v>222.30999999999997</v>
      </c>
      <c r="E107" s="36">
        <v>219.41999999999996</v>
      </c>
      <c r="F107" s="36">
        <v>217.60999999999999</v>
      </c>
      <c r="G107" s="36">
        <v>214.71999999999997</v>
      </c>
      <c r="H107" s="36">
        <v>224.11999999999995</v>
      </c>
      <c r="I107" s="36">
        <v>227.01</v>
      </c>
      <c r="J107" s="36">
        <v>228.81999999999994</v>
      </c>
      <c r="K107" s="31">
        <v>225.2</v>
      </c>
      <c r="L107" s="31">
        <v>220.5</v>
      </c>
      <c r="M107" s="31">
        <v>2.89879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1686.65</v>
      </c>
      <c r="D108" s="36">
        <v>1691</v>
      </c>
      <c r="E108" s="36">
        <v>1666.55</v>
      </c>
      <c r="F108" s="36">
        <v>1646.45</v>
      </c>
      <c r="G108" s="36">
        <v>1622</v>
      </c>
      <c r="H108" s="36">
        <v>1711.1</v>
      </c>
      <c r="I108" s="36">
        <v>1735.5499999999997</v>
      </c>
      <c r="J108" s="36">
        <v>1755.6499999999999</v>
      </c>
      <c r="K108" s="31">
        <v>1715.45</v>
      </c>
      <c r="L108" s="31">
        <v>1670.9</v>
      </c>
      <c r="M108" s="31">
        <v>6.0793699999999999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249.63</v>
      </c>
      <c r="D109" s="36">
        <v>251.87666666666667</v>
      </c>
      <c r="E109" s="36">
        <v>245.95333333333332</v>
      </c>
      <c r="F109" s="36">
        <v>242.27666666666664</v>
      </c>
      <c r="G109" s="36">
        <v>236.3533333333333</v>
      </c>
      <c r="H109" s="36">
        <v>255.55333333333334</v>
      </c>
      <c r="I109" s="36">
        <v>261.47666666666669</v>
      </c>
      <c r="J109" s="36">
        <v>265.15333333333336</v>
      </c>
      <c r="K109" s="31">
        <v>257.8</v>
      </c>
      <c r="L109" s="31">
        <v>248.2</v>
      </c>
      <c r="M109" s="31">
        <v>109.09258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2640.25</v>
      </c>
      <c r="D110" s="36">
        <v>2661.9</v>
      </c>
      <c r="E110" s="36">
        <v>2603.8000000000002</v>
      </c>
      <c r="F110" s="36">
        <v>2567.35</v>
      </c>
      <c r="G110" s="36">
        <v>2509.25</v>
      </c>
      <c r="H110" s="36">
        <v>2698.3500000000004</v>
      </c>
      <c r="I110" s="36">
        <v>2756.45</v>
      </c>
      <c r="J110" s="36">
        <v>2792.9000000000005</v>
      </c>
      <c r="K110" s="31">
        <v>2720</v>
      </c>
      <c r="L110" s="31">
        <v>2625.45</v>
      </c>
      <c r="M110" s="31">
        <v>1.28159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953.6</v>
      </c>
      <c r="D111" s="36">
        <v>955.71666666666658</v>
      </c>
      <c r="E111" s="36">
        <v>948.93333333333317</v>
      </c>
      <c r="F111" s="36">
        <v>944.26666666666654</v>
      </c>
      <c r="G111" s="36">
        <v>937.48333333333312</v>
      </c>
      <c r="H111" s="36">
        <v>960.38333333333321</v>
      </c>
      <c r="I111" s="36">
        <v>967.16666666666674</v>
      </c>
      <c r="J111" s="36">
        <v>971.83333333333326</v>
      </c>
      <c r="K111" s="31">
        <v>962.5</v>
      </c>
      <c r="L111" s="31">
        <v>951.05</v>
      </c>
      <c r="M111" s="31">
        <v>0.58862999999999999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63.21</v>
      </c>
      <c r="D112" s="36">
        <v>63.5</v>
      </c>
      <c r="E112" s="36">
        <v>62.709999999999994</v>
      </c>
      <c r="F112" s="36">
        <v>62.209999999999994</v>
      </c>
      <c r="G112" s="36">
        <v>61.419999999999987</v>
      </c>
      <c r="H112" s="36">
        <v>64</v>
      </c>
      <c r="I112" s="36">
        <v>64.790000000000006</v>
      </c>
      <c r="J112" s="36">
        <v>65.290000000000006</v>
      </c>
      <c r="K112" s="31">
        <v>64.290000000000006</v>
      </c>
      <c r="L112" s="31">
        <v>63</v>
      </c>
      <c r="M112" s="31">
        <v>65.650530000000003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2442.4</v>
      </c>
      <c r="D113" s="36">
        <v>2411.7666666666664</v>
      </c>
      <c r="E113" s="36">
        <v>2330.5333333333328</v>
      </c>
      <c r="F113" s="36">
        <v>2218.6666666666665</v>
      </c>
      <c r="G113" s="36">
        <v>2137.4333333333329</v>
      </c>
      <c r="H113" s="36">
        <v>2523.6333333333328</v>
      </c>
      <c r="I113" s="36">
        <v>2604.8666666666663</v>
      </c>
      <c r="J113" s="36">
        <v>2716.7333333333327</v>
      </c>
      <c r="K113" s="31">
        <v>2493</v>
      </c>
      <c r="L113" s="31">
        <v>2299.9</v>
      </c>
      <c r="M113" s="31">
        <v>61.359929999999999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712.9</v>
      </c>
      <c r="D114" s="36">
        <v>716.66666666666663</v>
      </c>
      <c r="E114" s="36">
        <v>706.23333333333323</v>
      </c>
      <c r="F114" s="36">
        <v>699.56666666666661</v>
      </c>
      <c r="G114" s="36">
        <v>689.13333333333321</v>
      </c>
      <c r="H114" s="36">
        <v>723.33333333333326</v>
      </c>
      <c r="I114" s="36">
        <v>733.76666666666665</v>
      </c>
      <c r="J114" s="36">
        <v>740.43333333333328</v>
      </c>
      <c r="K114" s="31">
        <v>727.1</v>
      </c>
      <c r="L114" s="31">
        <v>710</v>
      </c>
      <c r="M114" s="31">
        <v>0.50280000000000002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2187.6999999999998</v>
      </c>
      <c r="D115" s="36">
        <v>2185.6</v>
      </c>
      <c r="E115" s="36">
        <v>2152.1999999999998</v>
      </c>
      <c r="F115" s="36">
        <v>2116.6999999999998</v>
      </c>
      <c r="G115" s="36">
        <v>2083.2999999999997</v>
      </c>
      <c r="H115" s="36">
        <v>2221.1</v>
      </c>
      <c r="I115" s="36">
        <v>2254.5000000000005</v>
      </c>
      <c r="J115" s="36">
        <v>2290</v>
      </c>
      <c r="K115" s="31">
        <v>2219</v>
      </c>
      <c r="L115" s="31">
        <v>2150.1</v>
      </c>
      <c r="M115" s="31">
        <v>1.94794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8923.0499999999993</v>
      </c>
      <c r="D116" s="36">
        <v>8969.3166666666657</v>
      </c>
      <c r="E116" s="36">
        <v>8853.7333333333318</v>
      </c>
      <c r="F116" s="36">
        <v>8784.4166666666661</v>
      </c>
      <c r="G116" s="36">
        <v>8668.8333333333321</v>
      </c>
      <c r="H116" s="36">
        <v>9038.6333333333314</v>
      </c>
      <c r="I116" s="36">
        <v>9154.2166666666672</v>
      </c>
      <c r="J116" s="36">
        <v>9223.533333333331</v>
      </c>
      <c r="K116" s="31">
        <v>9084.9</v>
      </c>
      <c r="L116" s="31">
        <v>8900</v>
      </c>
      <c r="M116" s="31">
        <v>7.2709999999999997E-2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836.25</v>
      </c>
      <c r="D117" s="36">
        <v>840.4666666666667</v>
      </c>
      <c r="E117" s="36">
        <v>827.28333333333342</v>
      </c>
      <c r="F117" s="36">
        <v>818.31666666666672</v>
      </c>
      <c r="G117" s="36">
        <v>805.13333333333344</v>
      </c>
      <c r="H117" s="36">
        <v>849.43333333333339</v>
      </c>
      <c r="I117" s="36">
        <v>862.61666666666679</v>
      </c>
      <c r="J117" s="36">
        <v>871.58333333333337</v>
      </c>
      <c r="K117" s="31">
        <v>853.65</v>
      </c>
      <c r="L117" s="31">
        <v>831.5</v>
      </c>
      <c r="M117" s="31">
        <v>0.40284999999999999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496.4</v>
      </c>
      <c r="D118" s="36">
        <v>498.9666666666667</v>
      </c>
      <c r="E118" s="36">
        <v>490.53333333333342</v>
      </c>
      <c r="F118" s="36">
        <v>484.66666666666674</v>
      </c>
      <c r="G118" s="36">
        <v>476.23333333333346</v>
      </c>
      <c r="H118" s="36">
        <v>504.83333333333337</v>
      </c>
      <c r="I118" s="36">
        <v>513.26666666666665</v>
      </c>
      <c r="J118" s="36">
        <v>519.13333333333333</v>
      </c>
      <c r="K118" s="31">
        <v>507.4</v>
      </c>
      <c r="L118" s="31">
        <v>493.1</v>
      </c>
      <c r="M118" s="31">
        <v>26.908799999999999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538.15</v>
      </c>
      <c r="D119" s="36">
        <v>540.7166666666667</v>
      </c>
      <c r="E119" s="36">
        <v>533.43333333333339</v>
      </c>
      <c r="F119" s="36">
        <v>528.7166666666667</v>
      </c>
      <c r="G119" s="36">
        <v>521.43333333333339</v>
      </c>
      <c r="H119" s="36">
        <v>545.43333333333339</v>
      </c>
      <c r="I119" s="36">
        <v>552.7166666666667</v>
      </c>
      <c r="J119" s="36">
        <v>557.43333333333339</v>
      </c>
      <c r="K119" s="31">
        <v>548</v>
      </c>
      <c r="L119" s="31">
        <v>536</v>
      </c>
      <c r="M119" s="31">
        <v>0.48854999999999998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1050.75</v>
      </c>
      <c r="D120" s="36">
        <v>1043.9166666666667</v>
      </c>
      <c r="E120" s="36">
        <v>1019.8333333333335</v>
      </c>
      <c r="F120" s="36">
        <v>988.91666666666674</v>
      </c>
      <c r="G120" s="36">
        <v>964.83333333333348</v>
      </c>
      <c r="H120" s="36">
        <v>1074.8333333333335</v>
      </c>
      <c r="I120" s="36">
        <v>1098.916666666667</v>
      </c>
      <c r="J120" s="36">
        <v>1129.8333333333335</v>
      </c>
      <c r="K120" s="31">
        <v>1068</v>
      </c>
      <c r="L120" s="31">
        <v>1013</v>
      </c>
      <c r="M120" s="31">
        <v>29.499849999999999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1479.65</v>
      </c>
      <c r="D121" s="36">
        <v>1477.1833333333334</v>
      </c>
      <c r="E121" s="36">
        <v>1459.1666666666667</v>
      </c>
      <c r="F121" s="36">
        <v>1438.6833333333334</v>
      </c>
      <c r="G121" s="36">
        <v>1420.6666666666667</v>
      </c>
      <c r="H121" s="36">
        <v>1497.6666666666667</v>
      </c>
      <c r="I121" s="36">
        <v>1515.6833333333332</v>
      </c>
      <c r="J121" s="36">
        <v>1536.1666666666667</v>
      </c>
      <c r="K121" s="31">
        <v>1495.2</v>
      </c>
      <c r="L121" s="31">
        <v>1456.7</v>
      </c>
      <c r="M121" s="31">
        <v>4.22539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1404.8</v>
      </c>
      <c r="D122" s="36">
        <v>1413.3333333333333</v>
      </c>
      <c r="E122" s="36">
        <v>1393.6666666666665</v>
      </c>
      <c r="F122" s="36">
        <v>1382.5333333333333</v>
      </c>
      <c r="G122" s="36">
        <v>1362.8666666666666</v>
      </c>
      <c r="H122" s="36">
        <v>1424.4666666666665</v>
      </c>
      <c r="I122" s="36">
        <v>1444.133333333333</v>
      </c>
      <c r="J122" s="36">
        <v>1455.2666666666664</v>
      </c>
      <c r="K122" s="31">
        <v>1433</v>
      </c>
      <c r="L122" s="31">
        <v>1402.2</v>
      </c>
      <c r="M122" s="31">
        <v>25.604379999999999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1506</v>
      </c>
      <c r="D123" s="36">
        <v>1506.6666666666667</v>
      </c>
      <c r="E123" s="36">
        <v>1494.3333333333335</v>
      </c>
      <c r="F123" s="36">
        <v>1482.6666666666667</v>
      </c>
      <c r="G123" s="36">
        <v>1470.3333333333335</v>
      </c>
      <c r="H123" s="36">
        <v>1518.3333333333335</v>
      </c>
      <c r="I123" s="36">
        <v>1530.666666666667</v>
      </c>
      <c r="J123" s="36">
        <v>1542.3333333333335</v>
      </c>
      <c r="K123" s="31">
        <v>1519</v>
      </c>
      <c r="L123" s="31">
        <v>1495</v>
      </c>
      <c r="M123" s="31">
        <v>13.14312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162.38</v>
      </c>
      <c r="D124" s="36">
        <v>163.05999999999997</v>
      </c>
      <c r="E124" s="36">
        <v>161.19999999999996</v>
      </c>
      <c r="F124" s="36">
        <v>160.01999999999998</v>
      </c>
      <c r="G124" s="36">
        <v>158.15999999999997</v>
      </c>
      <c r="H124" s="36">
        <v>164.23999999999995</v>
      </c>
      <c r="I124" s="36">
        <v>166.09999999999997</v>
      </c>
      <c r="J124" s="36">
        <v>167.27999999999994</v>
      </c>
      <c r="K124" s="31">
        <v>164.92</v>
      </c>
      <c r="L124" s="31">
        <v>161.88</v>
      </c>
      <c r="M124" s="31">
        <v>27.227360000000001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1501.8</v>
      </c>
      <c r="D125" s="36">
        <v>1482.1499999999999</v>
      </c>
      <c r="E125" s="36">
        <v>1459.6999999999998</v>
      </c>
      <c r="F125" s="36">
        <v>1417.6</v>
      </c>
      <c r="G125" s="36">
        <v>1395.1499999999999</v>
      </c>
      <c r="H125" s="36">
        <v>1524.2499999999998</v>
      </c>
      <c r="I125" s="36">
        <v>1546.7</v>
      </c>
      <c r="J125" s="36">
        <v>1588.7999999999997</v>
      </c>
      <c r="K125" s="31">
        <v>1504.6</v>
      </c>
      <c r="L125" s="31">
        <v>1440.05</v>
      </c>
      <c r="M125" s="31">
        <v>1.6425799999999999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500.05</v>
      </c>
      <c r="D126" s="36">
        <v>498.2</v>
      </c>
      <c r="E126" s="36">
        <v>490.4</v>
      </c>
      <c r="F126" s="36">
        <v>480.75</v>
      </c>
      <c r="G126" s="36">
        <v>472.95</v>
      </c>
      <c r="H126" s="36">
        <v>507.84999999999997</v>
      </c>
      <c r="I126" s="36">
        <v>515.65000000000009</v>
      </c>
      <c r="J126" s="36">
        <v>525.29999999999995</v>
      </c>
      <c r="K126" s="31">
        <v>506</v>
      </c>
      <c r="L126" s="31">
        <v>488.55</v>
      </c>
      <c r="M126" s="31">
        <v>201.46926999999999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2863.6</v>
      </c>
      <c r="D127" s="36">
        <v>2830.4666666666667</v>
      </c>
      <c r="E127" s="36">
        <v>2797.3333333333335</v>
      </c>
      <c r="F127" s="36">
        <v>2731.0666666666666</v>
      </c>
      <c r="G127" s="36">
        <v>2697.9333333333334</v>
      </c>
      <c r="H127" s="36">
        <v>2896.7333333333336</v>
      </c>
      <c r="I127" s="36">
        <v>2929.8666666666668</v>
      </c>
      <c r="J127" s="36">
        <v>2996.1333333333337</v>
      </c>
      <c r="K127" s="31">
        <v>2863.6</v>
      </c>
      <c r="L127" s="31">
        <v>2764.2</v>
      </c>
      <c r="M127" s="31">
        <v>38.946460000000002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5563.5</v>
      </c>
      <c r="D128" s="36">
        <v>5604.8499999999995</v>
      </c>
      <c r="E128" s="36">
        <v>5509.6999999999989</v>
      </c>
      <c r="F128" s="36">
        <v>5455.9</v>
      </c>
      <c r="G128" s="36">
        <v>5360.7499999999991</v>
      </c>
      <c r="H128" s="36">
        <v>5658.6499999999987</v>
      </c>
      <c r="I128" s="36">
        <v>5753.7999999999984</v>
      </c>
      <c r="J128" s="36">
        <v>5807.5999999999985</v>
      </c>
      <c r="K128" s="31">
        <v>5700</v>
      </c>
      <c r="L128" s="31">
        <v>5551.05</v>
      </c>
      <c r="M128" s="31">
        <v>5.0150499999999996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3006.85</v>
      </c>
      <c r="D129" s="36">
        <v>3016.0166666666664</v>
      </c>
      <c r="E129" s="36">
        <v>2973.833333333333</v>
      </c>
      <c r="F129" s="36">
        <v>2940.8166666666666</v>
      </c>
      <c r="G129" s="36">
        <v>2898.6333333333332</v>
      </c>
      <c r="H129" s="36">
        <v>3049.0333333333328</v>
      </c>
      <c r="I129" s="36">
        <v>3091.2166666666662</v>
      </c>
      <c r="J129" s="36">
        <v>3124.2333333333327</v>
      </c>
      <c r="K129" s="31">
        <v>3058.2</v>
      </c>
      <c r="L129" s="31">
        <v>2983</v>
      </c>
      <c r="M129" s="31">
        <v>3.3189899999999999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4115.6499999999996</v>
      </c>
      <c r="D130" s="36">
        <v>4088.0499999999997</v>
      </c>
      <c r="E130" s="36">
        <v>4002.5999999999995</v>
      </c>
      <c r="F130" s="36">
        <v>3889.5499999999997</v>
      </c>
      <c r="G130" s="36">
        <v>3804.0999999999995</v>
      </c>
      <c r="H130" s="36">
        <v>4201.0999999999995</v>
      </c>
      <c r="I130" s="36">
        <v>4286.5499999999993</v>
      </c>
      <c r="J130" s="36">
        <v>4399.5999999999995</v>
      </c>
      <c r="K130" s="31">
        <v>4173.5</v>
      </c>
      <c r="L130" s="31">
        <v>3975</v>
      </c>
      <c r="M130" s="31">
        <v>4.7717000000000001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1689.9</v>
      </c>
      <c r="D131" s="36">
        <v>1693.2166666666665</v>
      </c>
      <c r="E131" s="36">
        <v>1669.4333333333329</v>
      </c>
      <c r="F131" s="36">
        <v>1648.9666666666665</v>
      </c>
      <c r="G131" s="36">
        <v>1625.1833333333329</v>
      </c>
      <c r="H131" s="36">
        <v>1713.6833333333329</v>
      </c>
      <c r="I131" s="36">
        <v>1737.4666666666662</v>
      </c>
      <c r="J131" s="36">
        <v>1757.9333333333329</v>
      </c>
      <c r="K131" s="31">
        <v>1717</v>
      </c>
      <c r="L131" s="31">
        <v>1672.75</v>
      </c>
      <c r="M131" s="31">
        <v>0.29685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1059</v>
      </c>
      <c r="D132" s="36">
        <v>1055.6833333333334</v>
      </c>
      <c r="E132" s="36">
        <v>1043.3666666666668</v>
      </c>
      <c r="F132" s="36">
        <v>1027.7333333333333</v>
      </c>
      <c r="G132" s="36">
        <v>1015.4166666666667</v>
      </c>
      <c r="H132" s="36">
        <v>1071.3166666666668</v>
      </c>
      <c r="I132" s="36">
        <v>1083.6333333333334</v>
      </c>
      <c r="J132" s="36">
        <v>1099.2666666666669</v>
      </c>
      <c r="K132" s="31">
        <v>1068</v>
      </c>
      <c r="L132" s="31">
        <v>1040.05</v>
      </c>
      <c r="M132" s="31">
        <v>22.505220000000001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1603.15</v>
      </c>
      <c r="D133" s="36">
        <v>1606.6833333333334</v>
      </c>
      <c r="E133" s="36">
        <v>1591.4666666666667</v>
      </c>
      <c r="F133" s="36">
        <v>1579.7833333333333</v>
      </c>
      <c r="G133" s="36">
        <v>1564.5666666666666</v>
      </c>
      <c r="H133" s="36">
        <v>1618.3666666666668</v>
      </c>
      <c r="I133" s="36">
        <v>1633.5833333333335</v>
      </c>
      <c r="J133" s="36">
        <v>1645.2666666666669</v>
      </c>
      <c r="K133" s="31">
        <v>1621.9</v>
      </c>
      <c r="L133" s="31">
        <v>1595</v>
      </c>
      <c r="M133" s="31">
        <v>2.1773099999999999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5368.45</v>
      </c>
      <c r="D134" s="36">
        <v>5368.8666666666659</v>
      </c>
      <c r="E134" s="36">
        <v>5250.2833333333319</v>
      </c>
      <c r="F134" s="36">
        <v>5132.1166666666659</v>
      </c>
      <c r="G134" s="36">
        <v>5013.5333333333319</v>
      </c>
      <c r="H134" s="36">
        <v>5487.0333333333319</v>
      </c>
      <c r="I134" s="36">
        <v>5605.6166666666659</v>
      </c>
      <c r="J134" s="36">
        <v>5723.7833333333319</v>
      </c>
      <c r="K134" s="31">
        <v>5487.45</v>
      </c>
      <c r="L134" s="31">
        <v>5250.7</v>
      </c>
      <c r="M134" s="31">
        <v>0.78003999999999996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1274.75</v>
      </c>
      <c r="D135" s="36">
        <v>1278.4333333333334</v>
      </c>
      <c r="E135" s="36">
        <v>1253.7666666666669</v>
      </c>
      <c r="F135" s="36">
        <v>1232.7833333333335</v>
      </c>
      <c r="G135" s="36">
        <v>1208.116666666667</v>
      </c>
      <c r="H135" s="36">
        <v>1299.4166666666667</v>
      </c>
      <c r="I135" s="36">
        <v>1324.0833333333333</v>
      </c>
      <c r="J135" s="36">
        <v>1345.0666666666666</v>
      </c>
      <c r="K135" s="31">
        <v>1303.0999999999999</v>
      </c>
      <c r="L135" s="31">
        <v>1257.45</v>
      </c>
      <c r="M135" s="31">
        <v>5.2680499999999997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423.4</v>
      </c>
      <c r="D136" s="36">
        <v>421.4666666666667</v>
      </c>
      <c r="E136" s="36">
        <v>417.93333333333339</v>
      </c>
      <c r="F136" s="36">
        <v>412.4666666666667</v>
      </c>
      <c r="G136" s="36">
        <v>408.93333333333339</v>
      </c>
      <c r="H136" s="36">
        <v>426.93333333333339</v>
      </c>
      <c r="I136" s="36">
        <v>430.4666666666667</v>
      </c>
      <c r="J136" s="36">
        <v>435.93333333333339</v>
      </c>
      <c r="K136" s="31">
        <v>425</v>
      </c>
      <c r="L136" s="31">
        <v>416</v>
      </c>
      <c r="M136" s="31">
        <v>26.799240000000001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3996.3</v>
      </c>
      <c r="D137" s="36">
        <v>4009.3833333333337</v>
      </c>
      <c r="E137" s="36">
        <v>3961.9666666666672</v>
      </c>
      <c r="F137" s="36">
        <v>3927.6333333333337</v>
      </c>
      <c r="G137" s="36">
        <v>3880.2166666666672</v>
      </c>
      <c r="H137" s="36">
        <v>4043.7166666666672</v>
      </c>
      <c r="I137" s="36">
        <v>4091.1333333333341</v>
      </c>
      <c r="J137" s="36">
        <v>4125.4666666666672</v>
      </c>
      <c r="K137" s="31">
        <v>4056.8</v>
      </c>
      <c r="L137" s="31">
        <v>3975.05</v>
      </c>
      <c r="M137" s="31">
        <v>2.7839200000000002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1773.4</v>
      </c>
      <c r="D138" s="36">
        <v>1779.3333333333333</v>
      </c>
      <c r="E138" s="36">
        <v>1757.3166666666666</v>
      </c>
      <c r="F138" s="36">
        <v>1741.2333333333333</v>
      </c>
      <c r="G138" s="36">
        <v>1719.2166666666667</v>
      </c>
      <c r="H138" s="36">
        <v>1795.4166666666665</v>
      </c>
      <c r="I138" s="36">
        <v>1817.4333333333334</v>
      </c>
      <c r="J138" s="36">
        <v>1833.5166666666664</v>
      </c>
      <c r="K138" s="31">
        <v>1801.35</v>
      </c>
      <c r="L138" s="31">
        <v>1763.25</v>
      </c>
      <c r="M138" s="31">
        <v>3.2077100000000001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1001.7</v>
      </c>
      <c r="D139" s="36">
        <v>998.11666666666667</v>
      </c>
      <c r="E139" s="36">
        <v>987.83333333333337</v>
      </c>
      <c r="F139" s="36">
        <v>973.9666666666667</v>
      </c>
      <c r="G139" s="36">
        <v>963.68333333333339</v>
      </c>
      <c r="H139" s="36">
        <v>1011.9833333333333</v>
      </c>
      <c r="I139" s="36">
        <v>1022.2666666666667</v>
      </c>
      <c r="J139" s="36">
        <v>1036.1333333333332</v>
      </c>
      <c r="K139" s="31">
        <v>1008.4</v>
      </c>
      <c r="L139" s="31">
        <v>984.25</v>
      </c>
      <c r="M139" s="31">
        <v>0.45626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831.95</v>
      </c>
      <c r="D140" s="36">
        <v>835.04999999999984</v>
      </c>
      <c r="E140" s="36">
        <v>827.1999999999997</v>
      </c>
      <c r="F140" s="36">
        <v>822.44999999999982</v>
      </c>
      <c r="G140" s="36">
        <v>814.59999999999968</v>
      </c>
      <c r="H140" s="36">
        <v>839.79999999999973</v>
      </c>
      <c r="I140" s="36">
        <v>847.64999999999986</v>
      </c>
      <c r="J140" s="36">
        <v>852.39999999999975</v>
      </c>
      <c r="K140" s="31">
        <v>842.9</v>
      </c>
      <c r="L140" s="31">
        <v>830.3</v>
      </c>
      <c r="M140" s="31">
        <v>12.93318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2259.5</v>
      </c>
      <c r="D141" s="36">
        <v>2273.5166666666669</v>
      </c>
      <c r="E141" s="36">
        <v>2237.0333333333338</v>
      </c>
      <c r="F141" s="36">
        <v>2214.5666666666671</v>
      </c>
      <c r="G141" s="36">
        <v>2178.0833333333339</v>
      </c>
      <c r="H141" s="36">
        <v>2295.9833333333336</v>
      </c>
      <c r="I141" s="36">
        <v>2332.4666666666662</v>
      </c>
      <c r="J141" s="36">
        <v>2354.9333333333334</v>
      </c>
      <c r="K141" s="31">
        <v>2310</v>
      </c>
      <c r="L141" s="31">
        <v>2251.0500000000002</v>
      </c>
      <c r="M141" s="31">
        <v>0.27736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629.35</v>
      </c>
      <c r="D142" s="36">
        <v>629.65</v>
      </c>
      <c r="E142" s="36">
        <v>623.5</v>
      </c>
      <c r="F142" s="36">
        <v>617.65</v>
      </c>
      <c r="G142" s="36">
        <v>611.5</v>
      </c>
      <c r="H142" s="36">
        <v>635.5</v>
      </c>
      <c r="I142" s="36">
        <v>641.64999999999986</v>
      </c>
      <c r="J142" s="36">
        <v>647.5</v>
      </c>
      <c r="K142" s="31">
        <v>635.79999999999995</v>
      </c>
      <c r="L142" s="31">
        <v>623.79999999999995</v>
      </c>
      <c r="M142" s="31">
        <v>15.887420000000001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1865.6</v>
      </c>
      <c r="D143" s="36">
        <v>1865.6499999999999</v>
      </c>
      <c r="E143" s="36">
        <v>1848.6499999999996</v>
      </c>
      <c r="F143" s="36">
        <v>1831.6999999999998</v>
      </c>
      <c r="G143" s="36">
        <v>1814.6999999999996</v>
      </c>
      <c r="H143" s="36">
        <v>1882.5999999999997</v>
      </c>
      <c r="I143" s="36">
        <v>1899.6000000000001</v>
      </c>
      <c r="J143" s="36">
        <v>1916.5499999999997</v>
      </c>
      <c r="K143" s="31">
        <v>1882.65</v>
      </c>
      <c r="L143" s="31">
        <v>1848.7</v>
      </c>
      <c r="M143" s="31">
        <v>3.4579300000000002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3395.2</v>
      </c>
      <c r="D144" s="36">
        <v>3348.4</v>
      </c>
      <c r="E144" s="36">
        <v>3246.8</v>
      </c>
      <c r="F144" s="36">
        <v>3098.4</v>
      </c>
      <c r="G144" s="36">
        <v>2996.8</v>
      </c>
      <c r="H144" s="36">
        <v>3496.8</v>
      </c>
      <c r="I144" s="36">
        <v>3598.3999999999996</v>
      </c>
      <c r="J144" s="36">
        <v>3746.8</v>
      </c>
      <c r="K144" s="31">
        <v>3450</v>
      </c>
      <c r="L144" s="31">
        <v>3200</v>
      </c>
      <c r="M144" s="31">
        <v>14.840960000000001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754.5</v>
      </c>
      <c r="D145" s="36">
        <v>759.6</v>
      </c>
      <c r="E145" s="36">
        <v>745</v>
      </c>
      <c r="F145" s="36">
        <v>735.5</v>
      </c>
      <c r="G145" s="36">
        <v>720.9</v>
      </c>
      <c r="H145" s="36">
        <v>769.1</v>
      </c>
      <c r="I145" s="36">
        <v>783.70000000000016</v>
      </c>
      <c r="J145" s="36">
        <v>793.2</v>
      </c>
      <c r="K145" s="31">
        <v>774.2</v>
      </c>
      <c r="L145" s="31">
        <v>750.1</v>
      </c>
      <c r="M145" s="31">
        <v>7.6651400000000001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2762.55</v>
      </c>
      <c r="D146" s="36">
        <v>2748.1833333333329</v>
      </c>
      <c r="E146" s="36">
        <v>2716.4166666666661</v>
      </c>
      <c r="F146" s="36">
        <v>2670.2833333333333</v>
      </c>
      <c r="G146" s="36">
        <v>2638.5166666666664</v>
      </c>
      <c r="H146" s="36">
        <v>2794.3166666666657</v>
      </c>
      <c r="I146" s="36">
        <v>2826.083333333333</v>
      </c>
      <c r="J146" s="36">
        <v>2872.2166666666653</v>
      </c>
      <c r="K146" s="31">
        <v>2779.95</v>
      </c>
      <c r="L146" s="31">
        <v>2702.05</v>
      </c>
      <c r="M146" s="31">
        <v>5.5947399999999998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377</v>
      </c>
      <c r="D147" s="36">
        <v>381.15000000000003</v>
      </c>
      <c r="E147" s="36">
        <v>371.85000000000008</v>
      </c>
      <c r="F147" s="36">
        <v>366.70000000000005</v>
      </c>
      <c r="G147" s="36">
        <v>357.40000000000009</v>
      </c>
      <c r="H147" s="36">
        <v>386.30000000000007</v>
      </c>
      <c r="I147" s="36">
        <v>395.6</v>
      </c>
      <c r="J147" s="36">
        <v>400.75000000000006</v>
      </c>
      <c r="K147" s="31">
        <v>390.45</v>
      </c>
      <c r="L147" s="31">
        <v>376</v>
      </c>
      <c r="M147" s="31">
        <v>51.520069999999997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162.79</v>
      </c>
      <c r="D148" s="36">
        <v>163.22999999999999</v>
      </c>
      <c r="E148" s="36">
        <v>161.95999999999998</v>
      </c>
      <c r="F148" s="36">
        <v>161.13</v>
      </c>
      <c r="G148" s="36">
        <v>159.85999999999999</v>
      </c>
      <c r="H148" s="36">
        <v>164.05999999999997</v>
      </c>
      <c r="I148" s="36">
        <v>165.33</v>
      </c>
      <c r="J148" s="36">
        <v>166.15999999999997</v>
      </c>
      <c r="K148" s="31">
        <v>164.5</v>
      </c>
      <c r="L148" s="31">
        <v>162.4</v>
      </c>
      <c r="M148" s="31">
        <v>7.4849899999999998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4582.5</v>
      </c>
      <c r="D149" s="36">
        <v>4602.5166666666664</v>
      </c>
      <c r="E149" s="36">
        <v>4545.0333333333328</v>
      </c>
      <c r="F149" s="36">
        <v>4507.5666666666666</v>
      </c>
      <c r="G149" s="36">
        <v>4450.083333333333</v>
      </c>
      <c r="H149" s="36">
        <v>4639.9833333333327</v>
      </c>
      <c r="I149" s="36">
        <v>4697.4666666666662</v>
      </c>
      <c r="J149" s="36">
        <v>4734.9333333333325</v>
      </c>
      <c r="K149" s="31">
        <v>4660</v>
      </c>
      <c r="L149" s="31">
        <v>4565.05</v>
      </c>
      <c r="M149" s="31">
        <v>5.5913899999999996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12613.3</v>
      </c>
      <c r="D150" s="36">
        <v>12541.1</v>
      </c>
      <c r="E150" s="36">
        <v>12442.2</v>
      </c>
      <c r="F150" s="36">
        <v>12271.1</v>
      </c>
      <c r="G150" s="36">
        <v>12172.2</v>
      </c>
      <c r="H150" s="36">
        <v>12712.2</v>
      </c>
      <c r="I150" s="36">
        <v>12811.099999999999</v>
      </c>
      <c r="J150" s="36">
        <v>12982.2</v>
      </c>
      <c r="K150" s="31">
        <v>12640</v>
      </c>
      <c r="L150" s="31">
        <v>12370</v>
      </c>
      <c r="M150" s="31">
        <v>2.35805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2946.35</v>
      </c>
      <c r="D151" s="36">
        <v>2941</v>
      </c>
      <c r="E151" s="36">
        <v>2911.7</v>
      </c>
      <c r="F151" s="36">
        <v>2877.0499999999997</v>
      </c>
      <c r="G151" s="36">
        <v>2847.7499999999995</v>
      </c>
      <c r="H151" s="36">
        <v>2975.65</v>
      </c>
      <c r="I151" s="36">
        <v>3004.9500000000003</v>
      </c>
      <c r="J151" s="36">
        <v>3039.6000000000004</v>
      </c>
      <c r="K151" s="31">
        <v>2970.3</v>
      </c>
      <c r="L151" s="31">
        <v>2906.35</v>
      </c>
      <c r="M151" s="31">
        <v>3.3734799999999998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6594.75</v>
      </c>
      <c r="D152" s="36">
        <v>6583.8500000000013</v>
      </c>
      <c r="E152" s="36">
        <v>6545.7500000000027</v>
      </c>
      <c r="F152" s="36">
        <v>6496.7500000000018</v>
      </c>
      <c r="G152" s="36">
        <v>6458.6500000000033</v>
      </c>
      <c r="H152" s="36">
        <v>6632.8500000000022</v>
      </c>
      <c r="I152" s="36">
        <v>6670.9500000000007</v>
      </c>
      <c r="J152" s="36">
        <v>6719.9500000000016</v>
      </c>
      <c r="K152" s="31">
        <v>6621.95</v>
      </c>
      <c r="L152" s="31">
        <v>6534.85</v>
      </c>
      <c r="M152" s="31">
        <v>3.1626799999999999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781.85</v>
      </c>
      <c r="D153" s="36">
        <v>780.2166666666667</v>
      </c>
      <c r="E153" s="36">
        <v>769.63333333333344</v>
      </c>
      <c r="F153" s="36">
        <v>757.41666666666674</v>
      </c>
      <c r="G153" s="36">
        <v>746.83333333333348</v>
      </c>
      <c r="H153" s="36">
        <v>792.43333333333339</v>
      </c>
      <c r="I153" s="36">
        <v>803.01666666666665</v>
      </c>
      <c r="J153" s="36">
        <v>815.23333333333335</v>
      </c>
      <c r="K153" s="31">
        <v>790.8</v>
      </c>
      <c r="L153" s="31">
        <v>768</v>
      </c>
      <c r="M153" s="31">
        <v>5.5561800000000003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427.4</v>
      </c>
      <c r="D154" s="36">
        <v>426.54999999999995</v>
      </c>
      <c r="E154" s="36">
        <v>424.89999999999992</v>
      </c>
      <c r="F154" s="36">
        <v>422.4</v>
      </c>
      <c r="G154" s="36">
        <v>420.74999999999994</v>
      </c>
      <c r="H154" s="36">
        <v>429.0499999999999</v>
      </c>
      <c r="I154" s="36">
        <v>430.7</v>
      </c>
      <c r="J154" s="36">
        <v>433.19999999999987</v>
      </c>
      <c r="K154" s="31">
        <v>428.2</v>
      </c>
      <c r="L154" s="31">
        <v>424.05</v>
      </c>
      <c r="M154" s="31">
        <v>2.4262000000000001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232.68</v>
      </c>
      <c r="D155" s="36">
        <v>232.93000000000004</v>
      </c>
      <c r="E155" s="36">
        <v>230.71000000000006</v>
      </c>
      <c r="F155" s="36">
        <v>228.74000000000004</v>
      </c>
      <c r="G155" s="36">
        <v>226.52000000000007</v>
      </c>
      <c r="H155" s="36">
        <v>234.90000000000006</v>
      </c>
      <c r="I155" s="36">
        <v>237.12000000000003</v>
      </c>
      <c r="J155" s="36">
        <v>239.09000000000006</v>
      </c>
      <c r="K155" s="31">
        <v>235.15</v>
      </c>
      <c r="L155" s="31">
        <v>230.96</v>
      </c>
      <c r="M155" s="31">
        <v>8.5758600000000005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41.25</v>
      </c>
      <c r="D156" s="36">
        <v>41.38</v>
      </c>
      <c r="E156" s="36">
        <v>41.02</v>
      </c>
      <c r="F156" s="36">
        <v>40.79</v>
      </c>
      <c r="G156" s="36">
        <v>40.43</v>
      </c>
      <c r="H156" s="36">
        <v>41.610000000000007</v>
      </c>
      <c r="I156" s="36">
        <v>41.970000000000006</v>
      </c>
      <c r="J156" s="36">
        <v>42.20000000000001</v>
      </c>
      <c r="K156" s="31">
        <v>41.74</v>
      </c>
      <c r="L156" s="31">
        <v>41.15</v>
      </c>
      <c r="M156" s="31">
        <v>79.377099999999999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4828.6499999999996</v>
      </c>
      <c r="D157" s="36">
        <v>4839.833333333333</v>
      </c>
      <c r="E157" s="36">
        <v>4794.6666666666661</v>
      </c>
      <c r="F157" s="36">
        <v>4760.6833333333334</v>
      </c>
      <c r="G157" s="36">
        <v>4715.5166666666664</v>
      </c>
      <c r="H157" s="36">
        <v>4873.8166666666657</v>
      </c>
      <c r="I157" s="36">
        <v>4918.9833333333318</v>
      </c>
      <c r="J157" s="36">
        <v>4952.9666666666653</v>
      </c>
      <c r="K157" s="31">
        <v>4885</v>
      </c>
      <c r="L157" s="31">
        <v>4805.8500000000004</v>
      </c>
      <c r="M157" s="31">
        <v>3.0870799999999998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1292.5</v>
      </c>
      <c r="D158" s="36">
        <v>1287.1666666666667</v>
      </c>
      <c r="E158" s="36">
        <v>1274.3333333333335</v>
      </c>
      <c r="F158" s="36">
        <v>1256.1666666666667</v>
      </c>
      <c r="G158" s="36">
        <v>1243.3333333333335</v>
      </c>
      <c r="H158" s="36">
        <v>1305.3333333333335</v>
      </c>
      <c r="I158" s="36">
        <v>1318.166666666667</v>
      </c>
      <c r="J158" s="36">
        <v>1336.3333333333335</v>
      </c>
      <c r="K158" s="31">
        <v>1300</v>
      </c>
      <c r="L158" s="31">
        <v>1269</v>
      </c>
      <c r="M158" s="31">
        <v>2.16364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708</v>
      </c>
      <c r="D159" s="36">
        <v>707.11666666666667</v>
      </c>
      <c r="E159" s="36">
        <v>685.38333333333333</v>
      </c>
      <c r="F159" s="36">
        <v>662.76666666666665</v>
      </c>
      <c r="G159" s="36">
        <v>641.0333333333333</v>
      </c>
      <c r="H159" s="36">
        <v>729.73333333333335</v>
      </c>
      <c r="I159" s="36">
        <v>751.4666666666667</v>
      </c>
      <c r="J159" s="36">
        <v>774.08333333333337</v>
      </c>
      <c r="K159" s="31">
        <v>728.85</v>
      </c>
      <c r="L159" s="31">
        <v>684.5</v>
      </c>
      <c r="M159" s="31">
        <v>6.5025300000000001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765.2</v>
      </c>
      <c r="D160" s="36">
        <v>768.73333333333323</v>
      </c>
      <c r="E160" s="36">
        <v>758.16666666666652</v>
      </c>
      <c r="F160" s="36">
        <v>751.13333333333333</v>
      </c>
      <c r="G160" s="36">
        <v>740.56666666666661</v>
      </c>
      <c r="H160" s="36">
        <v>775.76666666666642</v>
      </c>
      <c r="I160" s="36">
        <v>786.33333333333326</v>
      </c>
      <c r="J160" s="36">
        <v>793.36666666666633</v>
      </c>
      <c r="K160" s="31">
        <v>779.3</v>
      </c>
      <c r="L160" s="31">
        <v>761.7</v>
      </c>
      <c r="M160" s="31">
        <v>5.5567500000000001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2613.5500000000002</v>
      </c>
      <c r="D161" s="36">
        <v>2633.85</v>
      </c>
      <c r="E161" s="36">
        <v>2579.6999999999998</v>
      </c>
      <c r="F161" s="36">
        <v>2545.85</v>
      </c>
      <c r="G161" s="36">
        <v>2491.6999999999998</v>
      </c>
      <c r="H161" s="36">
        <v>2667.7</v>
      </c>
      <c r="I161" s="36">
        <v>2721.8500000000004</v>
      </c>
      <c r="J161" s="36">
        <v>2755.7</v>
      </c>
      <c r="K161" s="31">
        <v>2688</v>
      </c>
      <c r="L161" s="31">
        <v>2600</v>
      </c>
      <c r="M161" s="31">
        <v>0.76061999999999996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290.25</v>
      </c>
      <c r="D162" s="36">
        <v>282.13333333333333</v>
      </c>
      <c r="E162" s="36">
        <v>269.26666666666665</v>
      </c>
      <c r="F162" s="36">
        <v>248.2833333333333</v>
      </c>
      <c r="G162" s="36">
        <v>235.41666666666663</v>
      </c>
      <c r="H162" s="36">
        <v>303.11666666666667</v>
      </c>
      <c r="I162" s="36">
        <v>315.98333333333335</v>
      </c>
      <c r="J162" s="36">
        <v>336.9666666666667</v>
      </c>
      <c r="K162" s="31">
        <v>295</v>
      </c>
      <c r="L162" s="31">
        <v>261.14999999999998</v>
      </c>
      <c r="M162" s="31">
        <v>588.10284999999999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91.3</v>
      </c>
      <c r="D163" s="36">
        <v>91.793333333333337</v>
      </c>
      <c r="E163" s="36">
        <v>90.51666666666668</v>
      </c>
      <c r="F163" s="36">
        <v>89.733333333333348</v>
      </c>
      <c r="G163" s="36">
        <v>88.456666666666692</v>
      </c>
      <c r="H163" s="36">
        <v>92.576666666666668</v>
      </c>
      <c r="I163" s="36">
        <v>93.853333333333339</v>
      </c>
      <c r="J163" s="36">
        <v>94.636666666666656</v>
      </c>
      <c r="K163" s="31">
        <v>93.07</v>
      </c>
      <c r="L163" s="31">
        <v>91.01</v>
      </c>
      <c r="M163" s="31">
        <v>36.036529999999999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1036.8499999999999</v>
      </c>
      <c r="D164" s="36">
        <v>1037.1833333333334</v>
      </c>
      <c r="E164" s="36">
        <v>1027.3666666666668</v>
      </c>
      <c r="F164" s="36">
        <v>1017.8833333333334</v>
      </c>
      <c r="G164" s="36">
        <v>1008.0666666666668</v>
      </c>
      <c r="H164" s="36">
        <v>1046.6666666666667</v>
      </c>
      <c r="I164" s="36">
        <v>1056.4833333333333</v>
      </c>
      <c r="J164" s="36">
        <v>1065.9666666666667</v>
      </c>
      <c r="K164" s="31">
        <v>1047</v>
      </c>
      <c r="L164" s="31">
        <v>1027.7</v>
      </c>
      <c r="M164" s="31">
        <v>0.30941999999999997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3988.35</v>
      </c>
      <c r="D165" s="36">
        <v>4018.2833333333328</v>
      </c>
      <c r="E165" s="36">
        <v>3943.0166666666655</v>
      </c>
      <c r="F165" s="36">
        <v>3897.6833333333325</v>
      </c>
      <c r="G165" s="36">
        <v>3822.4166666666652</v>
      </c>
      <c r="H165" s="36">
        <v>4063.6166666666659</v>
      </c>
      <c r="I165" s="36">
        <v>4138.8833333333332</v>
      </c>
      <c r="J165" s="36">
        <v>4184.2166666666662</v>
      </c>
      <c r="K165" s="31">
        <v>4093.55</v>
      </c>
      <c r="L165" s="31">
        <v>3972.95</v>
      </c>
      <c r="M165" s="31">
        <v>2.0174599999999998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563.45000000000005</v>
      </c>
      <c r="D166" s="36">
        <v>565.18333333333339</v>
      </c>
      <c r="E166" s="36">
        <v>560.41666666666674</v>
      </c>
      <c r="F166" s="36">
        <v>557.38333333333333</v>
      </c>
      <c r="G166" s="36">
        <v>552.61666666666667</v>
      </c>
      <c r="H166" s="36">
        <v>568.21666666666681</v>
      </c>
      <c r="I166" s="36">
        <v>572.98333333333346</v>
      </c>
      <c r="J166" s="36">
        <v>576.01666666666688</v>
      </c>
      <c r="K166" s="31">
        <v>569.95000000000005</v>
      </c>
      <c r="L166" s="31">
        <v>562.15</v>
      </c>
      <c r="M166" s="31">
        <v>17.985420000000001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500.1</v>
      </c>
      <c r="D167" s="36">
        <v>500.40000000000003</v>
      </c>
      <c r="E167" s="36">
        <v>494.70000000000005</v>
      </c>
      <c r="F167" s="36">
        <v>489.3</v>
      </c>
      <c r="G167" s="36">
        <v>483.6</v>
      </c>
      <c r="H167" s="36">
        <v>505.80000000000007</v>
      </c>
      <c r="I167" s="36">
        <v>511.5</v>
      </c>
      <c r="J167" s="36">
        <v>516.90000000000009</v>
      </c>
      <c r="K167" s="31">
        <v>506.1</v>
      </c>
      <c r="L167" s="31">
        <v>495</v>
      </c>
      <c r="M167" s="31">
        <v>1.3362799999999999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177.94</v>
      </c>
      <c r="D168" s="36">
        <v>177.90666666666667</v>
      </c>
      <c r="E168" s="36">
        <v>175.82333333333332</v>
      </c>
      <c r="F168" s="36">
        <v>173.70666666666665</v>
      </c>
      <c r="G168" s="36">
        <v>171.62333333333331</v>
      </c>
      <c r="H168" s="36">
        <v>180.02333333333334</v>
      </c>
      <c r="I168" s="36">
        <v>182.10666666666665</v>
      </c>
      <c r="J168" s="36">
        <v>184.22333333333336</v>
      </c>
      <c r="K168" s="31">
        <v>179.99</v>
      </c>
      <c r="L168" s="31">
        <v>175.79</v>
      </c>
      <c r="M168" s="31">
        <v>31.177219999999998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192.66</v>
      </c>
      <c r="D169" s="36">
        <v>191.50666666666666</v>
      </c>
      <c r="E169" s="36">
        <v>189.38333333333333</v>
      </c>
      <c r="F169" s="36">
        <v>186.10666666666665</v>
      </c>
      <c r="G169" s="36">
        <v>183.98333333333332</v>
      </c>
      <c r="H169" s="36">
        <v>194.78333333333333</v>
      </c>
      <c r="I169" s="36">
        <v>196.90666666666667</v>
      </c>
      <c r="J169" s="36">
        <v>200.18333333333334</v>
      </c>
      <c r="K169" s="31">
        <v>193.63</v>
      </c>
      <c r="L169" s="31">
        <v>188.23</v>
      </c>
      <c r="M169" s="31">
        <v>164.08103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1049.45</v>
      </c>
      <c r="D170" s="36">
        <v>1055.7833333333335</v>
      </c>
      <c r="E170" s="36">
        <v>1038.666666666667</v>
      </c>
      <c r="F170" s="36">
        <v>1027.8833333333334</v>
      </c>
      <c r="G170" s="36">
        <v>1010.7666666666669</v>
      </c>
      <c r="H170" s="36">
        <v>1066.5666666666671</v>
      </c>
      <c r="I170" s="36">
        <v>1083.6833333333334</v>
      </c>
      <c r="J170" s="36">
        <v>1094.4666666666672</v>
      </c>
      <c r="K170" s="31">
        <v>1072.9000000000001</v>
      </c>
      <c r="L170" s="31">
        <v>1045</v>
      </c>
      <c r="M170" s="31">
        <v>6.3805399999999999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5335</v>
      </c>
      <c r="D171" s="36">
        <v>5333.666666666667</v>
      </c>
      <c r="E171" s="36">
        <v>5292.3333333333339</v>
      </c>
      <c r="F171" s="36">
        <v>5249.666666666667</v>
      </c>
      <c r="G171" s="36">
        <v>5208.3333333333339</v>
      </c>
      <c r="H171" s="36">
        <v>5376.3333333333339</v>
      </c>
      <c r="I171" s="36">
        <v>5417.6666666666679</v>
      </c>
      <c r="J171" s="36">
        <v>5460.3333333333339</v>
      </c>
      <c r="K171" s="31">
        <v>5375</v>
      </c>
      <c r="L171" s="31">
        <v>5291</v>
      </c>
      <c r="M171" s="31">
        <v>0.17393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1618.3</v>
      </c>
      <c r="D172" s="36">
        <v>1627.55</v>
      </c>
      <c r="E172" s="36">
        <v>1580.1</v>
      </c>
      <c r="F172" s="36">
        <v>1541.8999999999999</v>
      </c>
      <c r="G172" s="36">
        <v>1494.4499999999998</v>
      </c>
      <c r="H172" s="36">
        <v>1665.75</v>
      </c>
      <c r="I172" s="36">
        <v>1713.2000000000003</v>
      </c>
      <c r="J172" s="36">
        <v>1751.4</v>
      </c>
      <c r="K172" s="31">
        <v>1675</v>
      </c>
      <c r="L172" s="31">
        <v>1589.35</v>
      </c>
      <c r="M172" s="31">
        <v>2.3951699999999998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320.5</v>
      </c>
      <c r="D173" s="36">
        <v>318.78333333333336</v>
      </c>
      <c r="E173" s="36">
        <v>315.81666666666672</v>
      </c>
      <c r="F173" s="36">
        <v>311.13333333333338</v>
      </c>
      <c r="G173" s="36">
        <v>308.16666666666674</v>
      </c>
      <c r="H173" s="36">
        <v>323.4666666666667</v>
      </c>
      <c r="I173" s="36">
        <v>326.43333333333328</v>
      </c>
      <c r="J173" s="36">
        <v>331.11666666666667</v>
      </c>
      <c r="K173" s="31">
        <v>321.75</v>
      </c>
      <c r="L173" s="31">
        <v>314.10000000000002</v>
      </c>
      <c r="M173" s="31">
        <v>4.33582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240.18</v>
      </c>
      <c r="D174" s="36">
        <v>240.33333333333334</v>
      </c>
      <c r="E174" s="36">
        <v>237.66666666666669</v>
      </c>
      <c r="F174" s="36">
        <v>235.15333333333334</v>
      </c>
      <c r="G174" s="36">
        <v>232.48666666666668</v>
      </c>
      <c r="H174" s="36">
        <v>242.84666666666669</v>
      </c>
      <c r="I174" s="36">
        <v>245.51333333333338</v>
      </c>
      <c r="J174" s="36">
        <v>248.0266666666667</v>
      </c>
      <c r="K174" s="31">
        <v>243</v>
      </c>
      <c r="L174" s="31">
        <v>237.82</v>
      </c>
      <c r="M174" s="31">
        <v>16.89077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823.8</v>
      </c>
      <c r="D175" s="36">
        <v>817.36666666666667</v>
      </c>
      <c r="E175" s="36">
        <v>804.83333333333337</v>
      </c>
      <c r="F175" s="36">
        <v>785.86666666666667</v>
      </c>
      <c r="G175" s="36">
        <v>773.33333333333337</v>
      </c>
      <c r="H175" s="36">
        <v>836.33333333333337</v>
      </c>
      <c r="I175" s="36">
        <v>848.86666666666667</v>
      </c>
      <c r="J175" s="36">
        <v>867.83333333333337</v>
      </c>
      <c r="K175" s="31">
        <v>829.9</v>
      </c>
      <c r="L175" s="31">
        <v>798.4</v>
      </c>
      <c r="M175" s="31">
        <v>7.0525500000000001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470.3</v>
      </c>
      <c r="D176" s="36">
        <v>469.56666666666666</v>
      </c>
      <c r="E176" s="36">
        <v>464.23333333333335</v>
      </c>
      <c r="F176" s="36">
        <v>458.16666666666669</v>
      </c>
      <c r="G176" s="36">
        <v>452.83333333333337</v>
      </c>
      <c r="H176" s="36">
        <v>475.63333333333333</v>
      </c>
      <c r="I176" s="36">
        <v>480.9666666666667</v>
      </c>
      <c r="J176" s="36">
        <v>487.0333333333333</v>
      </c>
      <c r="K176" s="31">
        <v>474.9</v>
      </c>
      <c r="L176" s="31">
        <v>463.5</v>
      </c>
      <c r="M176" s="31">
        <v>10.114850000000001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229.4</v>
      </c>
      <c r="D177" s="36">
        <v>228.71666666666667</v>
      </c>
      <c r="E177" s="36">
        <v>226.68333333333334</v>
      </c>
      <c r="F177" s="36">
        <v>223.96666666666667</v>
      </c>
      <c r="G177" s="36">
        <v>221.93333333333334</v>
      </c>
      <c r="H177" s="36">
        <v>231.43333333333334</v>
      </c>
      <c r="I177" s="36">
        <v>233.4666666666667</v>
      </c>
      <c r="J177" s="36">
        <v>236.18333333333334</v>
      </c>
      <c r="K177" s="31">
        <v>230.75</v>
      </c>
      <c r="L177" s="31">
        <v>226</v>
      </c>
      <c r="M177" s="31">
        <v>159.39529999999999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1420.1</v>
      </c>
      <c r="D178" s="36">
        <v>1417.8166666666666</v>
      </c>
      <c r="E178" s="36">
        <v>1404.6333333333332</v>
      </c>
      <c r="F178" s="36">
        <v>1389.1666666666665</v>
      </c>
      <c r="G178" s="36">
        <v>1375.9833333333331</v>
      </c>
      <c r="H178" s="36">
        <v>1433.2833333333333</v>
      </c>
      <c r="I178" s="36">
        <v>1446.4666666666667</v>
      </c>
      <c r="J178" s="36">
        <v>1461.9333333333334</v>
      </c>
      <c r="K178" s="31">
        <v>1431</v>
      </c>
      <c r="L178" s="31">
        <v>1402.35</v>
      </c>
      <c r="M178" s="31">
        <v>2.0827599999999999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98.72</v>
      </c>
      <c r="D179" s="36">
        <v>98.71</v>
      </c>
      <c r="E179" s="36">
        <v>97.719999999999985</v>
      </c>
      <c r="F179" s="36">
        <v>96.719999999999985</v>
      </c>
      <c r="G179" s="36">
        <v>95.729999999999976</v>
      </c>
      <c r="H179" s="36">
        <v>99.71</v>
      </c>
      <c r="I179" s="36">
        <v>100.7</v>
      </c>
      <c r="J179" s="36">
        <v>101.7</v>
      </c>
      <c r="K179" s="31">
        <v>99.7</v>
      </c>
      <c r="L179" s="31">
        <v>97.71</v>
      </c>
      <c r="M179" s="31">
        <v>153.28901999999999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2594.75</v>
      </c>
      <c r="D180" s="36">
        <v>2568.1666666666665</v>
      </c>
      <c r="E180" s="36">
        <v>2541.583333333333</v>
      </c>
      <c r="F180" s="36">
        <v>2488.4166666666665</v>
      </c>
      <c r="G180" s="36">
        <v>2461.833333333333</v>
      </c>
      <c r="H180" s="36">
        <v>2621.333333333333</v>
      </c>
      <c r="I180" s="36">
        <v>2647.9166666666661</v>
      </c>
      <c r="J180" s="36">
        <v>2701.083333333333</v>
      </c>
      <c r="K180" s="31">
        <v>2594.75</v>
      </c>
      <c r="L180" s="31">
        <v>2515</v>
      </c>
      <c r="M180" s="31">
        <v>30.989540000000002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412.45</v>
      </c>
      <c r="D181" s="36">
        <v>415.84999999999997</v>
      </c>
      <c r="E181" s="36">
        <v>405.79999999999995</v>
      </c>
      <c r="F181" s="36">
        <v>399.15</v>
      </c>
      <c r="G181" s="36">
        <v>389.09999999999997</v>
      </c>
      <c r="H181" s="36">
        <v>422.49999999999994</v>
      </c>
      <c r="I181" s="36">
        <v>432.55</v>
      </c>
      <c r="J181" s="36">
        <v>439.19999999999993</v>
      </c>
      <c r="K181" s="31">
        <v>425.9</v>
      </c>
      <c r="L181" s="31">
        <v>409.2</v>
      </c>
      <c r="M181" s="31">
        <v>31.881260000000001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7383.4</v>
      </c>
      <c r="D182" s="36">
        <v>7391.166666666667</v>
      </c>
      <c r="E182" s="36">
        <v>7332.3333333333339</v>
      </c>
      <c r="F182" s="36">
        <v>7281.2666666666673</v>
      </c>
      <c r="G182" s="36">
        <v>7222.4333333333343</v>
      </c>
      <c r="H182" s="36">
        <v>7442.2333333333336</v>
      </c>
      <c r="I182" s="36">
        <v>7501.0666666666675</v>
      </c>
      <c r="J182" s="36">
        <v>7552.1333333333332</v>
      </c>
      <c r="K182" s="31">
        <v>7450</v>
      </c>
      <c r="L182" s="31">
        <v>7340.1</v>
      </c>
      <c r="M182" s="31">
        <v>0.13471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2051.4</v>
      </c>
      <c r="D183" s="36">
        <v>2030.6333333333332</v>
      </c>
      <c r="E183" s="36">
        <v>1998.4166666666665</v>
      </c>
      <c r="F183" s="36">
        <v>1945.4333333333334</v>
      </c>
      <c r="G183" s="36">
        <v>1913.2166666666667</v>
      </c>
      <c r="H183" s="36">
        <v>2083.6166666666663</v>
      </c>
      <c r="I183" s="36">
        <v>2115.833333333333</v>
      </c>
      <c r="J183" s="36">
        <v>2168.8166666666662</v>
      </c>
      <c r="K183" s="31">
        <v>2062.85</v>
      </c>
      <c r="L183" s="31">
        <v>1977.65</v>
      </c>
      <c r="M183" s="31">
        <v>2.7454399999999999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2549.6</v>
      </c>
      <c r="D184" s="36">
        <v>2554.8666666666668</v>
      </c>
      <c r="E184" s="36">
        <v>2499.7333333333336</v>
      </c>
      <c r="F184" s="36">
        <v>2449.8666666666668</v>
      </c>
      <c r="G184" s="36">
        <v>2394.7333333333336</v>
      </c>
      <c r="H184" s="36">
        <v>2604.7333333333336</v>
      </c>
      <c r="I184" s="36">
        <v>2659.8666666666668</v>
      </c>
      <c r="J184" s="36">
        <v>2709.7333333333336</v>
      </c>
      <c r="K184" s="31">
        <v>2610</v>
      </c>
      <c r="L184" s="31">
        <v>2505</v>
      </c>
      <c r="M184" s="31">
        <v>1.3797200000000001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842.15</v>
      </c>
      <c r="D185" s="36">
        <v>849.81666666666661</v>
      </c>
      <c r="E185" s="36">
        <v>830.43333333333317</v>
      </c>
      <c r="F185" s="36">
        <v>818.71666666666658</v>
      </c>
      <c r="G185" s="36">
        <v>799.33333333333314</v>
      </c>
      <c r="H185" s="36">
        <v>861.53333333333319</v>
      </c>
      <c r="I185" s="36">
        <v>880.91666666666663</v>
      </c>
      <c r="J185" s="36">
        <v>892.63333333333321</v>
      </c>
      <c r="K185" s="31">
        <v>869.2</v>
      </c>
      <c r="L185" s="31">
        <v>838.1</v>
      </c>
      <c r="M185" s="31">
        <v>4.4025699999999999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1384.4</v>
      </c>
      <c r="D186" s="36">
        <v>1377.1333333333332</v>
      </c>
      <c r="E186" s="36">
        <v>1357.2666666666664</v>
      </c>
      <c r="F186" s="36">
        <v>1330.1333333333332</v>
      </c>
      <c r="G186" s="36">
        <v>1310.2666666666664</v>
      </c>
      <c r="H186" s="36">
        <v>1404.2666666666664</v>
      </c>
      <c r="I186" s="36">
        <v>1424.1333333333332</v>
      </c>
      <c r="J186" s="36">
        <v>1451.2666666666664</v>
      </c>
      <c r="K186" s="31">
        <v>1397</v>
      </c>
      <c r="L186" s="31">
        <v>1350</v>
      </c>
      <c r="M186" s="31">
        <v>26.477879999999999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1246.8</v>
      </c>
      <c r="D187" s="36">
        <v>1252.9333333333334</v>
      </c>
      <c r="E187" s="36">
        <v>1235.8666666666668</v>
      </c>
      <c r="F187" s="36">
        <v>1224.9333333333334</v>
      </c>
      <c r="G187" s="36">
        <v>1207.8666666666668</v>
      </c>
      <c r="H187" s="36">
        <v>1263.8666666666668</v>
      </c>
      <c r="I187" s="36">
        <v>1280.9333333333334</v>
      </c>
      <c r="J187" s="36">
        <v>1291.8666666666668</v>
      </c>
      <c r="K187" s="31">
        <v>1270</v>
      </c>
      <c r="L187" s="31">
        <v>1242</v>
      </c>
      <c r="M187" s="31">
        <v>2.5116499999999999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1143.0999999999999</v>
      </c>
      <c r="D188" s="36">
        <v>1141.6833333333332</v>
      </c>
      <c r="E188" s="36">
        <v>1128.5666666666664</v>
      </c>
      <c r="F188" s="36">
        <v>1114.0333333333333</v>
      </c>
      <c r="G188" s="36">
        <v>1100.9166666666665</v>
      </c>
      <c r="H188" s="36">
        <v>1156.2166666666662</v>
      </c>
      <c r="I188" s="36">
        <v>1169.333333333333</v>
      </c>
      <c r="J188" s="36">
        <v>1183.8666666666661</v>
      </c>
      <c r="K188" s="31">
        <v>1154.8</v>
      </c>
      <c r="L188" s="31">
        <v>1127.1500000000001</v>
      </c>
      <c r="M188" s="31">
        <v>1.81098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4102.55</v>
      </c>
      <c r="D189" s="36">
        <v>4060.2833333333342</v>
      </c>
      <c r="E189" s="36">
        <v>3993.2166666666681</v>
      </c>
      <c r="F189" s="36">
        <v>3883.8833333333337</v>
      </c>
      <c r="G189" s="36">
        <v>3816.8166666666675</v>
      </c>
      <c r="H189" s="36">
        <v>4169.6166666666686</v>
      </c>
      <c r="I189" s="36">
        <v>4236.6833333333352</v>
      </c>
      <c r="J189" s="36">
        <v>4346.0166666666692</v>
      </c>
      <c r="K189" s="31">
        <v>4127.3500000000004</v>
      </c>
      <c r="L189" s="31">
        <v>3950.95</v>
      </c>
      <c r="M189" s="31">
        <v>0.64463000000000004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1440.9</v>
      </c>
      <c r="D190" s="36">
        <v>1443.1499999999999</v>
      </c>
      <c r="E190" s="36">
        <v>1431.2999999999997</v>
      </c>
      <c r="F190" s="36">
        <v>1421.6999999999998</v>
      </c>
      <c r="G190" s="36">
        <v>1409.8499999999997</v>
      </c>
      <c r="H190" s="36">
        <v>1452.7499999999998</v>
      </c>
      <c r="I190" s="36">
        <v>1464.5999999999997</v>
      </c>
      <c r="J190" s="36">
        <v>1474.1999999999998</v>
      </c>
      <c r="K190" s="31">
        <v>1455</v>
      </c>
      <c r="L190" s="31">
        <v>1433.55</v>
      </c>
      <c r="M190" s="31">
        <v>11.42834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907.25</v>
      </c>
      <c r="D191" s="36">
        <v>909.35</v>
      </c>
      <c r="E191" s="36">
        <v>901</v>
      </c>
      <c r="F191" s="36">
        <v>894.75</v>
      </c>
      <c r="G191" s="36">
        <v>886.4</v>
      </c>
      <c r="H191" s="36">
        <v>915.6</v>
      </c>
      <c r="I191" s="36">
        <v>923.95000000000016</v>
      </c>
      <c r="J191" s="36">
        <v>930.2</v>
      </c>
      <c r="K191" s="31">
        <v>917.7</v>
      </c>
      <c r="L191" s="31">
        <v>903.1</v>
      </c>
      <c r="M191" s="31">
        <v>2.1208900000000002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3294.1</v>
      </c>
      <c r="D192" s="36">
        <v>3296.3833333333337</v>
      </c>
      <c r="E192" s="36">
        <v>3260.7666666666673</v>
      </c>
      <c r="F192" s="36">
        <v>3227.4333333333338</v>
      </c>
      <c r="G192" s="36">
        <v>3191.8166666666675</v>
      </c>
      <c r="H192" s="36">
        <v>3329.7166666666672</v>
      </c>
      <c r="I192" s="36">
        <v>3365.333333333333</v>
      </c>
      <c r="J192" s="36">
        <v>3398.666666666667</v>
      </c>
      <c r="K192" s="31">
        <v>3332</v>
      </c>
      <c r="L192" s="31">
        <v>3263.05</v>
      </c>
      <c r="M192" s="31">
        <v>3.2379099999999998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514.70000000000005</v>
      </c>
      <c r="D193" s="36">
        <v>516.31666666666672</v>
      </c>
      <c r="E193" s="36">
        <v>512.18333333333339</v>
      </c>
      <c r="F193" s="36">
        <v>509.66666666666663</v>
      </c>
      <c r="G193" s="36">
        <v>505.5333333333333</v>
      </c>
      <c r="H193" s="36">
        <v>518.83333333333348</v>
      </c>
      <c r="I193" s="36">
        <v>522.96666666666692</v>
      </c>
      <c r="J193" s="36">
        <v>525.48333333333358</v>
      </c>
      <c r="K193" s="31">
        <v>520.45000000000005</v>
      </c>
      <c r="L193" s="31">
        <v>513.79999999999995</v>
      </c>
      <c r="M193" s="31">
        <v>3.9721299999999999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563.29999999999995</v>
      </c>
      <c r="D194" s="36">
        <v>564.31666666666661</v>
      </c>
      <c r="E194" s="36">
        <v>558.88333333333321</v>
      </c>
      <c r="F194" s="36">
        <v>554.46666666666658</v>
      </c>
      <c r="G194" s="36">
        <v>549.03333333333319</v>
      </c>
      <c r="H194" s="36">
        <v>568.73333333333323</v>
      </c>
      <c r="I194" s="36">
        <v>574.16666666666663</v>
      </c>
      <c r="J194" s="36">
        <v>578.58333333333326</v>
      </c>
      <c r="K194" s="31">
        <v>569.75</v>
      </c>
      <c r="L194" s="31">
        <v>559.9</v>
      </c>
      <c r="M194" s="31">
        <v>6.9583500000000003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2801.6</v>
      </c>
      <c r="D195" s="36">
        <v>2809.9500000000003</v>
      </c>
      <c r="E195" s="36">
        <v>2782.9000000000005</v>
      </c>
      <c r="F195" s="36">
        <v>2764.2000000000003</v>
      </c>
      <c r="G195" s="36">
        <v>2737.1500000000005</v>
      </c>
      <c r="H195" s="36">
        <v>2828.6500000000005</v>
      </c>
      <c r="I195" s="36">
        <v>2855.7000000000007</v>
      </c>
      <c r="J195" s="36">
        <v>2874.4000000000005</v>
      </c>
      <c r="K195" s="31">
        <v>2837</v>
      </c>
      <c r="L195" s="31">
        <v>2791.25</v>
      </c>
      <c r="M195" s="31">
        <v>16.79101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1454.05</v>
      </c>
      <c r="D196" s="36">
        <v>1457.0666666666666</v>
      </c>
      <c r="E196" s="36">
        <v>1370.4333333333332</v>
      </c>
      <c r="F196" s="36">
        <v>1286.8166666666666</v>
      </c>
      <c r="G196" s="36">
        <v>1200.1833333333332</v>
      </c>
      <c r="H196" s="36">
        <v>1540.6833333333332</v>
      </c>
      <c r="I196" s="36">
        <v>1627.3166666666664</v>
      </c>
      <c r="J196" s="36">
        <v>1710.9333333333332</v>
      </c>
      <c r="K196" s="31">
        <v>1543.7</v>
      </c>
      <c r="L196" s="31">
        <v>1373.45</v>
      </c>
      <c r="M196" s="31">
        <v>180.69056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2728.85</v>
      </c>
      <c r="D197" s="36">
        <v>2755.25</v>
      </c>
      <c r="E197" s="36">
        <v>2686.1</v>
      </c>
      <c r="F197" s="36">
        <v>2643.35</v>
      </c>
      <c r="G197" s="36">
        <v>2574.1999999999998</v>
      </c>
      <c r="H197" s="36">
        <v>2798</v>
      </c>
      <c r="I197" s="36">
        <v>2867.1499999999996</v>
      </c>
      <c r="J197" s="36">
        <v>2909.9</v>
      </c>
      <c r="K197" s="31">
        <v>2824.4</v>
      </c>
      <c r="L197" s="31">
        <v>2712.5</v>
      </c>
      <c r="M197" s="31">
        <v>0.21312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136.03</v>
      </c>
      <c r="D198" s="36">
        <v>136.18333333333331</v>
      </c>
      <c r="E198" s="36">
        <v>134.86666666666662</v>
      </c>
      <c r="F198" s="36">
        <v>133.70333333333332</v>
      </c>
      <c r="G198" s="36">
        <v>132.38666666666663</v>
      </c>
      <c r="H198" s="36">
        <v>137.34666666666661</v>
      </c>
      <c r="I198" s="36">
        <v>138.66333333333327</v>
      </c>
      <c r="J198" s="36">
        <v>139.8266666666666</v>
      </c>
      <c r="K198" s="31">
        <v>137.5</v>
      </c>
      <c r="L198" s="31">
        <v>135.02000000000001</v>
      </c>
      <c r="M198" s="31">
        <v>5.7981400000000001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3244</v>
      </c>
      <c r="D199" s="36">
        <v>3237.7666666666664</v>
      </c>
      <c r="E199" s="36">
        <v>3209.4333333333329</v>
      </c>
      <c r="F199" s="36">
        <v>3174.8666666666663</v>
      </c>
      <c r="G199" s="36">
        <v>3146.5333333333328</v>
      </c>
      <c r="H199" s="36">
        <v>3272.333333333333</v>
      </c>
      <c r="I199" s="36">
        <v>3300.666666666667</v>
      </c>
      <c r="J199" s="36">
        <v>3335.2333333333331</v>
      </c>
      <c r="K199" s="31">
        <v>3266.1</v>
      </c>
      <c r="L199" s="31">
        <v>3203.2</v>
      </c>
      <c r="M199" s="31">
        <v>0.53008999999999995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645.1</v>
      </c>
      <c r="D200" s="36">
        <v>647.1</v>
      </c>
      <c r="E200" s="36">
        <v>640.15000000000009</v>
      </c>
      <c r="F200" s="36">
        <v>635.20000000000005</v>
      </c>
      <c r="G200" s="36">
        <v>628.25000000000011</v>
      </c>
      <c r="H200" s="36">
        <v>652.05000000000007</v>
      </c>
      <c r="I200" s="36">
        <v>659.00000000000011</v>
      </c>
      <c r="J200" s="36">
        <v>663.95</v>
      </c>
      <c r="K200" s="31">
        <v>654.04999999999995</v>
      </c>
      <c r="L200" s="31">
        <v>642.15</v>
      </c>
      <c r="M200" s="31">
        <v>3.6081099999999999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422.9</v>
      </c>
      <c r="D201" s="36">
        <v>424.66666666666669</v>
      </c>
      <c r="E201" s="36">
        <v>417.43333333333339</v>
      </c>
      <c r="F201" s="36">
        <v>411.9666666666667</v>
      </c>
      <c r="G201" s="36">
        <v>404.73333333333341</v>
      </c>
      <c r="H201" s="36">
        <v>430.13333333333338</v>
      </c>
      <c r="I201" s="36">
        <v>437.36666666666662</v>
      </c>
      <c r="J201" s="36">
        <v>442.83333333333337</v>
      </c>
      <c r="K201" s="31">
        <v>431.9</v>
      </c>
      <c r="L201" s="31">
        <v>419.2</v>
      </c>
      <c r="M201" s="31">
        <v>23.5166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686</v>
      </c>
      <c r="D202" s="36">
        <v>685.4</v>
      </c>
      <c r="E202" s="36">
        <v>679.59999999999991</v>
      </c>
      <c r="F202" s="36">
        <v>673.19999999999993</v>
      </c>
      <c r="G202" s="36">
        <v>667.39999999999986</v>
      </c>
      <c r="H202" s="36">
        <v>691.8</v>
      </c>
      <c r="I202" s="36">
        <v>697.59999999999991</v>
      </c>
      <c r="J202" s="36">
        <v>704</v>
      </c>
      <c r="K202" s="31">
        <v>691.2</v>
      </c>
      <c r="L202" s="31">
        <v>679</v>
      </c>
      <c r="M202" s="31">
        <v>9.3229500000000005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236.63</v>
      </c>
      <c r="D203" s="36">
        <v>232.80666666666664</v>
      </c>
      <c r="E203" s="36">
        <v>224.61333333333329</v>
      </c>
      <c r="F203" s="36">
        <v>212.59666666666664</v>
      </c>
      <c r="G203" s="36">
        <v>204.40333333333328</v>
      </c>
      <c r="H203" s="36">
        <v>244.8233333333333</v>
      </c>
      <c r="I203" s="36">
        <v>253.01666666666662</v>
      </c>
      <c r="J203" s="36">
        <v>265.0333333333333</v>
      </c>
      <c r="K203" s="31">
        <v>241</v>
      </c>
      <c r="L203" s="31">
        <v>220.79</v>
      </c>
      <c r="M203" s="31">
        <v>209.11286999999999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252.71</v>
      </c>
      <c r="D204" s="36">
        <v>252.59</v>
      </c>
      <c r="E204" s="36">
        <v>250.05</v>
      </c>
      <c r="F204" s="36">
        <v>247.39000000000001</v>
      </c>
      <c r="G204" s="36">
        <v>244.85000000000002</v>
      </c>
      <c r="H204" s="36">
        <v>255.25</v>
      </c>
      <c r="I204" s="36">
        <v>257.79000000000002</v>
      </c>
      <c r="J204" s="36">
        <v>260.45</v>
      </c>
      <c r="K204" s="31">
        <v>255.13</v>
      </c>
      <c r="L204" s="31">
        <v>249.93</v>
      </c>
      <c r="M204" s="31">
        <v>32.926200000000001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317.7</v>
      </c>
      <c r="D205" s="36">
        <v>319.04999999999995</v>
      </c>
      <c r="E205" s="36">
        <v>314.69999999999993</v>
      </c>
      <c r="F205" s="36">
        <v>311.7</v>
      </c>
      <c r="G205" s="36">
        <v>307.34999999999997</v>
      </c>
      <c r="H205" s="36">
        <v>322.0499999999999</v>
      </c>
      <c r="I205" s="36">
        <v>326.39999999999992</v>
      </c>
      <c r="J205" s="36">
        <v>329.39999999999986</v>
      </c>
      <c r="K205" s="31">
        <v>323.39999999999998</v>
      </c>
      <c r="L205" s="31">
        <v>316.05</v>
      </c>
      <c r="M205" s="31">
        <v>18.067019999999999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2123</v>
      </c>
      <c r="D206" s="36">
        <v>2139.6166666666668</v>
      </c>
      <c r="E206" s="36">
        <v>2100.7333333333336</v>
      </c>
      <c r="F206" s="36">
        <v>2078.4666666666667</v>
      </c>
      <c r="G206" s="36">
        <v>2039.5833333333335</v>
      </c>
      <c r="H206" s="36">
        <v>2161.8833333333337</v>
      </c>
      <c r="I206" s="36">
        <v>2200.7666666666669</v>
      </c>
      <c r="J206" s="36">
        <v>2223.0333333333338</v>
      </c>
      <c r="K206" s="31">
        <v>2178.5</v>
      </c>
      <c r="L206" s="31">
        <v>2117.35</v>
      </c>
      <c r="M206" s="31">
        <v>1.1905699999999999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586.1</v>
      </c>
      <c r="D207" s="36">
        <v>587.63333333333333</v>
      </c>
      <c r="E207" s="36">
        <v>575.26666666666665</v>
      </c>
      <c r="F207" s="36">
        <v>564.43333333333328</v>
      </c>
      <c r="G207" s="36">
        <v>552.06666666666661</v>
      </c>
      <c r="H207" s="36">
        <v>598.4666666666667</v>
      </c>
      <c r="I207" s="36">
        <v>610.83333333333326</v>
      </c>
      <c r="J207" s="36">
        <v>621.66666666666674</v>
      </c>
      <c r="K207" s="31">
        <v>600</v>
      </c>
      <c r="L207" s="31">
        <v>576.79999999999995</v>
      </c>
      <c r="M207" s="31">
        <v>18.63344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1511.9</v>
      </c>
      <c r="D208" s="36">
        <v>1517.9833333333333</v>
      </c>
      <c r="E208" s="36">
        <v>1501.9666666666667</v>
      </c>
      <c r="F208" s="36">
        <v>1492.0333333333333</v>
      </c>
      <c r="G208" s="36">
        <v>1476.0166666666667</v>
      </c>
      <c r="H208" s="36">
        <v>1527.9166666666667</v>
      </c>
      <c r="I208" s="36">
        <v>1543.9333333333336</v>
      </c>
      <c r="J208" s="36">
        <v>1553.8666666666668</v>
      </c>
      <c r="K208" s="31">
        <v>1534</v>
      </c>
      <c r="L208" s="31">
        <v>1508.05</v>
      </c>
      <c r="M208" s="31">
        <v>33.040529999999997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4181.45</v>
      </c>
      <c r="D209" s="36">
        <v>4170.25</v>
      </c>
      <c r="E209" s="36">
        <v>4142.5</v>
      </c>
      <c r="F209" s="36">
        <v>4103.55</v>
      </c>
      <c r="G209" s="36">
        <v>4075.8</v>
      </c>
      <c r="H209" s="36">
        <v>4209.2</v>
      </c>
      <c r="I209" s="36">
        <v>4236.95</v>
      </c>
      <c r="J209" s="36">
        <v>4275.8999999999996</v>
      </c>
      <c r="K209" s="31">
        <v>4198</v>
      </c>
      <c r="L209" s="31">
        <v>4131.3</v>
      </c>
      <c r="M209" s="31">
        <v>2.0177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1621.9</v>
      </c>
      <c r="D210" s="36">
        <v>1616.25</v>
      </c>
      <c r="E210" s="36">
        <v>1606.65</v>
      </c>
      <c r="F210" s="36">
        <v>1591.4</v>
      </c>
      <c r="G210" s="36">
        <v>1581.8000000000002</v>
      </c>
      <c r="H210" s="36">
        <v>1631.5</v>
      </c>
      <c r="I210" s="36">
        <v>1641.1</v>
      </c>
      <c r="J210" s="36">
        <v>1656.35</v>
      </c>
      <c r="K210" s="31">
        <v>1625.85</v>
      </c>
      <c r="L210" s="31">
        <v>1601</v>
      </c>
      <c r="M210" s="31">
        <v>220.88536999999999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634.25</v>
      </c>
      <c r="D211" s="36">
        <v>633.38333333333333</v>
      </c>
      <c r="E211" s="36">
        <v>630.16666666666663</v>
      </c>
      <c r="F211" s="36">
        <v>626.08333333333326</v>
      </c>
      <c r="G211" s="36">
        <v>622.86666666666656</v>
      </c>
      <c r="H211" s="36">
        <v>637.4666666666667</v>
      </c>
      <c r="I211" s="36">
        <v>640.68333333333339</v>
      </c>
      <c r="J211" s="36">
        <v>644.76666666666677</v>
      </c>
      <c r="K211" s="31">
        <v>636.6</v>
      </c>
      <c r="L211" s="31">
        <v>629.29999999999995</v>
      </c>
      <c r="M211" s="31">
        <v>35.733490000000003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124.1</v>
      </c>
      <c r="D212" s="36">
        <v>124.55666666666666</v>
      </c>
      <c r="E212" s="36">
        <v>122.86333333333332</v>
      </c>
      <c r="F212" s="36">
        <v>121.62666666666665</v>
      </c>
      <c r="G212" s="36">
        <v>119.93333333333331</v>
      </c>
      <c r="H212" s="36">
        <v>125.79333333333332</v>
      </c>
      <c r="I212" s="36">
        <v>127.48666666666668</v>
      </c>
      <c r="J212" s="36">
        <v>128.72333333333333</v>
      </c>
      <c r="K212" s="31">
        <v>126.25</v>
      </c>
      <c r="L212" s="31">
        <v>123.32</v>
      </c>
      <c r="M212" s="31">
        <v>308.14134000000001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813.05</v>
      </c>
      <c r="D213" s="36">
        <v>815.68333333333339</v>
      </c>
      <c r="E213" s="36">
        <v>809.36666666666679</v>
      </c>
      <c r="F213" s="36">
        <v>805.68333333333339</v>
      </c>
      <c r="G213" s="36">
        <v>799.36666666666679</v>
      </c>
      <c r="H213" s="36">
        <v>819.36666666666679</v>
      </c>
      <c r="I213" s="36">
        <v>825.68333333333339</v>
      </c>
      <c r="J213" s="36">
        <v>829.36666666666679</v>
      </c>
      <c r="K213" s="31">
        <v>822</v>
      </c>
      <c r="L213" s="31">
        <v>812</v>
      </c>
      <c r="M213" s="31">
        <v>3.5788600000000002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1234.95</v>
      </c>
      <c r="D214" s="36">
        <v>1236.8999999999999</v>
      </c>
      <c r="E214" s="36">
        <v>1215.2999999999997</v>
      </c>
      <c r="F214" s="36">
        <v>1195.6499999999999</v>
      </c>
      <c r="G214" s="36">
        <v>1174.0499999999997</v>
      </c>
      <c r="H214" s="36">
        <v>1256.5499999999997</v>
      </c>
      <c r="I214" s="36">
        <v>1278.1499999999996</v>
      </c>
      <c r="J214" s="36">
        <v>1297.7999999999997</v>
      </c>
      <c r="K214" s="31">
        <v>1258.5</v>
      </c>
      <c r="L214" s="31">
        <v>1217.25</v>
      </c>
      <c r="M214" s="31">
        <v>0.38802999999999999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1920</v>
      </c>
      <c r="D215" s="36">
        <v>1928.3</v>
      </c>
      <c r="E215" s="36">
        <v>1906.8999999999999</v>
      </c>
      <c r="F215" s="36">
        <v>1893.8</v>
      </c>
      <c r="G215" s="36">
        <v>1872.3999999999999</v>
      </c>
      <c r="H215" s="36">
        <v>1941.3999999999999</v>
      </c>
      <c r="I215" s="36">
        <v>1962.8</v>
      </c>
      <c r="J215" s="36">
        <v>1975.8999999999999</v>
      </c>
      <c r="K215" s="31">
        <v>1949.7</v>
      </c>
      <c r="L215" s="31">
        <v>1915.2</v>
      </c>
      <c r="M215" s="31">
        <v>5.8444599999999998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5526.25</v>
      </c>
      <c r="D216" s="36">
        <v>5529.916666666667</v>
      </c>
      <c r="E216" s="36">
        <v>5499.3333333333339</v>
      </c>
      <c r="F216" s="36">
        <v>5472.416666666667</v>
      </c>
      <c r="G216" s="36">
        <v>5441.8333333333339</v>
      </c>
      <c r="H216" s="36">
        <v>5556.8333333333339</v>
      </c>
      <c r="I216" s="36">
        <v>5587.4166666666679</v>
      </c>
      <c r="J216" s="36">
        <v>5614.3333333333339</v>
      </c>
      <c r="K216" s="31">
        <v>5560.5</v>
      </c>
      <c r="L216" s="31">
        <v>5503</v>
      </c>
      <c r="M216" s="31">
        <v>4.9135299999999997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428.4</v>
      </c>
      <c r="D217" s="36">
        <v>430.8</v>
      </c>
      <c r="E217" s="36">
        <v>423.6</v>
      </c>
      <c r="F217" s="36">
        <v>418.8</v>
      </c>
      <c r="G217" s="36">
        <v>411.6</v>
      </c>
      <c r="H217" s="36">
        <v>435.6</v>
      </c>
      <c r="I217" s="36">
        <v>442.79999999999995</v>
      </c>
      <c r="J217" s="36">
        <v>447.6</v>
      </c>
      <c r="K217" s="31">
        <v>438</v>
      </c>
      <c r="L217" s="31">
        <v>426</v>
      </c>
      <c r="M217" s="31">
        <v>8.97241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696.3</v>
      </c>
      <c r="D218" s="36">
        <v>696.76666666666677</v>
      </c>
      <c r="E218" s="36">
        <v>691.53333333333353</v>
      </c>
      <c r="F218" s="36">
        <v>686.76666666666677</v>
      </c>
      <c r="G218" s="36">
        <v>681.53333333333353</v>
      </c>
      <c r="H218" s="36">
        <v>701.53333333333353</v>
      </c>
      <c r="I218" s="36">
        <v>706.76666666666688</v>
      </c>
      <c r="J218" s="36">
        <v>711.53333333333353</v>
      </c>
      <c r="K218" s="31">
        <v>702</v>
      </c>
      <c r="L218" s="31">
        <v>692</v>
      </c>
      <c r="M218" s="31">
        <v>68.562719999999999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5547.6</v>
      </c>
      <c r="D219" s="36">
        <v>5529.2</v>
      </c>
      <c r="E219" s="36">
        <v>5483.4</v>
      </c>
      <c r="F219" s="36">
        <v>5419.2</v>
      </c>
      <c r="G219" s="36">
        <v>5373.4</v>
      </c>
      <c r="H219" s="36">
        <v>5593.4</v>
      </c>
      <c r="I219" s="36">
        <v>5639.2000000000007</v>
      </c>
      <c r="J219" s="36">
        <v>5703.4</v>
      </c>
      <c r="K219" s="31">
        <v>5575</v>
      </c>
      <c r="L219" s="31">
        <v>5465</v>
      </c>
      <c r="M219" s="31">
        <v>18.433779999999999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333.8</v>
      </c>
      <c r="D220" s="36">
        <v>335.33333333333331</v>
      </c>
      <c r="E220" s="36">
        <v>330.86666666666662</v>
      </c>
      <c r="F220" s="36">
        <v>327.93333333333328</v>
      </c>
      <c r="G220" s="36">
        <v>323.46666666666658</v>
      </c>
      <c r="H220" s="36">
        <v>338.26666666666665</v>
      </c>
      <c r="I220" s="36">
        <v>342.73333333333335</v>
      </c>
      <c r="J220" s="36">
        <v>345.66666666666669</v>
      </c>
      <c r="K220" s="31">
        <v>339.8</v>
      </c>
      <c r="L220" s="31">
        <v>332.4</v>
      </c>
      <c r="M220" s="31">
        <v>48.543819999999997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350.05</v>
      </c>
      <c r="D221" s="36">
        <v>347.06666666666666</v>
      </c>
      <c r="E221" s="36">
        <v>340.98333333333335</v>
      </c>
      <c r="F221" s="36">
        <v>331.91666666666669</v>
      </c>
      <c r="G221" s="36">
        <v>325.83333333333337</v>
      </c>
      <c r="H221" s="36">
        <v>356.13333333333333</v>
      </c>
      <c r="I221" s="36">
        <v>362.2166666666667</v>
      </c>
      <c r="J221" s="36">
        <v>371.2833333333333</v>
      </c>
      <c r="K221" s="31">
        <v>353.15</v>
      </c>
      <c r="L221" s="31">
        <v>338</v>
      </c>
      <c r="M221" s="31">
        <v>171.48192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2608.85</v>
      </c>
      <c r="D222" s="36">
        <v>2605.3166666666666</v>
      </c>
      <c r="E222" s="36">
        <v>2593.583333333333</v>
      </c>
      <c r="F222" s="36">
        <v>2578.3166666666666</v>
      </c>
      <c r="G222" s="36">
        <v>2566.583333333333</v>
      </c>
      <c r="H222" s="36">
        <v>2620.583333333333</v>
      </c>
      <c r="I222" s="36">
        <v>2632.3166666666666</v>
      </c>
      <c r="J222" s="36">
        <v>2647.583333333333</v>
      </c>
      <c r="K222" s="31">
        <v>2617.0500000000002</v>
      </c>
      <c r="L222" s="31">
        <v>2590.0500000000002</v>
      </c>
      <c r="M222" s="31">
        <v>14.32671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671.6</v>
      </c>
      <c r="D223" s="36">
        <v>671</v>
      </c>
      <c r="E223" s="36">
        <v>661.6</v>
      </c>
      <c r="F223" s="36">
        <v>651.6</v>
      </c>
      <c r="G223" s="36">
        <v>642.20000000000005</v>
      </c>
      <c r="H223" s="36">
        <v>681</v>
      </c>
      <c r="I223" s="36">
        <v>690.40000000000009</v>
      </c>
      <c r="J223" s="36">
        <v>700.4</v>
      </c>
      <c r="K223" s="31">
        <v>680.4</v>
      </c>
      <c r="L223" s="31">
        <v>661</v>
      </c>
      <c r="M223" s="31">
        <v>5.0310600000000001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12680.9</v>
      </c>
      <c r="D224" s="36">
        <v>12883.333333333334</v>
      </c>
      <c r="E224" s="36">
        <v>12397.566666666668</v>
      </c>
      <c r="F224" s="36">
        <v>12114.233333333334</v>
      </c>
      <c r="G224" s="36">
        <v>11628.466666666667</v>
      </c>
      <c r="H224" s="36">
        <v>13166.666666666668</v>
      </c>
      <c r="I224" s="36">
        <v>13652.433333333334</v>
      </c>
      <c r="J224" s="36">
        <v>13935.766666666668</v>
      </c>
      <c r="K224" s="31">
        <v>13369.1</v>
      </c>
      <c r="L224" s="31">
        <v>12600</v>
      </c>
      <c r="M224" s="31">
        <v>0.48547000000000001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1054.55</v>
      </c>
      <c r="D225" s="36">
        <v>1058.3333333333333</v>
      </c>
      <c r="E225" s="36">
        <v>1041.2166666666665</v>
      </c>
      <c r="F225" s="36">
        <v>1027.8833333333332</v>
      </c>
      <c r="G225" s="36">
        <v>1010.7666666666664</v>
      </c>
      <c r="H225" s="36">
        <v>1071.6666666666665</v>
      </c>
      <c r="I225" s="36">
        <v>1088.7833333333333</v>
      </c>
      <c r="J225" s="36">
        <v>1102.1166666666666</v>
      </c>
      <c r="K225" s="31">
        <v>1075.45</v>
      </c>
      <c r="L225" s="31">
        <v>1045</v>
      </c>
      <c r="M225" s="31">
        <v>1.14621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474</v>
      </c>
      <c r="D226" s="36">
        <v>475.09999999999997</v>
      </c>
      <c r="E226" s="36">
        <v>465.89999999999992</v>
      </c>
      <c r="F226" s="36">
        <v>457.79999999999995</v>
      </c>
      <c r="G226" s="36">
        <v>448.59999999999991</v>
      </c>
      <c r="H226" s="36">
        <v>483.19999999999993</v>
      </c>
      <c r="I226" s="36">
        <v>492.4</v>
      </c>
      <c r="J226" s="36">
        <v>500.49999999999994</v>
      </c>
      <c r="K226" s="31">
        <v>484.3</v>
      </c>
      <c r="L226" s="31">
        <v>467</v>
      </c>
      <c r="M226" s="31">
        <v>6.5489800000000002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57018.6</v>
      </c>
      <c r="D227" s="36">
        <v>57056.366666666669</v>
      </c>
      <c r="E227" s="36">
        <v>56612.733333333337</v>
      </c>
      <c r="F227" s="36">
        <v>56206.866666666669</v>
      </c>
      <c r="G227" s="36">
        <v>55763.233333333337</v>
      </c>
      <c r="H227" s="36">
        <v>57462.233333333337</v>
      </c>
      <c r="I227" s="36">
        <v>57905.866666666669</v>
      </c>
      <c r="J227" s="36">
        <v>58311.733333333337</v>
      </c>
      <c r="K227" s="31">
        <v>57500</v>
      </c>
      <c r="L227" s="31">
        <v>56650.5</v>
      </c>
      <c r="M227" s="31">
        <v>2.299E-2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342.2</v>
      </c>
      <c r="D228" s="36">
        <v>338.08333333333331</v>
      </c>
      <c r="E228" s="36">
        <v>330.66666666666663</v>
      </c>
      <c r="F228" s="36">
        <v>319.13333333333333</v>
      </c>
      <c r="G228" s="36">
        <v>311.71666666666664</v>
      </c>
      <c r="H228" s="36">
        <v>349.61666666666662</v>
      </c>
      <c r="I228" s="36">
        <v>357.03333333333325</v>
      </c>
      <c r="J228" s="36">
        <v>368.56666666666661</v>
      </c>
      <c r="K228" s="31">
        <v>345.5</v>
      </c>
      <c r="L228" s="31">
        <v>326.55</v>
      </c>
      <c r="M228" s="31">
        <v>327.54852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1238.45</v>
      </c>
      <c r="D229" s="36">
        <v>1240.4333333333334</v>
      </c>
      <c r="E229" s="36">
        <v>1223.0666666666668</v>
      </c>
      <c r="F229" s="36">
        <v>1207.6833333333334</v>
      </c>
      <c r="G229" s="36">
        <v>1190.3166666666668</v>
      </c>
      <c r="H229" s="36">
        <v>1255.8166666666668</v>
      </c>
      <c r="I229" s="36">
        <v>1273.1833333333336</v>
      </c>
      <c r="J229" s="36">
        <v>1288.5666666666668</v>
      </c>
      <c r="K229" s="31">
        <v>1257.8</v>
      </c>
      <c r="L229" s="31">
        <v>1225.05</v>
      </c>
      <c r="M229" s="31">
        <v>113.07116000000001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1874.2</v>
      </c>
      <c r="D230" s="36">
        <v>1874.8</v>
      </c>
      <c r="E230" s="36">
        <v>1863.3999999999999</v>
      </c>
      <c r="F230" s="36">
        <v>1852.6</v>
      </c>
      <c r="G230" s="36">
        <v>1841.1999999999998</v>
      </c>
      <c r="H230" s="36">
        <v>1885.6</v>
      </c>
      <c r="I230" s="36">
        <v>1897</v>
      </c>
      <c r="J230" s="36">
        <v>1907.8</v>
      </c>
      <c r="K230" s="31">
        <v>1886.2</v>
      </c>
      <c r="L230" s="31">
        <v>1864</v>
      </c>
      <c r="M230" s="31">
        <v>4.0073299999999996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653.35</v>
      </c>
      <c r="D231" s="36">
        <v>655.95</v>
      </c>
      <c r="E231" s="36">
        <v>647.70000000000005</v>
      </c>
      <c r="F231" s="36">
        <v>642.04999999999995</v>
      </c>
      <c r="G231" s="36">
        <v>633.79999999999995</v>
      </c>
      <c r="H231" s="36">
        <v>661.60000000000014</v>
      </c>
      <c r="I231" s="36">
        <v>669.85000000000014</v>
      </c>
      <c r="J231" s="36">
        <v>675.50000000000023</v>
      </c>
      <c r="K231" s="31">
        <v>664.2</v>
      </c>
      <c r="L231" s="31">
        <v>650.29999999999995</v>
      </c>
      <c r="M231" s="31">
        <v>19.02488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784.95</v>
      </c>
      <c r="D232" s="36">
        <v>782.95000000000016</v>
      </c>
      <c r="E232" s="36">
        <v>775.0500000000003</v>
      </c>
      <c r="F232" s="36">
        <v>765.15000000000009</v>
      </c>
      <c r="G232" s="36">
        <v>757.25000000000023</v>
      </c>
      <c r="H232" s="36">
        <v>792.85000000000036</v>
      </c>
      <c r="I232" s="36">
        <v>800.75000000000023</v>
      </c>
      <c r="J232" s="36">
        <v>810.65000000000043</v>
      </c>
      <c r="K232" s="31">
        <v>790.85</v>
      </c>
      <c r="L232" s="31">
        <v>773.05</v>
      </c>
      <c r="M232" s="31">
        <v>2.7966199999999999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85.91</v>
      </c>
      <c r="D233" s="36">
        <v>86.09333333333332</v>
      </c>
      <c r="E233" s="36">
        <v>85.386666666666642</v>
      </c>
      <c r="F233" s="36">
        <v>84.863333333333316</v>
      </c>
      <c r="G233" s="36">
        <v>84.156666666666638</v>
      </c>
      <c r="H233" s="36">
        <v>86.616666666666646</v>
      </c>
      <c r="I233" s="36">
        <v>87.323333333333323</v>
      </c>
      <c r="J233" s="36">
        <v>87.84666666666665</v>
      </c>
      <c r="K233" s="31">
        <v>86.8</v>
      </c>
      <c r="L233" s="31">
        <v>85.57</v>
      </c>
      <c r="M233" s="31">
        <v>40.787080000000003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78.22</v>
      </c>
      <c r="D234" s="36">
        <v>78.47</v>
      </c>
      <c r="E234" s="36">
        <v>77.849999999999994</v>
      </c>
      <c r="F234" s="36">
        <v>77.47999999999999</v>
      </c>
      <c r="G234" s="36">
        <v>76.859999999999985</v>
      </c>
      <c r="H234" s="36">
        <v>78.84</v>
      </c>
      <c r="I234" s="36">
        <v>79.460000000000008</v>
      </c>
      <c r="J234" s="36">
        <v>79.830000000000013</v>
      </c>
      <c r="K234" s="31">
        <v>79.09</v>
      </c>
      <c r="L234" s="31">
        <v>78.099999999999994</v>
      </c>
      <c r="M234" s="31">
        <v>192.29318000000001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117.36</v>
      </c>
      <c r="D235" s="36">
        <v>117.30666666666666</v>
      </c>
      <c r="E235" s="36">
        <v>116.76333333333332</v>
      </c>
      <c r="F235" s="36">
        <v>116.16666666666666</v>
      </c>
      <c r="G235" s="36">
        <v>115.62333333333332</v>
      </c>
      <c r="H235" s="36">
        <v>117.90333333333332</v>
      </c>
      <c r="I235" s="36">
        <v>118.44666666666664</v>
      </c>
      <c r="J235" s="36">
        <v>119.04333333333332</v>
      </c>
      <c r="K235" s="31">
        <v>117.85</v>
      </c>
      <c r="L235" s="31">
        <v>116.71</v>
      </c>
      <c r="M235" s="31">
        <v>17.57535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498.35</v>
      </c>
      <c r="D236" s="36">
        <v>497.73333333333335</v>
      </c>
      <c r="E236" s="36">
        <v>486.56666666666672</v>
      </c>
      <c r="F236" s="36">
        <v>474.78333333333336</v>
      </c>
      <c r="G236" s="36">
        <v>463.61666666666673</v>
      </c>
      <c r="H236" s="36">
        <v>509.51666666666671</v>
      </c>
      <c r="I236" s="36">
        <v>520.68333333333339</v>
      </c>
      <c r="J236" s="36">
        <v>532.4666666666667</v>
      </c>
      <c r="K236" s="31">
        <v>508.9</v>
      </c>
      <c r="L236" s="31">
        <v>485.95</v>
      </c>
      <c r="M236" s="31">
        <v>31.424040000000002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68.14</v>
      </c>
      <c r="D237" s="36">
        <v>68.62</v>
      </c>
      <c r="E237" s="36">
        <v>67.470000000000013</v>
      </c>
      <c r="F237" s="36">
        <v>66.800000000000011</v>
      </c>
      <c r="G237" s="36">
        <v>65.65000000000002</v>
      </c>
      <c r="H237" s="36">
        <v>69.290000000000006</v>
      </c>
      <c r="I237" s="36">
        <v>70.439999999999984</v>
      </c>
      <c r="J237" s="36">
        <v>71.11</v>
      </c>
      <c r="K237" s="31">
        <v>69.77</v>
      </c>
      <c r="L237" s="31">
        <v>67.95</v>
      </c>
      <c r="M237" s="31">
        <v>773.51160000000004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319.89999999999998</v>
      </c>
      <c r="D238" s="36">
        <v>318.73333333333329</v>
      </c>
      <c r="E238" s="36">
        <v>312.76666666666659</v>
      </c>
      <c r="F238" s="36">
        <v>305.63333333333333</v>
      </c>
      <c r="G238" s="36">
        <v>299.66666666666663</v>
      </c>
      <c r="H238" s="36">
        <v>325.86666666666656</v>
      </c>
      <c r="I238" s="36">
        <v>331.83333333333326</v>
      </c>
      <c r="J238" s="36">
        <v>338.96666666666653</v>
      </c>
      <c r="K238" s="31">
        <v>324.7</v>
      </c>
      <c r="L238" s="31">
        <v>311.60000000000002</v>
      </c>
      <c r="M238" s="31">
        <v>208.38354000000001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458.65</v>
      </c>
      <c r="D239" s="36">
        <v>455.61666666666662</v>
      </c>
      <c r="E239" s="36">
        <v>451.73333333333323</v>
      </c>
      <c r="F239" s="36">
        <v>444.81666666666661</v>
      </c>
      <c r="G239" s="36">
        <v>440.93333333333322</v>
      </c>
      <c r="H239" s="36">
        <v>462.53333333333325</v>
      </c>
      <c r="I239" s="36">
        <v>466.41666666666657</v>
      </c>
      <c r="J239" s="36">
        <v>473.33333333333326</v>
      </c>
      <c r="K239" s="31">
        <v>459.5</v>
      </c>
      <c r="L239" s="31">
        <v>448.7</v>
      </c>
      <c r="M239" s="31">
        <v>188.31344999999999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308.55</v>
      </c>
      <c r="D240" s="36">
        <v>309.40000000000003</v>
      </c>
      <c r="E240" s="36">
        <v>305.00000000000006</v>
      </c>
      <c r="F240" s="36">
        <v>301.45000000000005</v>
      </c>
      <c r="G240" s="36">
        <v>297.05000000000007</v>
      </c>
      <c r="H240" s="36">
        <v>312.95000000000005</v>
      </c>
      <c r="I240" s="36">
        <v>317.35000000000002</v>
      </c>
      <c r="J240" s="36">
        <v>320.90000000000003</v>
      </c>
      <c r="K240" s="31">
        <v>313.8</v>
      </c>
      <c r="L240" s="31">
        <v>305.85000000000002</v>
      </c>
      <c r="M240" s="31">
        <v>12.25032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304.89999999999998</v>
      </c>
      <c r="D241" s="36">
        <v>303.13333333333333</v>
      </c>
      <c r="E241" s="36">
        <v>298.76666666666665</v>
      </c>
      <c r="F241" s="36">
        <v>292.63333333333333</v>
      </c>
      <c r="G241" s="36">
        <v>288.26666666666665</v>
      </c>
      <c r="H241" s="36">
        <v>309.26666666666665</v>
      </c>
      <c r="I241" s="36">
        <v>313.63333333333333</v>
      </c>
      <c r="J241" s="36">
        <v>319.76666666666665</v>
      </c>
      <c r="K241" s="31">
        <v>307.5</v>
      </c>
      <c r="L241" s="31">
        <v>297</v>
      </c>
      <c r="M241" s="31">
        <v>157.86087000000001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168.91</v>
      </c>
      <c r="D242" s="36">
        <v>169.74666666666667</v>
      </c>
      <c r="E242" s="36">
        <v>167.59333333333333</v>
      </c>
      <c r="F242" s="36">
        <v>166.27666666666667</v>
      </c>
      <c r="G242" s="36">
        <v>164.12333333333333</v>
      </c>
      <c r="H242" s="36">
        <v>171.06333333333333</v>
      </c>
      <c r="I242" s="36">
        <v>173.21666666666664</v>
      </c>
      <c r="J242" s="36">
        <v>174.53333333333333</v>
      </c>
      <c r="K242" s="31">
        <v>171.9</v>
      </c>
      <c r="L242" s="31">
        <v>168.43</v>
      </c>
      <c r="M242" s="31">
        <v>42.391649999999998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2761.2</v>
      </c>
      <c r="D243" s="36">
        <v>2761.6666666666665</v>
      </c>
      <c r="E243" s="36">
        <v>2724.583333333333</v>
      </c>
      <c r="F243" s="36">
        <v>2687.9666666666667</v>
      </c>
      <c r="G243" s="36">
        <v>2650.8833333333332</v>
      </c>
      <c r="H243" s="36">
        <v>2798.2833333333328</v>
      </c>
      <c r="I243" s="36">
        <v>2835.3666666666659</v>
      </c>
      <c r="J243" s="36">
        <v>2871.9833333333327</v>
      </c>
      <c r="K243" s="31">
        <v>2798.75</v>
      </c>
      <c r="L243" s="31">
        <v>2725.05</v>
      </c>
      <c r="M243" s="31">
        <v>2.1588099999999999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550.35</v>
      </c>
      <c r="D244" s="36">
        <v>549.41666666666663</v>
      </c>
      <c r="E244" s="36">
        <v>543.93333333333328</v>
      </c>
      <c r="F244" s="36">
        <v>537.51666666666665</v>
      </c>
      <c r="G244" s="36">
        <v>532.0333333333333</v>
      </c>
      <c r="H244" s="36">
        <v>555.83333333333326</v>
      </c>
      <c r="I244" s="36">
        <v>561.31666666666661</v>
      </c>
      <c r="J244" s="36">
        <v>567.73333333333323</v>
      </c>
      <c r="K244" s="31">
        <v>554.9</v>
      </c>
      <c r="L244" s="31">
        <v>543</v>
      </c>
      <c r="M244" s="31">
        <v>12.0213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177.07</v>
      </c>
      <c r="D245" s="36">
        <v>177.31666666666669</v>
      </c>
      <c r="E245" s="36">
        <v>175.76333333333338</v>
      </c>
      <c r="F245" s="36">
        <v>174.45666666666668</v>
      </c>
      <c r="G245" s="36">
        <v>172.90333333333336</v>
      </c>
      <c r="H245" s="36">
        <v>178.62333333333339</v>
      </c>
      <c r="I245" s="36">
        <v>180.17666666666673</v>
      </c>
      <c r="J245" s="36">
        <v>181.48333333333341</v>
      </c>
      <c r="K245" s="31">
        <v>178.87</v>
      </c>
      <c r="L245" s="31">
        <v>176.01</v>
      </c>
      <c r="M245" s="31">
        <v>69.416659999999993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602.70000000000005</v>
      </c>
      <c r="D246" s="36">
        <v>604.78333333333342</v>
      </c>
      <c r="E246" s="36">
        <v>596.11666666666679</v>
      </c>
      <c r="F246" s="36">
        <v>589.53333333333342</v>
      </c>
      <c r="G246" s="36">
        <v>580.86666666666679</v>
      </c>
      <c r="H246" s="36">
        <v>611.36666666666679</v>
      </c>
      <c r="I246" s="36">
        <v>620.03333333333353</v>
      </c>
      <c r="J246" s="36">
        <v>626.61666666666679</v>
      </c>
      <c r="K246" s="31">
        <v>613.45000000000005</v>
      </c>
      <c r="L246" s="31">
        <v>598.20000000000005</v>
      </c>
      <c r="M246" s="31">
        <v>27.854810000000001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174.44</v>
      </c>
      <c r="D247" s="36">
        <v>174.16333333333333</v>
      </c>
      <c r="E247" s="36">
        <v>172.52666666666664</v>
      </c>
      <c r="F247" s="36">
        <v>170.61333333333332</v>
      </c>
      <c r="G247" s="36">
        <v>168.97666666666663</v>
      </c>
      <c r="H247" s="36">
        <v>176.07666666666665</v>
      </c>
      <c r="I247" s="36">
        <v>177.71333333333337</v>
      </c>
      <c r="J247" s="36">
        <v>179.62666666666667</v>
      </c>
      <c r="K247" s="31">
        <v>175.8</v>
      </c>
      <c r="L247" s="31">
        <v>172.25</v>
      </c>
      <c r="M247" s="31">
        <v>551.43055000000004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63.66</v>
      </c>
      <c r="D248" s="36">
        <v>64.2</v>
      </c>
      <c r="E248" s="36">
        <v>62.960000000000008</v>
      </c>
      <c r="F248" s="36">
        <v>62.260000000000005</v>
      </c>
      <c r="G248" s="36">
        <v>61.02000000000001</v>
      </c>
      <c r="H248" s="36">
        <v>64.900000000000006</v>
      </c>
      <c r="I248" s="36">
        <v>66.139999999999986</v>
      </c>
      <c r="J248" s="36">
        <v>66.84</v>
      </c>
      <c r="K248" s="31">
        <v>65.44</v>
      </c>
      <c r="L248" s="31">
        <v>63.5</v>
      </c>
      <c r="M248" s="31">
        <v>89.112229999999997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1029.4000000000001</v>
      </c>
      <c r="D249" s="36">
        <v>1032.7166666666665</v>
      </c>
      <c r="E249" s="36">
        <v>1023.633333333333</v>
      </c>
      <c r="F249" s="36">
        <v>1017.8666666666666</v>
      </c>
      <c r="G249" s="36">
        <v>1008.7833333333331</v>
      </c>
      <c r="H249" s="36">
        <v>1038.4833333333329</v>
      </c>
      <c r="I249" s="36">
        <v>1047.5666666666664</v>
      </c>
      <c r="J249" s="36">
        <v>1053.3333333333328</v>
      </c>
      <c r="K249" s="31">
        <v>1041.8</v>
      </c>
      <c r="L249" s="31">
        <v>1026.95</v>
      </c>
      <c r="M249" s="31">
        <v>23.28069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205.98</v>
      </c>
      <c r="D250" s="36">
        <v>205.36666666666667</v>
      </c>
      <c r="E250" s="36">
        <v>201.63333333333335</v>
      </c>
      <c r="F250" s="36">
        <v>197.28666666666669</v>
      </c>
      <c r="G250" s="36">
        <v>193.55333333333337</v>
      </c>
      <c r="H250" s="36">
        <v>209.71333333333334</v>
      </c>
      <c r="I250" s="36">
        <v>213.44666666666669</v>
      </c>
      <c r="J250" s="36">
        <v>217.79333333333332</v>
      </c>
      <c r="K250" s="31">
        <v>209.1</v>
      </c>
      <c r="L250" s="31">
        <v>201.02</v>
      </c>
      <c r="M250" s="31">
        <v>1215.02241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1557</v>
      </c>
      <c r="D251" s="36">
        <v>1556.9333333333334</v>
      </c>
      <c r="E251" s="36">
        <v>1525.8666666666668</v>
      </c>
      <c r="F251" s="36">
        <v>1494.7333333333333</v>
      </c>
      <c r="G251" s="36">
        <v>1463.6666666666667</v>
      </c>
      <c r="H251" s="36">
        <v>1588.0666666666668</v>
      </c>
      <c r="I251" s="36">
        <v>1619.1333333333334</v>
      </c>
      <c r="J251" s="36">
        <v>1650.2666666666669</v>
      </c>
      <c r="K251" s="31">
        <v>1588</v>
      </c>
      <c r="L251" s="31">
        <v>1525.8</v>
      </c>
      <c r="M251" s="31">
        <v>6.4922899999999997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530.79999999999995</v>
      </c>
      <c r="D252" s="36">
        <v>527.4666666666667</v>
      </c>
      <c r="E252" s="36">
        <v>522.48333333333335</v>
      </c>
      <c r="F252" s="36">
        <v>514.16666666666663</v>
      </c>
      <c r="G252" s="36">
        <v>509.18333333333328</v>
      </c>
      <c r="H252" s="36">
        <v>535.78333333333342</v>
      </c>
      <c r="I252" s="36">
        <v>540.76666666666677</v>
      </c>
      <c r="J252" s="36">
        <v>549.08333333333348</v>
      </c>
      <c r="K252" s="31">
        <v>532.45000000000005</v>
      </c>
      <c r="L252" s="31">
        <v>519.15</v>
      </c>
      <c r="M252" s="31">
        <v>12.93225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394.25</v>
      </c>
      <c r="D253" s="36">
        <v>390.95</v>
      </c>
      <c r="E253" s="36">
        <v>386.29999999999995</v>
      </c>
      <c r="F253" s="36">
        <v>378.34999999999997</v>
      </c>
      <c r="G253" s="36">
        <v>373.69999999999993</v>
      </c>
      <c r="H253" s="36">
        <v>398.9</v>
      </c>
      <c r="I253" s="36">
        <v>403.54999999999995</v>
      </c>
      <c r="J253" s="36">
        <v>411.5</v>
      </c>
      <c r="K253" s="31">
        <v>395.6</v>
      </c>
      <c r="L253" s="31">
        <v>383</v>
      </c>
      <c r="M253" s="31">
        <v>132.86371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1429.75</v>
      </c>
      <c r="D254" s="36">
        <v>1427.1000000000001</v>
      </c>
      <c r="E254" s="36">
        <v>1418.3500000000004</v>
      </c>
      <c r="F254" s="36">
        <v>1406.9500000000003</v>
      </c>
      <c r="G254" s="36">
        <v>1398.2000000000005</v>
      </c>
      <c r="H254" s="36">
        <v>1438.5000000000002</v>
      </c>
      <c r="I254" s="36">
        <v>1447.2499999999998</v>
      </c>
      <c r="J254" s="36">
        <v>1458.65</v>
      </c>
      <c r="K254" s="31">
        <v>1435.85</v>
      </c>
      <c r="L254" s="31">
        <v>1415.7</v>
      </c>
      <c r="M254" s="31">
        <v>24.161950000000001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6613.9</v>
      </c>
      <c r="D255" s="36">
        <v>6679.6333333333341</v>
      </c>
      <c r="E255" s="36">
        <v>6503.3666666666686</v>
      </c>
      <c r="F255" s="36">
        <v>6392.8333333333348</v>
      </c>
      <c r="G255" s="36">
        <v>6216.5666666666693</v>
      </c>
      <c r="H255" s="36">
        <v>6790.1666666666679</v>
      </c>
      <c r="I255" s="36">
        <v>6966.4333333333325</v>
      </c>
      <c r="J255" s="36">
        <v>7076.9666666666672</v>
      </c>
      <c r="K255" s="31">
        <v>6855.9</v>
      </c>
      <c r="L255" s="31">
        <v>6569.1</v>
      </c>
      <c r="M255" s="31">
        <v>2.7197900000000002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1652.7</v>
      </c>
      <c r="D256" s="36">
        <v>1653.25</v>
      </c>
      <c r="E256" s="36">
        <v>1641.5</v>
      </c>
      <c r="F256" s="36">
        <v>1630.3</v>
      </c>
      <c r="G256" s="36">
        <v>1618.55</v>
      </c>
      <c r="H256" s="36">
        <v>1664.45</v>
      </c>
      <c r="I256" s="36">
        <v>1676.2</v>
      </c>
      <c r="J256" s="36">
        <v>1687.4</v>
      </c>
      <c r="K256" s="31">
        <v>1665</v>
      </c>
      <c r="L256" s="31">
        <v>1642.05</v>
      </c>
      <c r="M256" s="31">
        <v>88.576790000000003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158.1</v>
      </c>
      <c r="D257" s="36">
        <v>159</v>
      </c>
      <c r="E257" s="36">
        <v>156.5</v>
      </c>
      <c r="F257" s="36">
        <v>154.9</v>
      </c>
      <c r="G257" s="36">
        <v>152.4</v>
      </c>
      <c r="H257" s="36">
        <v>160.6</v>
      </c>
      <c r="I257" s="36">
        <v>163.1</v>
      </c>
      <c r="J257" s="36">
        <v>164.7</v>
      </c>
      <c r="K257" s="31">
        <v>161.5</v>
      </c>
      <c r="L257" s="31">
        <v>157.4</v>
      </c>
      <c r="M257" s="31">
        <v>43.826810000000002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1064.8</v>
      </c>
      <c r="D258" s="36">
        <v>1065.5666666666666</v>
      </c>
      <c r="E258" s="36">
        <v>1060.7333333333331</v>
      </c>
      <c r="F258" s="36">
        <v>1056.6666666666665</v>
      </c>
      <c r="G258" s="36">
        <v>1051.833333333333</v>
      </c>
      <c r="H258" s="36">
        <v>1069.6333333333332</v>
      </c>
      <c r="I258" s="36">
        <v>1074.4666666666667</v>
      </c>
      <c r="J258" s="36">
        <v>1078.5333333333333</v>
      </c>
      <c r="K258" s="31">
        <v>1070.4000000000001</v>
      </c>
      <c r="L258" s="31">
        <v>1061.5</v>
      </c>
      <c r="M258" s="31">
        <v>0.61529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4320.3999999999996</v>
      </c>
      <c r="D259" s="36">
        <v>4310.2</v>
      </c>
      <c r="E259" s="36">
        <v>4290.3999999999996</v>
      </c>
      <c r="F259" s="36">
        <v>4260.3999999999996</v>
      </c>
      <c r="G259" s="36">
        <v>4240.5999999999995</v>
      </c>
      <c r="H259" s="36">
        <v>4340.2</v>
      </c>
      <c r="I259" s="36">
        <v>4360.0000000000009</v>
      </c>
      <c r="J259" s="36">
        <v>4390</v>
      </c>
      <c r="K259" s="31">
        <v>4330</v>
      </c>
      <c r="L259" s="31">
        <v>4280.2</v>
      </c>
      <c r="M259" s="31">
        <v>7.1019300000000003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1223.8499999999999</v>
      </c>
      <c r="D260" s="36">
        <v>1223.4166666666667</v>
      </c>
      <c r="E260" s="36">
        <v>1214.8333333333335</v>
      </c>
      <c r="F260" s="36">
        <v>1205.8166666666668</v>
      </c>
      <c r="G260" s="36">
        <v>1197.2333333333336</v>
      </c>
      <c r="H260" s="36">
        <v>1232.4333333333334</v>
      </c>
      <c r="I260" s="36">
        <v>1241.0166666666669</v>
      </c>
      <c r="J260" s="36">
        <v>1250.0333333333333</v>
      </c>
      <c r="K260" s="31">
        <v>1232</v>
      </c>
      <c r="L260" s="31">
        <v>1214.4000000000001</v>
      </c>
      <c r="M260" s="31">
        <v>2.1853799999999999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1721.2</v>
      </c>
      <c r="D261" s="36">
        <v>1715.55</v>
      </c>
      <c r="E261" s="36">
        <v>1696.6499999999999</v>
      </c>
      <c r="F261" s="36">
        <v>1672.1</v>
      </c>
      <c r="G261" s="36">
        <v>1653.1999999999998</v>
      </c>
      <c r="H261" s="36">
        <v>1740.1</v>
      </c>
      <c r="I261" s="36">
        <v>1759</v>
      </c>
      <c r="J261" s="36">
        <v>1783.55</v>
      </c>
      <c r="K261" s="31">
        <v>1734.45</v>
      </c>
      <c r="L261" s="31">
        <v>1691</v>
      </c>
      <c r="M261" s="31">
        <v>3.5210300000000001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4341.6499999999996</v>
      </c>
      <c r="D262" s="36">
        <v>4363.916666666667</v>
      </c>
      <c r="E262" s="36">
        <v>4307.8333333333339</v>
      </c>
      <c r="F262" s="36">
        <v>4274.0166666666673</v>
      </c>
      <c r="G262" s="36">
        <v>4217.9333333333343</v>
      </c>
      <c r="H262" s="36">
        <v>4397.7333333333336</v>
      </c>
      <c r="I262" s="36">
        <v>4453.8166666666675</v>
      </c>
      <c r="J262" s="36">
        <v>4487.6333333333332</v>
      </c>
      <c r="K262" s="31">
        <v>4420</v>
      </c>
      <c r="L262" s="31">
        <v>4330.1000000000004</v>
      </c>
      <c r="M262" s="31">
        <v>0.82770999999999995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2212.3000000000002</v>
      </c>
      <c r="D263" s="36">
        <v>2219.9166666666665</v>
      </c>
      <c r="E263" s="36">
        <v>2193.6333333333332</v>
      </c>
      <c r="F263" s="36">
        <v>2174.9666666666667</v>
      </c>
      <c r="G263" s="36">
        <v>2148.6833333333334</v>
      </c>
      <c r="H263" s="36">
        <v>2238.583333333333</v>
      </c>
      <c r="I263" s="36">
        <v>2264.8666666666668</v>
      </c>
      <c r="J263" s="36">
        <v>2283.5333333333328</v>
      </c>
      <c r="K263" s="31">
        <v>2246.1999999999998</v>
      </c>
      <c r="L263" s="31">
        <v>2201.25</v>
      </c>
      <c r="M263" s="31">
        <v>1.5704800000000001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890.1</v>
      </c>
      <c r="D264" s="36">
        <v>893.38333333333321</v>
      </c>
      <c r="E264" s="36">
        <v>883.26666666666642</v>
      </c>
      <c r="F264" s="36">
        <v>876.43333333333317</v>
      </c>
      <c r="G264" s="36">
        <v>866.31666666666638</v>
      </c>
      <c r="H264" s="36">
        <v>900.21666666666647</v>
      </c>
      <c r="I264" s="36">
        <v>910.33333333333326</v>
      </c>
      <c r="J264" s="36">
        <v>917.16666666666652</v>
      </c>
      <c r="K264" s="31">
        <v>903.5</v>
      </c>
      <c r="L264" s="31">
        <v>886.55</v>
      </c>
      <c r="M264" s="31">
        <v>2.60724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545.54999999999995</v>
      </c>
      <c r="D265" s="36">
        <v>551.15</v>
      </c>
      <c r="E265" s="36">
        <v>536.4</v>
      </c>
      <c r="F265" s="36">
        <v>527.25</v>
      </c>
      <c r="G265" s="36">
        <v>512.5</v>
      </c>
      <c r="H265" s="36">
        <v>560.29999999999995</v>
      </c>
      <c r="I265" s="36">
        <v>575.04999999999995</v>
      </c>
      <c r="J265" s="36">
        <v>584.19999999999993</v>
      </c>
      <c r="K265" s="31">
        <v>565.9</v>
      </c>
      <c r="L265" s="31">
        <v>542</v>
      </c>
      <c r="M265" s="31">
        <v>9.0091900000000003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93.09</v>
      </c>
      <c r="D266" s="36">
        <v>93.49</v>
      </c>
      <c r="E266" s="36">
        <v>92.179999999999993</v>
      </c>
      <c r="F266" s="36">
        <v>91.27</v>
      </c>
      <c r="G266" s="36">
        <v>89.96</v>
      </c>
      <c r="H266" s="36">
        <v>94.399999999999991</v>
      </c>
      <c r="I266" s="36">
        <v>95.71</v>
      </c>
      <c r="J266" s="36">
        <v>96.61999999999999</v>
      </c>
      <c r="K266" s="31">
        <v>94.8</v>
      </c>
      <c r="L266" s="31">
        <v>92.58</v>
      </c>
      <c r="M266" s="31">
        <v>24.50075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713</v>
      </c>
      <c r="D267" s="36">
        <v>721.19999999999993</v>
      </c>
      <c r="E267" s="36">
        <v>701.89999999999986</v>
      </c>
      <c r="F267" s="36">
        <v>690.8</v>
      </c>
      <c r="G267" s="36">
        <v>671.49999999999989</v>
      </c>
      <c r="H267" s="36">
        <v>732.29999999999984</v>
      </c>
      <c r="I267" s="36">
        <v>751.5999999999998</v>
      </c>
      <c r="J267" s="36">
        <v>762.69999999999982</v>
      </c>
      <c r="K267" s="31">
        <v>740.5</v>
      </c>
      <c r="L267" s="31">
        <v>710.1</v>
      </c>
      <c r="M267" s="31">
        <v>27.274830000000001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343.45</v>
      </c>
      <c r="D268" s="36">
        <v>345.5333333333333</v>
      </c>
      <c r="E268" s="36">
        <v>340.16666666666663</v>
      </c>
      <c r="F268" s="36">
        <v>336.88333333333333</v>
      </c>
      <c r="G268" s="36">
        <v>331.51666666666665</v>
      </c>
      <c r="H268" s="36">
        <v>348.81666666666661</v>
      </c>
      <c r="I268" s="36">
        <v>354.18333333333328</v>
      </c>
      <c r="J268" s="36">
        <v>357.46666666666658</v>
      </c>
      <c r="K268" s="31">
        <v>350.9</v>
      </c>
      <c r="L268" s="31">
        <v>342.25</v>
      </c>
      <c r="M268" s="31">
        <v>13.433160000000001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925</v>
      </c>
      <c r="D269" s="36">
        <v>924.15</v>
      </c>
      <c r="E269" s="36">
        <v>916.3</v>
      </c>
      <c r="F269" s="36">
        <v>907.6</v>
      </c>
      <c r="G269" s="36">
        <v>899.75</v>
      </c>
      <c r="H269" s="36">
        <v>932.84999999999991</v>
      </c>
      <c r="I269" s="36">
        <v>940.7</v>
      </c>
      <c r="J269" s="36">
        <v>949.39999999999986</v>
      </c>
      <c r="K269" s="31">
        <v>932</v>
      </c>
      <c r="L269" s="31">
        <v>915.45</v>
      </c>
      <c r="M269" s="31">
        <v>23.48723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871.05</v>
      </c>
      <c r="D270" s="36">
        <v>877.96666666666658</v>
      </c>
      <c r="E270" s="36">
        <v>858.13333333333321</v>
      </c>
      <c r="F270" s="36">
        <v>845.21666666666658</v>
      </c>
      <c r="G270" s="36">
        <v>825.38333333333321</v>
      </c>
      <c r="H270" s="36">
        <v>890.88333333333321</v>
      </c>
      <c r="I270" s="36">
        <v>910.71666666666647</v>
      </c>
      <c r="J270" s="36">
        <v>923.63333333333321</v>
      </c>
      <c r="K270" s="31">
        <v>897.8</v>
      </c>
      <c r="L270" s="31">
        <v>865.05</v>
      </c>
      <c r="M270" s="31">
        <v>0.41286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107.24</v>
      </c>
      <c r="D271" s="36">
        <v>107.59666666666665</v>
      </c>
      <c r="E271" s="36">
        <v>106.29333333333329</v>
      </c>
      <c r="F271" s="36">
        <v>105.34666666666665</v>
      </c>
      <c r="G271" s="36">
        <v>104.04333333333329</v>
      </c>
      <c r="H271" s="36">
        <v>108.54333333333329</v>
      </c>
      <c r="I271" s="36">
        <v>109.84666666666666</v>
      </c>
      <c r="J271" s="36">
        <v>110.79333333333329</v>
      </c>
      <c r="K271" s="31">
        <v>108.9</v>
      </c>
      <c r="L271" s="31">
        <v>106.65</v>
      </c>
      <c r="M271" s="31">
        <v>22.562460000000002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563.54999999999995</v>
      </c>
      <c r="D272" s="36">
        <v>562.74999999999989</v>
      </c>
      <c r="E272" s="36">
        <v>555.8499999999998</v>
      </c>
      <c r="F272" s="36">
        <v>548.14999999999986</v>
      </c>
      <c r="G272" s="36">
        <v>541.24999999999977</v>
      </c>
      <c r="H272" s="36">
        <v>570.44999999999982</v>
      </c>
      <c r="I272" s="36">
        <v>577.34999999999991</v>
      </c>
      <c r="J272" s="36">
        <v>585.04999999999984</v>
      </c>
      <c r="K272" s="31">
        <v>569.65</v>
      </c>
      <c r="L272" s="31">
        <v>555.04999999999995</v>
      </c>
      <c r="M272" s="31">
        <v>4.7105399999999999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787.65</v>
      </c>
      <c r="D273" s="36">
        <v>787.73333333333323</v>
      </c>
      <c r="E273" s="36">
        <v>778.01666666666642</v>
      </c>
      <c r="F273" s="36">
        <v>768.38333333333321</v>
      </c>
      <c r="G273" s="36">
        <v>758.6666666666664</v>
      </c>
      <c r="H273" s="36">
        <v>797.36666666666645</v>
      </c>
      <c r="I273" s="36">
        <v>807.08333333333337</v>
      </c>
      <c r="J273" s="36">
        <v>816.71666666666647</v>
      </c>
      <c r="K273" s="31">
        <v>797.45</v>
      </c>
      <c r="L273" s="31">
        <v>778.1</v>
      </c>
      <c r="M273" s="31">
        <v>6.0597000000000003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1014.55</v>
      </c>
      <c r="D274" s="36">
        <v>1016.1333333333332</v>
      </c>
      <c r="E274" s="36">
        <v>1006.4166666666665</v>
      </c>
      <c r="F274" s="36">
        <v>998.2833333333333</v>
      </c>
      <c r="G274" s="36">
        <v>988.56666666666661</v>
      </c>
      <c r="H274" s="36">
        <v>1024.2666666666664</v>
      </c>
      <c r="I274" s="36">
        <v>1033.9833333333331</v>
      </c>
      <c r="J274" s="36">
        <v>1042.1166666666663</v>
      </c>
      <c r="K274" s="31">
        <v>1025.8499999999999</v>
      </c>
      <c r="L274" s="31">
        <v>1008</v>
      </c>
      <c r="M274" s="31">
        <v>18.424669999999999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348.05</v>
      </c>
      <c r="D275" s="36">
        <v>348.8</v>
      </c>
      <c r="E275" s="36">
        <v>346.25</v>
      </c>
      <c r="F275" s="36">
        <v>344.45</v>
      </c>
      <c r="G275" s="36">
        <v>341.9</v>
      </c>
      <c r="H275" s="36">
        <v>350.6</v>
      </c>
      <c r="I275" s="36">
        <v>353.15000000000009</v>
      </c>
      <c r="J275" s="36">
        <v>354.95000000000005</v>
      </c>
      <c r="K275" s="31">
        <v>351.35</v>
      </c>
      <c r="L275" s="31">
        <v>347</v>
      </c>
      <c r="M275" s="31">
        <v>80.456400000000002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581.79999999999995</v>
      </c>
      <c r="D276" s="36">
        <v>579.83333333333337</v>
      </c>
      <c r="E276" s="36">
        <v>573.81666666666672</v>
      </c>
      <c r="F276" s="36">
        <v>565.83333333333337</v>
      </c>
      <c r="G276" s="36">
        <v>559.81666666666672</v>
      </c>
      <c r="H276" s="36">
        <v>587.81666666666672</v>
      </c>
      <c r="I276" s="36">
        <v>593.83333333333337</v>
      </c>
      <c r="J276" s="36">
        <v>601.81666666666672</v>
      </c>
      <c r="K276" s="31">
        <v>585.85</v>
      </c>
      <c r="L276" s="31">
        <v>571.85</v>
      </c>
      <c r="M276" s="31">
        <v>21.026250000000001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598.95000000000005</v>
      </c>
      <c r="D277" s="36">
        <v>595.11666666666667</v>
      </c>
      <c r="E277" s="36">
        <v>575.83333333333337</v>
      </c>
      <c r="F277" s="36">
        <v>552.7166666666667</v>
      </c>
      <c r="G277" s="36">
        <v>533.43333333333339</v>
      </c>
      <c r="H277" s="36">
        <v>618.23333333333335</v>
      </c>
      <c r="I277" s="36">
        <v>637.51666666666665</v>
      </c>
      <c r="J277" s="36">
        <v>660.63333333333333</v>
      </c>
      <c r="K277" s="31">
        <v>614.4</v>
      </c>
      <c r="L277" s="31">
        <v>572</v>
      </c>
      <c r="M277" s="31">
        <v>23.758469999999999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724.4</v>
      </c>
      <c r="D278" s="36">
        <v>725.68333333333339</v>
      </c>
      <c r="E278" s="36">
        <v>719.16666666666674</v>
      </c>
      <c r="F278" s="36">
        <v>713.93333333333339</v>
      </c>
      <c r="G278" s="36">
        <v>707.41666666666674</v>
      </c>
      <c r="H278" s="36">
        <v>730.91666666666674</v>
      </c>
      <c r="I278" s="36">
        <v>737.43333333333339</v>
      </c>
      <c r="J278" s="36">
        <v>742.66666666666674</v>
      </c>
      <c r="K278" s="31">
        <v>732.2</v>
      </c>
      <c r="L278" s="31">
        <v>720.45</v>
      </c>
      <c r="M278" s="31">
        <v>0.61333000000000004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689.35</v>
      </c>
      <c r="D279" s="36">
        <v>690.01666666666677</v>
      </c>
      <c r="E279" s="36">
        <v>680.03333333333353</v>
      </c>
      <c r="F279" s="36">
        <v>670.71666666666681</v>
      </c>
      <c r="G279" s="36">
        <v>660.73333333333358</v>
      </c>
      <c r="H279" s="36">
        <v>699.33333333333348</v>
      </c>
      <c r="I279" s="36">
        <v>709.31666666666683</v>
      </c>
      <c r="J279" s="36">
        <v>718.63333333333344</v>
      </c>
      <c r="K279" s="31">
        <v>700</v>
      </c>
      <c r="L279" s="31">
        <v>680.7</v>
      </c>
      <c r="M279" s="31">
        <v>10.964869999999999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990.35</v>
      </c>
      <c r="D280" s="36">
        <v>989.94999999999993</v>
      </c>
      <c r="E280" s="36">
        <v>981.39999999999986</v>
      </c>
      <c r="F280" s="36">
        <v>972.44999999999993</v>
      </c>
      <c r="G280" s="36">
        <v>963.89999999999986</v>
      </c>
      <c r="H280" s="36">
        <v>998.89999999999986</v>
      </c>
      <c r="I280" s="36">
        <v>1007.4499999999998</v>
      </c>
      <c r="J280" s="36">
        <v>1016.3999999999999</v>
      </c>
      <c r="K280" s="31">
        <v>998.5</v>
      </c>
      <c r="L280" s="31">
        <v>981</v>
      </c>
      <c r="M280" s="31">
        <v>1.6317299999999999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488.65</v>
      </c>
      <c r="D281" s="36">
        <v>491.05</v>
      </c>
      <c r="E281" s="36">
        <v>484.6</v>
      </c>
      <c r="F281" s="36">
        <v>480.55</v>
      </c>
      <c r="G281" s="36">
        <v>474.1</v>
      </c>
      <c r="H281" s="36">
        <v>495.1</v>
      </c>
      <c r="I281" s="36">
        <v>501.54999999999995</v>
      </c>
      <c r="J281" s="36">
        <v>505.6</v>
      </c>
      <c r="K281" s="31">
        <v>497.5</v>
      </c>
      <c r="L281" s="31">
        <v>487</v>
      </c>
      <c r="M281" s="31">
        <v>5.6035000000000004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854.9</v>
      </c>
      <c r="D282" s="36">
        <v>861.56666666666661</v>
      </c>
      <c r="E282" s="36">
        <v>844.33333333333326</v>
      </c>
      <c r="F282" s="36">
        <v>833.76666666666665</v>
      </c>
      <c r="G282" s="36">
        <v>816.5333333333333</v>
      </c>
      <c r="H282" s="36">
        <v>872.13333333333321</v>
      </c>
      <c r="I282" s="36">
        <v>889.36666666666656</v>
      </c>
      <c r="J282" s="36">
        <v>899.93333333333317</v>
      </c>
      <c r="K282" s="31">
        <v>878.8</v>
      </c>
      <c r="L282" s="31">
        <v>851</v>
      </c>
      <c r="M282" s="31">
        <v>3.1648900000000002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4505.8500000000004</v>
      </c>
      <c r="D283" s="36">
        <v>4498.8666666666668</v>
      </c>
      <c r="E283" s="36">
        <v>4452.4833333333336</v>
      </c>
      <c r="F283" s="36">
        <v>4399.1166666666668</v>
      </c>
      <c r="G283" s="36">
        <v>4352.7333333333336</v>
      </c>
      <c r="H283" s="36">
        <v>4552.2333333333336</v>
      </c>
      <c r="I283" s="36">
        <v>4598.6166666666668</v>
      </c>
      <c r="J283" s="36">
        <v>4651.9833333333336</v>
      </c>
      <c r="K283" s="31">
        <v>4545.25</v>
      </c>
      <c r="L283" s="31">
        <v>4445.5</v>
      </c>
      <c r="M283" s="31">
        <v>1.2080500000000001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374.35</v>
      </c>
      <c r="D284" s="36">
        <v>374.76666666666665</v>
      </c>
      <c r="E284" s="36">
        <v>367.7833333333333</v>
      </c>
      <c r="F284" s="36">
        <v>361.21666666666664</v>
      </c>
      <c r="G284" s="36">
        <v>354.23333333333329</v>
      </c>
      <c r="H284" s="36">
        <v>381.33333333333331</v>
      </c>
      <c r="I284" s="36">
        <v>388.31666666666666</v>
      </c>
      <c r="J284" s="36">
        <v>394.88333333333333</v>
      </c>
      <c r="K284" s="31">
        <v>381.75</v>
      </c>
      <c r="L284" s="31">
        <v>368.2</v>
      </c>
      <c r="M284" s="31">
        <v>23.062650000000001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1709.85</v>
      </c>
      <c r="D285" s="36">
        <v>1715.4666666666665</v>
      </c>
      <c r="E285" s="36">
        <v>1690.383333333333</v>
      </c>
      <c r="F285" s="36">
        <v>1670.9166666666665</v>
      </c>
      <c r="G285" s="36">
        <v>1645.833333333333</v>
      </c>
      <c r="H285" s="36">
        <v>1734.9333333333329</v>
      </c>
      <c r="I285" s="36">
        <v>1760.0166666666664</v>
      </c>
      <c r="J285" s="36">
        <v>1779.4833333333329</v>
      </c>
      <c r="K285" s="31">
        <v>1740.55</v>
      </c>
      <c r="L285" s="31">
        <v>1696</v>
      </c>
      <c r="M285" s="31">
        <v>8.9575499999999995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320.2</v>
      </c>
      <c r="D286" s="36">
        <v>322.05</v>
      </c>
      <c r="E286" s="36">
        <v>317.40000000000003</v>
      </c>
      <c r="F286" s="36">
        <v>314.60000000000002</v>
      </c>
      <c r="G286" s="36">
        <v>309.95000000000005</v>
      </c>
      <c r="H286" s="36">
        <v>324.85000000000002</v>
      </c>
      <c r="I286" s="36">
        <v>329.5</v>
      </c>
      <c r="J286" s="36">
        <v>332.3</v>
      </c>
      <c r="K286" s="31">
        <v>326.7</v>
      </c>
      <c r="L286" s="31">
        <v>319.25</v>
      </c>
      <c r="M286" s="31">
        <v>12.768090000000001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4799.3500000000004</v>
      </c>
      <c r="D287" s="36">
        <v>4816.6166666666659</v>
      </c>
      <c r="E287" s="36">
        <v>4760.2833333333319</v>
      </c>
      <c r="F287" s="36">
        <v>4721.2166666666662</v>
      </c>
      <c r="G287" s="36">
        <v>4664.8833333333323</v>
      </c>
      <c r="H287" s="36">
        <v>4855.6833333333316</v>
      </c>
      <c r="I287" s="36">
        <v>4912.0166666666655</v>
      </c>
      <c r="J287" s="36">
        <v>4951.0833333333312</v>
      </c>
      <c r="K287" s="31">
        <v>4872.95</v>
      </c>
      <c r="L287" s="31">
        <v>4777.55</v>
      </c>
      <c r="M287" s="31">
        <v>0.18640000000000001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1406.65</v>
      </c>
      <c r="D288" s="36">
        <v>1411.2</v>
      </c>
      <c r="E288" s="36">
        <v>1386.45</v>
      </c>
      <c r="F288" s="36">
        <v>1366.25</v>
      </c>
      <c r="G288" s="36">
        <v>1341.5</v>
      </c>
      <c r="H288" s="36">
        <v>1431.4</v>
      </c>
      <c r="I288" s="36">
        <v>1456.15</v>
      </c>
      <c r="J288" s="36">
        <v>1476.3500000000001</v>
      </c>
      <c r="K288" s="31">
        <v>1435.95</v>
      </c>
      <c r="L288" s="31">
        <v>1391</v>
      </c>
      <c r="M288" s="31">
        <v>1.5626599999999999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1393.45</v>
      </c>
      <c r="D289" s="36">
        <v>1386.5</v>
      </c>
      <c r="E289" s="36">
        <v>1363</v>
      </c>
      <c r="F289" s="36">
        <v>1332.55</v>
      </c>
      <c r="G289" s="36">
        <v>1309.05</v>
      </c>
      <c r="H289" s="36">
        <v>1416.95</v>
      </c>
      <c r="I289" s="36">
        <v>1440.45</v>
      </c>
      <c r="J289" s="36">
        <v>1470.9</v>
      </c>
      <c r="K289" s="31">
        <v>1410</v>
      </c>
      <c r="L289" s="31">
        <v>1356.05</v>
      </c>
      <c r="M289" s="31">
        <v>16.04466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503.25</v>
      </c>
      <c r="D290" s="36">
        <v>505.31666666666666</v>
      </c>
      <c r="E290" s="36">
        <v>498.18333333333328</v>
      </c>
      <c r="F290" s="36">
        <v>493.11666666666662</v>
      </c>
      <c r="G290" s="36">
        <v>485.98333333333323</v>
      </c>
      <c r="H290" s="36">
        <v>510.38333333333333</v>
      </c>
      <c r="I290" s="36">
        <v>517.51666666666665</v>
      </c>
      <c r="J290" s="36">
        <v>522.58333333333337</v>
      </c>
      <c r="K290" s="31">
        <v>512.45000000000005</v>
      </c>
      <c r="L290" s="31">
        <v>500.25</v>
      </c>
      <c r="M290" s="31">
        <v>10.94045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279.35000000000002</v>
      </c>
      <c r="D291" s="36">
        <v>281.15000000000003</v>
      </c>
      <c r="E291" s="36">
        <v>275.70000000000005</v>
      </c>
      <c r="F291" s="36">
        <v>272.05</v>
      </c>
      <c r="G291" s="36">
        <v>266.60000000000002</v>
      </c>
      <c r="H291" s="36">
        <v>284.80000000000007</v>
      </c>
      <c r="I291" s="36">
        <v>290.25</v>
      </c>
      <c r="J291" s="36">
        <v>293.90000000000009</v>
      </c>
      <c r="K291" s="31">
        <v>286.60000000000002</v>
      </c>
      <c r="L291" s="31">
        <v>277.5</v>
      </c>
      <c r="M291" s="31">
        <v>15.2094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195.35</v>
      </c>
      <c r="D292" s="36">
        <v>194.43333333333331</v>
      </c>
      <c r="E292" s="36">
        <v>192.11666666666662</v>
      </c>
      <c r="F292" s="36">
        <v>188.8833333333333</v>
      </c>
      <c r="G292" s="36">
        <v>186.56666666666661</v>
      </c>
      <c r="H292" s="36">
        <v>197.66666666666663</v>
      </c>
      <c r="I292" s="36">
        <v>199.98333333333329</v>
      </c>
      <c r="J292" s="36">
        <v>203.21666666666664</v>
      </c>
      <c r="K292" s="31">
        <v>196.75</v>
      </c>
      <c r="L292" s="31">
        <v>191.2</v>
      </c>
      <c r="M292" s="31">
        <v>18.121980000000001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4123.3999999999996</v>
      </c>
      <c r="D293" s="36">
        <v>4148.3</v>
      </c>
      <c r="E293" s="36">
        <v>4075.9500000000007</v>
      </c>
      <c r="F293" s="36">
        <v>4028.5000000000009</v>
      </c>
      <c r="G293" s="36">
        <v>3956.1500000000015</v>
      </c>
      <c r="H293" s="36">
        <v>4195.75</v>
      </c>
      <c r="I293" s="36">
        <v>4268.1000000000004</v>
      </c>
      <c r="J293" s="36">
        <v>4315.5499999999993</v>
      </c>
      <c r="K293" s="31">
        <v>4220.6499999999996</v>
      </c>
      <c r="L293" s="31">
        <v>4100.8500000000004</v>
      </c>
      <c r="M293" s="31">
        <v>1.5995299999999999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870.05</v>
      </c>
      <c r="D294" s="36">
        <v>873.41666666666663</v>
      </c>
      <c r="E294" s="36">
        <v>860.63333333333321</v>
      </c>
      <c r="F294" s="36">
        <v>851.21666666666658</v>
      </c>
      <c r="G294" s="36">
        <v>838.43333333333317</v>
      </c>
      <c r="H294" s="36">
        <v>882.83333333333326</v>
      </c>
      <c r="I294" s="36">
        <v>895.61666666666679</v>
      </c>
      <c r="J294" s="36">
        <v>905.0333333333333</v>
      </c>
      <c r="K294" s="31">
        <v>886.2</v>
      </c>
      <c r="L294" s="31">
        <v>864</v>
      </c>
      <c r="M294" s="31">
        <v>6.0138100000000003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759.45</v>
      </c>
      <c r="D295" s="36">
        <v>760.9</v>
      </c>
      <c r="E295" s="36">
        <v>753.9</v>
      </c>
      <c r="F295" s="36">
        <v>748.35</v>
      </c>
      <c r="G295" s="36">
        <v>741.35</v>
      </c>
      <c r="H295" s="36">
        <v>766.44999999999993</v>
      </c>
      <c r="I295" s="36">
        <v>773.44999999999993</v>
      </c>
      <c r="J295" s="36">
        <v>778.99999999999989</v>
      </c>
      <c r="K295" s="31">
        <v>767.9</v>
      </c>
      <c r="L295" s="31">
        <v>755.35</v>
      </c>
      <c r="M295" s="31">
        <v>2.0921699999999999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1844.5</v>
      </c>
      <c r="D296" s="36">
        <v>1839.3500000000001</v>
      </c>
      <c r="E296" s="36">
        <v>1826.7000000000003</v>
      </c>
      <c r="F296" s="36">
        <v>1808.9</v>
      </c>
      <c r="G296" s="36">
        <v>1796.2500000000002</v>
      </c>
      <c r="H296" s="36">
        <v>1857.1500000000003</v>
      </c>
      <c r="I296" s="36">
        <v>1869.8000000000004</v>
      </c>
      <c r="J296" s="36">
        <v>1887.6000000000004</v>
      </c>
      <c r="K296" s="31">
        <v>1852</v>
      </c>
      <c r="L296" s="31">
        <v>1821.55</v>
      </c>
      <c r="M296" s="31">
        <v>46.15372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2163.15</v>
      </c>
      <c r="D297" s="36">
        <v>2163.75</v>
      </c>
      <c r="E297" s="36">
        <v>2139.4</v>
      </c>
      <c r="F297" s="36">
        <v>2115.65</v>
      </c>
      <c r="G297" s="36">
        <v>2091.3000000000002</v>
      </c>
      <c r="H297" s="36">
        <v>2187.5</v>
      </c>
      <c r="I297" s="36">
        <v>2211.8500000000004</v>
      </c>
      <c r="J297" s="36">
        <v>2235.6</v>
      </c>
      <c r="K297" s="31">
        <v>2188.1</v>
      </c>
      <c r="L297" s="31">
        <v>2140</v>
      </c>
      <c r="M297" s="31">
        <v>0.38389000000000001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179.25</v>
      </c>
      <c r="D298" s="36">
        <v>180.25666666666666</v>
      </c>
      <c r="E298" s="36">
        <v>177.99333333333331</v>
      </c>
      <c r="F298" s="36">
        <v>176.73666666666665</v>
      </c>
      <c r="G298" s="36">
        <v>174.4733333333333</v>
      </c>
      <c r="H298" s="36">
        <v>181.51333333333332</v>
      </c>
      <c r="I298" s="36">
        <v>183.77666666666664</v>
      </c>
      <c r="J298" s="36">
        <v>185.03333333333333</v>
      </c>
      <c r="K298" s="31">
        <v>182.52</v>
      </c>
      <c r="L298" s="31">
        <v>179</v>
      </c>
      <c r="M298" s="31">
        <v>71.845010000000002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4942.8500000000004</v>
      </c>
      <c r="D299" s="36">
        <v>4986.8666666666668</v>
      </c>
      <c r="E299" s="36">
        <v>4885.9833333333336</v>
      </c>
      <c r="F299" s="36">
        <v>4829.1166666666668</v>
      </c>
      <c r="G299" s="36">
        <v>4728.2333333333336</v>
      </c>
      <c r="H299" s="36">
        <v>5043.7333333333336</v>
      </c>
      <c r="I299" s="36">
        <v>5144.6166666666668</v>
      </c>
      <c r="J299" s="36">
        <v>5201.4833333333336</v>
      </c>
      <c r="K299" s="31">
        <v>5087.75</v>
      </c>
      <c r="L299" s="31">
        <v>4930</v>
      </c>
      <c r="M299" s="31">
        <v>1.5691600000000001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790.75</v>
      </c>
      <c r="D300" s="36">
        <v>789.69999999999993</v>
      </c>
      <c r="E300" s="36">
        <v>782.59999999999991</v>
      </c>
      <c r="F300" s="36">
        <v>774.44999999999993</v>
      </c>
      <c r="G300" s="36">
        <v>767.34999999999991</v>
      </c>
      <c r="H300" s="36">
        <v>797.84999999999991</v>
      </c>
      <c r="I300" s="36">
        <v>804.95</v>
      </c>
      <c r="J300" s="36">
        <v>813.09999999999991</v>
      </c>
      <c r="K300" s="31">
        <v>796.8</v>
      </c>
      <c r="L300" s="31">
        <v>781.55</v>
      </c>
      <c r="M300" s="31">
        <v>30.140840000000001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5407.6</v>
      </c>
      <c r="D301" s="36">
        <v>5390.083333333333</v>
      </c>
      <c r="E301" s="36">
        <v>5355.5166666666664</v>
      </c>
      <c r="F301" s="36">
        <v>5303.4333333333334</v>
      </c>
      <c r="G301" s="36">
        <v>5268.8666666666668</v>
      </c>
      <c r="H301" s="36">
        <v>5442.1666666666661</v>
      </c>
      <c r="I301" s="36">
        <v>5476.7333333333336</v>
      </c>
      <c r="J301" s="36">
        <v>5528.8166666666657</v>
      </c>
      <c r="K301" s="31">
        <v>5424.65</v>
      </c>
      <c r="L301" s="31">
        <v>5338</v>
      </c>
      <c r="M301" s="31">
        <v>2.6624599999999998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3621.1</v>
      </c>
      <c r="D302" s="36">
        <v>3636.2333333333336</v>
      </c>
      <c r="E302" s="36">
        <v>3587.8666666666672</v>
      </c>
      <c r="F302" s="36">
        <v>3554.6333333333337</v>
      </c>
      <c r="G302" s="36">
        <v>3506.2666666666673</v>
      </c>
      <c r="H302" s="36">
        <v>3669.4666666666672</v>
      </c>
      <c r="I302" s="36">
        <v>3717.8333333333339</v>
      </c>
      <c r="J302" s="36">
        <v>3751.0666666666671</v>
      </c>
      <c r="K302" s="31">
        <v>3684.6</v>
      </c>
      <c r="L302" s="31">
        <v>3603</v>
      </c>
      <c r="M302" s="31">
        <v>29.42924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529.45000000000005</v>
      </c>
      <c r="D303" s="36">
        <v>525.9</v>
      </c>
      <c r="E303" s="36">
        <v>518.09999999999991</v>
      </c>
      <c r="F303" s="36">
        <v>506.74999999999989</v>
      </c>
      <c r="G303" s="36">
        <v>498.94999999999982</v>
      </c>
      <c r="H303" s="36">
        <v>537.25</v>
      </c>
      <c r="I303" s="36">
        <v>545.04999999999995</v>
      </c>
      <c r="J303" s="36">
        <v>556.40000000000009</v>
      </c>
      <c r="K303" s="31">
        <v>533.70000000000005</v>
      </c>
      <c r="L303" s="31">
        <v>514.54999999999995</v>
      </c>
      <c r="M303" s="31">
        <v>3.24011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471.55</v>
      </c>
      <c r="D304" s="36">
        <v>471.5333333333333</v>
      </c>
      <c r="E304" s="36">
        <v>468.06666666666661</v>
      </c>
      <c r="F304" s="36">
        <v>464.58333333333331</v>
      </c>
      <c r="G304" s="36">
        <v>461.11666666666662</v>
      </c>
      <c r="H304" s="36">
        <v>475.01666666666659</v>
      </c>
      <c r="I304" s="36">
        <v>478.48333333333329</v>
      </c>
      <c r="J304" s="36">
        <v>481.96666666666658</v>
      </c>
      <c r="K304" s="31">
        <v>475</v>
      </c>
      <c r="L304" s="31">
        <v>468.05</v>
      </c>
      <c r="M304" s="31">
        <v>21.75874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270.25</v>
      </c>
      <c r="D305" s="36">
        <v>270.58333333333331</v>
      </c>
      <c r="E305" s="36">
        <v>267.71666666666664</v>
      </c>
      <c r="F305" s="36">
        <v>265.18333333333334</v>
      </c>
      <c r="G305" s="36">
        <v>262.31666666666666</v>
      </c>
      <c r="H305" s="36">
        <v>273.11666666666662</v>
      </c>
      <c r="I305" s="36">
        <v>275.98333333333329</v>
      </c>
      <c r="J305" s="36">
        <v>278.51666666666659</v>
      </c>
      <c r="K305" s="31">
        <v>273.45</v>
      </c>
      <c r="L305" s="31">
        <v>268.05</v>
      </c>
      <c r="M305" s="31">
        <v>10.829040000000001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150.26</v>
      </c>
      <c r="D306" s="36">
        <v>149.10333333333332</v>
      </c>
      <c r="E306" s="36">
        <v>147.20666666666665</v>
      </c>
      <c r="F306" s="36">
        <v>144.15333333333334</v>
      </c>
      <c r="G306" s="36">
        <v>142.25666666666666</v>
      </c>
      <c r="H306" s="36">
        <v>152.15666666666664</v>
      </c>
      <c r="I306" s="36">
        <v>154.05333333333334</v>
      </c>
      <c r="J306" s="36">
        <v>157.10666666666663</v>
      </c>
      <c r="K306" s="31">
        <v>151</v>
      </c>
      <c r="L306" s="31">
        <v>146.05000000000001</v>
      </c>
      <c r="M306" s="31">
        <v>28.45825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1057.3499999999999</v>
      </c>
      <c r="D307" s="36">
        <v>1053.1499999999999</v>
      </c>
      <c r="E307" s="36">
        <v>1043.3999999999996</v>
      </c>
      <c r="F307" s="36">
        <v>1029.4499999999998</v>
      </c>
      <c r="G307" s="36">
        <v>1019.6999999999996</v>
      </c>
      <c r="H307" s="36">
        <v>1067.0999999999997</v>
      </c>
      <c r="I307" s="36">
        <v>1076.8500000000001</v>
      </c>
      <c r="J307" s="36">
        <v>1090.7999999999997</v>
      </c>
      <c r="K307" s="31">
        <v>1062.9000000000001</v>
      </c>
      <c r="L307" s="31">
        <v>1039.2</v>
      </c>
      <c r="M307" s="31">
        <v>34.113169999999997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8774.6</v>
      </c>
      <c r="D308" s="36">
        <v>8821.5166666666682</v>
      </c>
      <c r="E308" s="36">
        <v>8654.0833333333358</v>
      </c>
      <c r="F308" s="36">
        <v>8533.5666666666675</v>
      </c>
      <c r="G308" s="36">
        <v>8366.133333333335</v>
      </c>
      <c r="H308" s="36">
        <v>8942.0333333333365</v>
      </c>
      <c r="I308" s="36">
        <v>9109.4666666666672</v>
      </c>
      <c r="J308" s="36">
        <v>9229.9833333333372</v>
      </c>
      <c r="K308" s="31">
        <v>8988.9500000000007</v>
      </c>
      <c r="L308" s="31">
        <v>8701</v>
      </c>
      <c r="M308" s="31">
        <v>0.94406999999999996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745.25</v>
      </c>
      <c r="D309" s="36">
        <v>749.6</v>
      </c>
      <c r="E309" s="36">
        <v>738.7</v>
      </c>
      <c r="F309" s="36">
        <v>732.15</v>
      </c>
      <c r="G309" s="36">
        <v>721.25</v>
      </c>
      <c r="H309" s="36">
        <v>756.15000000000009</v>
      </c>
      <c r="I309" s="36">
        <v>767.05</v>
      </c>
      <c r="J309" s="36">
        <v>773.60000000000014</v>
      </c>
      <c r="K309" s="31">
        <v>760.5</v>
      </c>
      <c r="L309" s="31">
        <v>743.05</v>
      </c>
      <c r="M309" s="31">
        <v>3.0183599999999999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1817.3</v>
      </c>
      <c r="D310" s="36">
        <v>1817.8999999999999</v>
      </c>
      <c r="E310" s="36">
        <v>1806.8499999999997</v>
      </c>
      <c r="F310" s="36">
        <v>1796.3999999999999</v>
      </c>
      <c r="G310" s="36">
        <v>1785.3499999999997</v>
      </c>
      <c r="H310" s="36">
        <v>1828.3499999999997</v>
      </c>
      <c r="I310" s="36">
        <v>1839.3999999999999</v>
      </c>
      <c r="J310" s="36">
        <v>1849.8499999999997</v>
      </c>
      <c r="K310" s="31">
        <v>1828.95</v>
      </c>
      <c r="L310" s="31">
        <v>1807.45</v>
      </c>
      <c r="M310" s="31">
        <v>8.3609899999999993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85.82</v>
      </c>
      <c r="D311" s="36">
        <v>85.179999999999993</v>
      </c>
      <c r="E311" s="36">
        <v>83.039999999999992</v>
      </c>
      <c r="F311" s="36">
        <v>80.260000000000005</v>
      </c>
      <c r="G311" s="36">
        <v>78.12</v>
      </c>
      <c r="H311" s="36">
        <v>87.95999999999998</v>
      </c>
      <c r="I311" s="36">
        <v>90.1</v>
      </c>
      <c r="J311" s="36">
        <v>92.879999999999967</v>
      </c>
      <c r="K311" s="31">
        <v>87.32</v>
      </c>
      <c r="L311" s="31">
        <v>82.4</v>
      </c>
      <c r="M311" s="31">
        <v>109.54816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130605.9</v>
      </c>
      <c r="D312" s="36">
        <v>130739.61666666665</v>
      </c>
      <c r="E312" s="36">
        <v>130146.2833333333</v>
      </c>
      <c r="F312" s="36">
        <v>129686.66666666664</v>
      </c>
      <c r="G312" s="36">
        <v>129093.33333333328</v>
      </c>
      <c r="H312" s="36">
        <v>131199.23333333331</v>
      </c>
      <c r="I312" s="36">
        <v>131792.56666666665</v>
      </c>
      <c r="J312" s="36">
        <v>132252.18333333332</v>
      </c>
      <c r="K312" s="31">
        <v>131332.95000000001</v>
      </c>
      <c r="L312" s="31">
        <v>130280</v>
      </c>
      <c r="M312" s="31">
        <v>3.8719999999999997E-2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2005.7</v>
      </c>
      <c r="D313" s="36">
        <v>1989.6499999999999</v>
      </c>
      <c r="E313" s="36">
        <v>1964.2999999999997</v>
      </c>
      <c r="F313" s="36">
        <v>1922.8999999999999</v>
      </c>
      <c r="G313" s="36">
        <v>1897.5499999999997</v>
      </c>
      <c r="H313" s="36">
        <v>2031.0499999999997</v>
      </c>
      <c r="I313" s="36">
        <v>2056.3999999999996</v>
      </c>
      <c r="J313" s="36">
        <v>2097.7999999999997</v>
      </c>
      <c r="K313" s="31">
        <v>2015</v>
      </c>
      <c r="L313" s="31">
        <v>1948.25</v>
      </c>
      <c r="M313" s="31">
        <v>4.6888100000000001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1472.3</v>
      </c>
      <c r="D314" s="36">
        <v>1492.8499999999997</v>
      </c>
      <c r="E314" s="36">
        <v>1448.2999999999993</v>
      </c>
      <c r="F314" s="36">
        <v>1424.2999999999995</v>
      </c>
      <c r="G314" s="36">
        <v>1379.7499999999991</v>
      </c>
      <c r="H314" s="36">
        <v>1516.8499999999995</v>
      </c>
      <c r="I314" s="36">
        <v>1561.4</v>
      </c>
      <c r="J314" s="36">
        <v>1585.3999999999996</v>
      </c>
      <c r="K314" s="31">
        <v>1537.4</v>
      </c>
      <c r="L314" s="31">
        <v>1468.85</v>
      </c>
      <c r="M314" s="31">
        <v>5.1049100000000003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1703.6</v>
      </c>
      <c r="D315" s="36">
        <v>1698.4333333333334</v>
      </c>
      <c r="E315" s="36">
        <v>1678.3666666666668</v>
      </c>
      <c r="F315" s="36">
        <v>1653.1333333333334</v>
      </c>
      <c r="G315" s="36">
        <v>1633.0666666666668</v>
      </c>
      <c r="H315" s="36">
        <v>1723.6666666666667</v>
      </c>
      <c r="I315" s="36">
        <v>1743.7333333333333</v>
      </c>
      <c r="J315" s="36">
        <v>1768.9666666666667</v>
      </c>
      <c r="K315" s="31">
        <v>1718.5</v>
      </c>
      <c r="L315" s="31">
        <v>1673.2</v>
      </c>
      <c r="M315" s="31">
        <v>6.8026099999999996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639.5</v>
      </c>
      <c r="D316" s="36">
        <v>641.68333333333328</v>
      </c>
      <c r="E316" s="36">
        <v>634.36666666666656</v>
      </c>
      <c r="F316" s="36">
        <v>629.23333333333323</v>
      </c>
      <c r="G316" s="36">
        <v>621.91666666666652</v>
      </c>
      <c r="H316" s="36">
        <v>646.81666666666661</v>
      </c>
      <c r="I316" s="36">
        <v>654.13333333333344</v>
      </c>
      <c r="J316" s="36">
        <v>659.26666666666665</v>
      </c>
      <c r="K316" s="31">
        <v>649</v>
      </c>
      <c r="L316" s="31">
        <v>636.54999999999995</v>
      </c>
      <c r="M316" s="31">
        <v>2.0430700000000002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301.14999999999998</v>
      </c>
      <c r="D317" s="36">
        <v>303.48333333333335</v>
      </c>
      <c r="E317" s="36">
        <v>297.7166666666667</v>
      </c>
      <c r="F317" s="36">
        <v>294.28333333333336</v>
      </c>
      <c r="G317" s="36">
        <v>288.51666666666671</v>
      </c>
      <c r="H317" s="36">
        <v>306.91666666666669</v>
      </c>
      <c r="I317" s="36">
        <v>312.68333333333334</v>
      </c>
      <c r="J317" s="36">
        <v>316.11666666666667</v>
      </c>
      <c r="K317" s="31">
        <v>309.25</v>
      </c>
      <c r="L317" s="31">
        <v>300.05</v>
      </c>
      <c r="M317" s="31">
        <v>50.833350000000003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2698.05</v>
      </c>
      <c r="D318" s="36">
        <v>2715.6666666666665</v>
      </c>
      <c r="E318" s="36">
        <v>2673.3833333333332</v>
      </c>
      <c r="F318" s="36">
        <v>2648.7166666666667</v>
      </c>
      <c r="G318" s="36">
        <v>2606.4333333333334</v>
      </c>
      <c r="H318" s="36">
        <v>2740.333333333333</v>
      </c>
      <c r="I318" s="36">
        <v>2782.6166666666668</v>
      </c>
      <c r="J318" s="36">
        <v>2807.2833333333328</v>
      </c>
      <c r="K318" s="31">
        <v>2757.95</v>
      </c>
      <c r="L318" s="31">
        <v>2691</v>
      </c>
      <c r="M318" s="31">
        <v>43.145650000000003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453.65</v>
      </c>
      <c r="D319" s="36">
        <v>452.86666666666662</v>
      </c>
      <c r="E319" s="36">
        <v>445.78333333333325</v>
      </c>
      <c r="F319" s="36">
        <v>437.91666666666663</v>
      </c>
      <c r="G319" s="36">
        <v>430.83333333333326</v>
      </c>
      <c r="H319" s="36">
        <v>460.73333333333323</v>
      </c>
      <c r="I319" s="36">
        <v>467.81666666666661</v>
      </c>
      <c r="J319" s="36">
        <v>475.68333333333322</v>
      </c>
      <c r="K319" s="31">
        <v>459.95</v>
      </c>
      <c r="L319" s="31">
        <v>445</v>
      </c>
      <c r="M319" s="31">
        <v>1.3106100000000001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603.35</v>
      </c>
      <c r="D320" s="36">
        <v>604.63333333333333</v>
      </c>
      <c r="E320" s="36">
        <v>599.2166666666667</v>
      </c>
      <c r="F320" s="36">
        <v>595.08333333333337</v>
      </c>
      <c r="G320" s="36">
        <v>589.66666666666674</v>
      </c>
      <c r="H320" s="36">
        <v>608.76666666666665</v>
      </c>
      <c r="I320" s="36">
        <v>614.18333333333339</v>
      </c>
      <c r="J320" s="36">
        <v>618.31666666666661</v>
      </c>
      <c r="K320" s="31">
        <v>610.04999999999995</v>
      </c>
      <c r="L320" s="31">
        <v>600.5</v>
      </c>
      <c r="M320" s="31">
        <v>1.1110899999999999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212.76</v>
      </c>
      <c r="D321" s="36">
        <v>213.93666666666664</v>
      </c>
      <c r="E321" s="36">
        <v>210.37333333333328</v>
      </c>
      <c r="F321" s="36">
        <v>207.98666666666665</v>
      </c>
      <c r="G321" s="36">
        <v>204.42333333333329</v>
      </c>
      <c r="H321" s="36">
        <v>216.32333333333327</v>
      </c>
      <c r="I321" s="36">
        <v>219.8866666666666</v>
      </c>
      <c r="J321" s="36">
        <v>222.27333333333326</v>
      </c>
      <c r="K321" s="31">
        <v>217.5</v>
      </c>
      <c r="L321" s="31">
        <v>211.55</v>
      </c>
      <c r="M321" s="31">
        <v>82.497129999999999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241.91</v>
      </c>
      <c r="D322" s="36">
        <v>239.90333333333334</v>
      </c>
      <c r="E322" s="36">
        <v>231.00666666666666</v>
      </c>
      <c r="F322" s="36">
        <v>220.10333333333332</v>
      </c>
      <c r="G322" s="36">
        <v>211.20666666666665</v>
      </c>
      <c r="H322" s="36">
        <v>250.80666666666667</v>
      </c>
      <c r="I322" s="36">
        <v>259.70333333333338</v>
      </c>
      <c r="J322" s="36">
        <v>270.60666666666668</v>
      </c>
      <c r="K322" s="31">
        <v>248.8</v>
      </c>
      <c r="L322" s="31">
        <v>229</v>
      </c>
      <c r="M322" s="31">
        <v>303.64382999999998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2117.25</v>
      </c>
      <c r="D323" s="36">
        <v>2143.2666666666669</v>
      </c>
      <c r="E323" s="36">
        <v>2085.5333333333338</v>
      </c>
      <c r="F323" s="36">
        <v>2053.8166666666671</v>
      </c>
      <c r="G323" s="36">
        <v>1996.0833333333339</v>
      </c>
      <c r="H323" s="36">
        <v>2174.9833333333336</v>
      </c>
      <c r="I323" s="36">
        <v>2232.7166666666662</v>
      </c>
      <c r="J323" s="36">
        <v>2264.4333333333334</v>
      </c>
      <c r="K323" s="31">
        <v>2201</v>
      </c>
      <c r="L323" s="31">
        <v>2111.5500000000002</v>
      </c>
      <c r="M323" s="31">
        <v>8.3125400000000003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644.79999999999995</v>
      </c>
      <c r="D324" s="36">
        <v>644.25</v>
      </c>
      <c r="E324" s="36">
        <v>638.79999999999995</v>
      </c>
      <c r="F324" s="36">
        <v>632.79999999999995</v>
      </c>
      <c r="G324" s="36">
        <v>627.34999999999991</v>
      </c>
      <c r="H324" s="36">
        <v>650.25</v>
      </c>
      <c r="I324" s="36">
        <v>655.7</v>
      </c>
      <c r="J324" s="36">
        <v>661.7</v>
      </c>
      <c r="K324" s="31">
        <v>649.70000000000005</v>
      </c>
      <c r="L324" s="31">
        <v>638.25</v>
      </c>
      <c r="M324" s="31">
        <v>23.900639999999999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12715.2</v>
      </c>
      <c r="D325" s="36">
        <v>12778.016666666668</v>
      </c>
      <c r="E325" s="36">
        <v>12632.233333333337</v>
      </c>
      <c r="F325" s="36">
        <v>12549.266666666668</v>
      </c>
      <c r="G325" s="36">
        <v>12403.483333333337</v>
      </c>
      <c r="H325" s="36">
        <v>12860.983333333337</v>
      </c>
      <c r="I325" s="36">
        <v>13006.766666666666</v>
      </c>
      <c r="J325" s="36">
        <v>13089.733333333337</v>
      </c>
      <c r="K325" s="31">
        <v>12923.8</v>
      </c>
      <c r="L325" s="31">
        <v>12695.05</v>
      </c>
      <c r="M325" s="31">
        <v>6.0898300000000001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2874.8</v>
      </c>
      <c r="D326" s="36">
        <v>2862.5666666666671</v>
      </c>
      <c r="E326" s="36">
        <v>2815.1333333333341</v>
      </c>
      <c r="F326" s="36">
        <v>2755.4666666666672</v>
      </c>
      <c r="G326" s="36">
        <v>2708.0333333333342</v>
      </c>
      <c r="H326" s="36">
        <v>2922.233333333334</v>
      </c>
      <c r="I326" s="36">
        <v>2969.6666666666674</v>
      </c>
      <c r="J326" s="36">
        <v>3029.3333333333339</v>
      </c>
      <c r="K326" s="31">
        <v>2910</v>
      </c>
      <c r="L326" s="31">
        <v>2802.9</v>
      </c>
      <c r="M326" s="31">
        <v>2.0383399999999998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1032.75</v>
      </c>
      <c r="D327" s="36">
        <v>1035.3</v>
      </c>
      <c r="E327" s="36">
        <v>1026.4499999999998</v>
      </c>
      <c r="F327" s="36">
        <v>1020.1499999999999</v>
      </c>
      <c r="G327" s="36">
        <v>1011.2999999999997</v>
      </c>
      <c r="H327" s="36">
        <v>1041.5999999999999</v>
      </c>
      <c r="I327" s="36">
        <v>1050.4499999999998</v>
      </c>
      <c r="J327" s="36">
        <v>1056.75</v>
      </c>
      <c r="K327" s="31">
        <v>1044.1500000000001</v>
      </c>
      <c r="L327" s="31">
        <v>1029</v>
      </c>
      <c r="M327" s="31">
        <v>6.6681900000000001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897.35</v>
      </c>
      <c r="D328" s="36">
        <v>897.36666666666667</v>
      </c>
      <c r="E328" s="36">
        <v>886.13333333333333</v>
      </c>
      <c r="F328" s="36">
        <v>874.91666666666663</v>
      </c>
      <c r="G328" s="36">
        <v>863.68333333333328</v>
      </c>
      <c r="H328" s="36">
        <v>908.58333333333337</v>
      </c>
      <c r="I328" s="36">
        <v>919.81666666666672</v>
      </c>
      <c r="J328" s="36">
        <v>931.03333333333342</v>
      </c>
      <c r="K328" s="31">
        <v>908.6</v>
      </c>
      <c r="L328" s="31">
        <v>886.15</v>
      </c>
      <c r="M328" s="31">
        <v>22.150169999999999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5744.45</v>
      </c>
      <c r="D329" s="36">
        <v>5651.4666666666672</v>
      </c>
      <c r="E329" s="36">
        <v>5492.9833333333345</v>
      </c>
      <c r="F329" s="36">
        <v>5241.5166666666673</v>
      </c>
      <c r="G329" s="36">
        <v>5083.0333333333347</v>
      </c>
      <c r="H329" s="36">
        <v>5902.9333333333343</v>
      </c>
      <c r="I329" s="36">
        <v>6061.4166666666679</v>
      </c>
      <c r="J329" s="36">
        <v>6312.8833333333341</v>
      </c>
      <c r="K329" s="31">
        <v>5809.95</v>
      </c>
      <c r="L329" s="31">
        <v>5400</v>
      </c>
      <c r="M329" s="31">
        <v>59.583089999999999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668</v>
      </c>
      <c r="D330" s="36">
        <v>667.19999999999993</v>
      </c>
      <c r="E330" s="36">
        <v>662.29999999999984</v>
      </c>
      <c r="F330" s="36">
        <v>656.59999999999991</v>
      </c>
      <c r="G330" s="36">
        <v>651.69999999999982</v>
      </c>
      <c r="H330" s="36">
        <v>672.89999999999986</v>
      </c>
      <c r="I330" s="36">
        <v>677.8</v>
      </c>
      <c r="J330" s="36">
        <v>683.49999999999989</v>
      </c>
      <c r="K330" s="31">
        <v>672.1</v>
      </c>
      <c r="L330" s="31">
        <v>661.5</v>
      </c>
      <c r="M330" s="31">
        <v>0.59448000000000001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1321.35</v>
      </c>
      <c r="D331" s="36">
        <v>1314.95</v>
      </c>
      <c r="E331" s="36">
        <v>1305.9000000000001</v>
      </c>
      <c r="F331" s="36">
        <v>1290.45</v>
      </c>
      <c r="G331" s="36">
        <v>1281.4000000000001</v>
      </c>
      <c r="H331" s="36">
        <v>1330.4</v>
      </c>
      <c r="I331" s="36">
        <v>1339.4499999999998</v>
      </c>
      <c r="J331" s="36">
        <v>1354.9</v>
      </c>
      <c r="K331" s="31">
        <v>1324</v>
      </c>
      <c r="L331" s="31">
        <v>1299.5</v>
      </c>
      <c r="M331" s="31">
        <v>1.60009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2058.3000000000002</v>
      </c>
      <c r="D332" s="36">
        <v>2053.7333333333336</v>
      </c>
      <c r="E332" s="36">
        <v>2034.5666666666671</v>
      </c>
      <c r="F332" s="36">
        <v>2010.8333333333335</v>
      </c>
      <c r="G332" s="36">
        <v>1991.666666666667</v>
      </c>
      <c r="H332" s="36">
        <v>2077.4666666666672</v>
      </c>
      <c r="I332" s="36">
        <v>2096.6333333333332</v>
      </c>
      <c r="J332" s="36">
        <v>2120.3666666666672</v>
      </c>
      <c r="K332" s="31">
        <v>2072.9</v>
      </c>
      <c r="L332" s="31">
        <v>2030</v>
      </c>
      <c r="M332" s="31">
        <v>1.5889500000000001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489.8</v>
      </c>
      <c r="D333" s="36">
        <v>491.01666666666665</v>
      </c>
      <c r="E333" s="36">
        <v>486.0333333333333</v>
      </c>
      <c r="F333" s="36">
        <v>482.26666666666665</v>
      </c>
      <c r="G333" s="36">
        <v>477.2833333333333</v>
      </c>
      <c r="H333" s="36">
        <v>494.7833333333333</v>
      </c>
      <c r="I333" s="36">
        <v>499.76666666666665</v>
      </c>
      <c r="J333" s="36">
        <v>503.5333333333333</v>
      </c>
      <c r="K333" s="31">
        <v>496</v>
      </c>
      <c r="L333" s="31">
        <v>487.25</v>
      </c>
      <c r="M333" s="31">
        <v>1.49041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72.8</v>
      </c>
      <c r="D334" s="36">
        <v>72.910000000000011</v>
      </c>
      <c r="E334" s="36">
        <v>72.190000000000026</v>
      </c>
      <c r="F334" s="36">
        <v>71.580000000000013</v>
      </c>
      <c r="G334" s="36">
        <v>70.860000000000028</v>
      </c>
      <c r="H334" s="36">
        <v>73.520000000000024</v>
      </c>
      <c r="I334" s="36">
        <v>74.240000000000023</v>
      </c>
      <c r="J334" s="36">
        <v>74.850000000000023</v>
      </c>
      <c r="K334" s="31">
        <v>73.63</v>
      </c>
      <c r="L334" s="31">
        <v>72.3</v>
      </c>
      <c r="M334" s="31">
        <v>86.223460000000003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532.95000000000005</v>
      </c>
      <c r="D335" s="36">
        <v>534.75</v>
      </c>
      <c r="E335" s="36">
        <v>530.20000000000005</v>
      </c>
      <c r="F335" s="36">
        <v>527.45000000000005</v>
      </c>
      <c r="G335" s="36">
        <v>522.90000000000009</v>
      </c>
      <c r="H335" s="36">
        <v>537.5</v>
      </c>
      <c r="I335" s="36">
        <v>542.04999999999995</v>
      </c>
      <c r="J335" s="36">
        <v>544.79999999999995</v>
      </c>
      <c r="K335" s="31">
        <v>539.29999999999995</v>
      </c>
      <c r="L335" s="31">
        <v>532</v>
      </c>
      <c r="M335" s="31">
        <v>3.4590700000000001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2560.3000000000002</v>
      </c>
      <c r="D336" s="36">
        <v>2556.75</v>
      </c>
      <c r="E336" s="36">
        <v>2542.15</v>
      </c>
      <c r="F336" s="36">
        <v>2524</v>
      </c>
      <c r="G336" s="36">
        <v>2509.4</v>
      </c>
      <c r="H336" s="36">
        <v>2574.9</v>
      </c>
      <c r="I336" s="36">
        <v>2589.5000000000005</v>
      </c>
      <c r="J336" s="36">
        <v>2607.65</v>
      </c>
      <c r="K336" s="31">
        <v>2571.35</v>
      </c>
      <c r="L336" s="31">
        <v>2538.6</v>
      </c>
      <c r="M336" s="31">
        <v>3.7143000000000002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3759.4</v>
      </c>
      <c r="D337" s="36">
        <v>3745.6333333333332</v>
      </c>
      <c r="E337" s="36">
        <v>3714.3666666666663</v>
      </c>
      <c r="F337" s="36">
        <v>3669.333333333333</v>
      </c>
      <c r="G337" s="36">
        <v>3638.0666666666662</v>
      </c>
      <c r="H337" s="36">
        <v>3790.6666666666665</v>
      </c>
      <c r="I337" s="36">
        <v>3821.9333333333329</v>
      </c>
      <c r="J337" s="36">
        <v>3866.9666666666667</v>
      </c>
      <c r="K337" s="31">
        <v>3776.9</v>
      </c>
      <c r="L337" s="31">
        <v>3700.6</v>
      </c>
      <c r="M337" s="31">
        <v>3.6880299999999999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1831.9</v>
      </c>
      <c r="D338" s="36">
        <v>1832.75</v>
      </c>
      <c r="E338" s="36">
        <v>1822.35</v>
      </c>
      <c r="F338" s="36">
        <v>1812.8</v>
      </c>
      <c r="G338" s="36">
        <v>1802.3999999999999</v>
      </c>
      <c r="H338" s="36">
        <v>1842.3</v>
      </c>
      <c r="I338" s="36">
        <v>1852.7</v>
      </c>
      <c r="J338" s="36">
        <v>1862.25</v>
      </c>
      <c r="K338" s="31">
        <v>1843.15</v>
      </c>
      <c r="L338" s="31">
        <v>1823.2</v>
      </c>
      <c r="M338" s="31">
        <v>3.1583899999999998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1186.2</v>
      </c>
      <c r="D339" s="36">
        <v>1192.5</v>
      </c>
      <c r="E339" s="36">
        <v>1175</v>
      </c>
      <c r="F339" s="36">
        <v>1163.8</v>
      </c>
      <c r="G339" s="36">
        <v>1146.3</v>
      </c>
      <c r="H339" s="36">
        <v>1203.7</v>
      </c>
      <c r="I339" s="36">
        <v>1221.2</v>
      </c>
      <c r="J339" s="36">
        <v>1232.4000000000001</v>
      </c>
      <c r="K339" s="31">
        <v>1210</v>
      </c>
      <c r="L339" s="31">
        <v>1181.3</v>
      </c>
      <c r="M339" s="31">
        <v>4.4698900000000004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193.91</v>
      </c>
      <c r="D340" s="36">
        <v>191.83666666666667</v>
      </c>
      <c r="E340" s="36">
        <v>188.17333333333335</v>
      </c>
      <c r="F340" s="36">
        <v>182.43666666666667</v>
      </c>
      <c r="G340" s="36">
        <v>178.77333333333334</v>
      </c>
      <c r="H340" s="36">
        <v>197.57333333333335</v>
      </c>
      <c r="I340" s="36">
        <v>201.23666666666671</v>
      </c>
      <c r="J340" s="36">
        <v>206.97333333333336</v>
      </c>
      <c r="K340" s="31">
        <v>195.5</v>
      </c>
      <c r="L340" s="31">
        <v>186.1</v>
      </c>
      <c r="M340" s="31">
        <v>487.54660000000001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332.85</v>
      </c>
      <c r="D341" s="36">
        <v>331.13333333333338</v>
      </c>
      <c r="E341" s="36">
        <v>326.76666666666677</v>
      </c>
      <c r="F341" s="36">
        <v>320.68333333333339</v>
      </c>
      <c r="G341" s="36">
        <v>316.31666666666678</v>
      </c>
      <c r="H341" s="36">
        <v>337.21666666666675</v>
      </c>
      <c r="I341" s="36">
        <v>341.58333333333343</v>
      </c>
      <c r="J341" s="36">
        <v>347.66666666666674</v>
      </c>
      <c r="K341" s="31">
        <v>335.5</v>
      </c>
      <c r="L341" s="31">
        <v>325.05</v>
      </c>
      <c r="M341" s="31">
        <v>36.386580000000002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114.07</v>
      </c>
      <c r="D342" s="36">
        <v>112.52</v>
      </c>
      <c r="E342" s="36">
        <v>110.55</v>
      </c>
      <c r="F342" s="36">
        <v>107.03</v>
      </c>
      <c r="G342" s="36">
        <v>105.06</v>
      </c>
      <c r="H342" s="36">
        <v>116.03999999999999</v>
      </c>
      <c r="I342" s="36">
        <v>118.00999999999999</v>
      </c>
      <c r="J342" s="36">
        <v>121.52999999999999</v>
      </c>
      <c r="K342" s="31">
        <v>114.49</v>
      </c>
      <c r="L342" s="31">
        <v>109</v>
      </c>
      <c r="M342" s="31">
        <v>1781.9878799999999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287.75</v>
      </c>
      <c r="D343" s="36">
        <v>283.51666666666665</v>
      </c>
      <c r="E343" s="36">
        <v>277.0333333333333</v>
      </c>
      <c r="F343" s="36">
        <v>266.31666666666666</v>
      </c>
      <c r="G343" s="36">
        <v>259.83333333333331</v>
      </c>
      <c r="H343" s="36">
        <v>294.23333333333329</v>
      </c>
      <c r="I343" s="36">
        <v>300.71666666666664</v>
      </c>
      <c r="J343" s="36">
        <v>311.43333333333328</v>
      </c>
      <c r="K343" s="31">
        <v>290</v>
      </c>
      <c r="L343" s="31">
        <v>272.8</v>
      </c>
      <c r="M343" s="31">
        <v>205.25540000000001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246.19</v>
      </c>
      <c r="D344" s="36">
        <v>245.91333333333333</v>
      </c>
      <c r="E344" s="36">
        <v>244.52666666666664</v>
      </c>
      <c r="F344" s="36">
        <v>242.86333333333332</v>
      </c>
      <c r="G344" s="36">
        <v>241.47666666666663</v>
      </c>
      <c r="H344" s="36">
        <v>247.57666666666665</v>
      </c>
      <c r="I344" s="36">
        <v>248.96333333333337</v>
      </c>
      <c r="J344" s="36">
        <v>250.62666666666667</v>
      </c>
      <c r="K344" s="31">
        <v>247.3</v>
      </c>
      <c r="L344" s="31">
        <v>244.25</v>
      </c>
      <c r="M344" s="31">
        <v>70.058660000000003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60.24</v>
      </c>
      <c r="D345" s="36">
        <v>59.826666666666675</v>
      </c>
      <c r="E345" s="36">
        <v>58.15333333333335</v>
      </c>
      <c r="F345" s="36">
        <v>56.066666666666677</v>
      </c>
      <c r="G345" s="36">
        <v>54.393333333333352</v>
      </c>
      <c r="H345" s="36">
        <v>61.913333333333348</v>
      </c>
      <c r="I345" s="36">
        <v>63.58666666666668</v>
      </c>
      <c r="J345" s="36">
        <v>65.673333333333346</v>
      </c>
      <c r="K345" s="31">
        <v>61.5</v>
      </c>
      <c r="L345" s="31">
        <v>57.74</v>
      </c>
      <c r="M345" s="31">
        <v>436.85592000000003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377.1</v>
      </c>
      <c r="D346" s="36">
        <v>378.33333333333331</v>
      </c>
      <c r="E346" s="36">
        <v>373.36666666666662</v>
      </c>
      <c r="F346" s="36">
        <v>369.63333333333333</v>
      </c>
      <c r="G346" s="36">
        <v>364.66666666666663</v>
      </c>
      <c r="H346" s="36">
        <v>382.06666666666661</v>
      </c>
      <c r="I346" s="36">
        <v>387.0333333333333</v>
      </c>
      <c r="J346" s="36">
        <v>390.76666666666659</v>
      </c>
      <c r="K346" s="31">
        <v>383.3</v>
      </c>
      <c r="L346" s="31">
        <v>374.6</v>
      </c>
      <c r="M346" s="31">
        <v>198.73142999999999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1234.7</v>
      </c>
      <c r="D347" s="36">
        <v>1236.8166666666666</v>
      </c>
      <c r="E347" s="36">
        <v>1225.8833333333332</v>
      </c>
      <c r="F347" s="36">
        <v>1217.0666666666666</v>
      </c>
      <c r="G347" s="36">
        <v>1206.1333333333332</v>
      </c>
      <c r="H347" s="36">
        <v>1245.6333333333332</v>
      </c>
      <c r="I347" s="36">
        <v>1256.5666666666666</v>
      </c>
      <c r="J347" s="36">
        <v>1265.3833333333332</v>
      </c>
      <c r="K347" s="31">
        <v>1247.75</v>
      </c>
      <c r="L347" s="31">
        <v>1228</v>
      </c>
      <c r="M347" s="31">
        <v>9.2899799999999999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198.9</v>
      </c>
      <c r="D348" s="36">
        <v>199.65666666666667</v>
      </c>
      <c r="E348" s="36">
        <v>197.44333333333333</v>
      </c>
      <c r="F348" s="36">
        <v>195.98666666666665</v>
      </c>
      <c r="G348" s="36">
        <v>193.77333333333331</v>
      </c>
      <c r="H348" s="36">
        <v>201.11333333333334</v>
      </c>
      <c r="I348" s="36">
        <v>203.32666666666665</v>
      </c>
      <c r="J348" s="36">
        <v>204.78333333333336</v>
      </c>
      <c r="K348" s="31">
        <v>201.87</v>
      </c>
      <c r="L348" s="31">
        <v>198.2</v>
      </c>
      <c r="M348" s="31">
        <v>77.587100000000007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3645.95</v>
      </c>
      <c r="D349" s="36">
        <v>3656.75</v>
      </c>
      <c r="E349" s="36">
        <v>3624.55</v>
      </c>
      <c r="F349" s="36">
        <v>3603.15</v>
      </c>
      <c r="G349" s="36">
        <v>3570.9500000000003</v>
      </c>
      <c r="H349" s="36">
        <v>3678.15</v>
      </c>
      <c r="I349" s="36">
        <v>3710.35</v>
      </c>
      <c r="J349" s="36">
        <v>3731.75</v>
      </c>
      <c r="K349" s="31">
        <v>3688.95</v>
      </c>
      <c r="L349" s="31">
        <v>3635.35</v>
      </c>
      <c r="M349" s="31">
        <v>0.87834999999999996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2593.1999999999998</v>
      </c>
      <c r="D350" s="36">
        <v>2596.1666666666665</v>
      </c>
      <c r="E350" s="36">
        <v>2560.7333333333331</v>
      </c>
      <c r="F350" s="36">
        <v>2528.2666666666664</v>
      </c>
      <c r="G350" s="36">
        <v>2492.833333333333</v>
      </c>
      <c r="H350" s="36">
        <v>2628.6333333333332</v>
      </c>
      <c r="I350" s="36">
        <v>2664.0666666666666</v>
      </c>
      <c r="J350" s="36">
        <v>2696.5333333333333</v>
      </c>
      <c r="K350" s="31">
        <v>2631.6</v>
      </c>
      <c r="L350" s="31">
        <v>2563.6999999999998</v>
      </c>
      <c r="M350" s="31">
        <v>10.537990000000001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82.86</v>
      </c>
      <c r="D351" s="36">
        <v>83.106666666666669</v>
      </c>
      <c r="E351" s="36">
        <v>82.313333333333333</v>
      </c>
      <c r="F351" s="36">
        <v>81.766666666666666</v>
      </c>
      <c r="G351" s="36">
        <v>80.973333333333329</v>
      </c>
      <c r="H351" s="36">
        <v>83.653333333333336</v>
      </c>
      <c r="I351" s="36">
        <v>84.446666666666658</v>
      </c>
      <c r="J351" s="36">
        <v>84.993333333333339</v>
      </c>
      <c r="K351" s="31">
        <v>83.9</v>
      </c>
      <c r="L351" s="31">
        <v>82.56</v>
      </c>
      <c r="M351" s="31">
        <v>7.1563400000000001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665.6</v>
      </c>
      <c r="D352" s="36">
        <v>668.85</v>
      </c>
      <c r="E352" s="36">
        <v>660.75</v>
      </c>
      <c r="F352" s="36">
        <v>655.9</v>
      </c>
      <c r="G352" s="36">
        <v>647.79999999999995</v>
      </c>
      <c r="H352" s="36">
        <v>673.7</v>
      </c>
      <c r="I352" s="36">
        <v>681.80000000000018</v>
      </c>
      <c r="J352" s="36">
        <v>686.65000000000009</v>
      </c>
      <c r="K352" s="31">
        <v>676.95</v>
      </c>
      <c r="L352" s="31">
        <v>664</v>
      </c>
      <c r="M352" s="31">
        <v>4.14215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4771.75</v>
      </c>
      <c r="D353" s="36">
        <v>4801.416666666667</v>
      </c>
      <c r="E353" s="36">
        <v>4727.8333333333339</v>
      </c>
      <c r="F353" s="36">
        <v>4683.916666666667</v>
      </c>
      <c r="G353" s="36">
        <v>4610.3333333333339</v>
      </c>
      <c r="H353" s="36">
        <v>4845.3333333333339</v>
      </c>
      <c r="I353" s="36">
        <v>4918.9166666666679</v>
      </c>
      <c r="J353" s="36">
        <v>4962.8333333333339</v>
      </c>
      <c r="K353" s="31">
        <v>4875</v>
      </c>
      <c r="L353" s="31">
        <v>4757.5</v>
      </c>
      <c r="M353" s="31">
        <v>0.41746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355.05</v>
      </c>
      <c r="D354" s="36">
        <v>358.11666666666662</v>
      </c>
      <c r="E354" s="36">
        <v>350.48333333333323</v>
      </c>
      <c r="F354" s="36">
        <v>345.91666666666663</v>
      </c>
      <c r="G354" s="36">
        <v>338.28333333333325</v>
      </c>
      <c r="H354" s="36">
        <v>362.68333333333322</v>
      </c>
      <c r="I354" s="36">
        <v>370.31666666666655</v>
      </c>
      <c r="J354" s="36">
        <v>374.88333333333321</v>
      </c>
      <c r="K354" s="31">
        <v>365.75</v>
      </c>
      <c r="L354" s="31">
        <v>353.55</v>
      </c>
      <c r="M354" s="31">
        <v>7.2374099999999997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1711.5</v>
      </c>
      <c r="D355" s="36">
        <v>1716.6666666666667</v>
      </c>
      <c r="E355" s="36">
        <v>1698.3833333333334</v>
      </c>
      <c r="F355" s="36">
        <v>1685.2666666666667</v>
      </c>
      <c r="G355" s="36">
        <v>1666.9833333333333</v>
      </c>
      <c r="H355" s="36">
        <v>1729.7833333333335</v>
      </c>
      <c r="I355" s="36">
        <v>1748.0666666666668</v>
      </c>
      <c r="J355" s="36">
        <v>1761.1833333333336</v>
      </c>
      <c r="K355" s="31">
        <v>1734.95</v>
      </c>
      <c r="L355" s="31">
        <v>1703.55</v>
      </c>
      <c r="M355" s="31">
        <v>4.8225100000000003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304.75</v>
      </c>
      <c r="D356" s="36">
        <v>302.36666666666667</v>
      </c>
      <c r="E356" s="36">
        <v>297.53333333333336</v>
      </c>
      <c r="F356" s="36">
        <v>290.31666666666666</v>
      </c>
      <c r="G356" s="36">
        <v>285.48333333333335</v>
      </c>
      <c r="H356" s="36">
        <v>309.58333333333337</v>
      </c>
      <c r="I356" s="36">
        <v>314.41666666666663</v>
      </c>
      <c r="J356" s="36">
        <v>321.63333333333338</v>
      </c>
      <c r="K356" s="31">
        <v>307.2</v>
      </c>
      <c r="L356" s="31">
        <v>295.14999999999998</v>
      </c>
      <c r="M356" s="31">
        <v>360.20506999999998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551</v>
      </c>
      <c r="D357" s="36">
        <v>549.31666666666672</v>
      </c>
      <c r="E357" s="36">
        <v>515.18333333333339</v>
      </c>
      <c r="F357" s="36">
        <v>479.36666666666667</v>
      </c>
      <c r="G357" s="36">
        <v>445.23333333333335</v>
      </c>
      <c r="H357" s="36">
        <v>585.13333333333344</v>
      </c>
      <c r="I357" s="36">
        <v>619.26666666666688</v>
      </c>
      <c r="J357" s="36">
        <v>655.08333333333348</v>
      </c>
      <c r="K357" s="31">
        <v>583.45000000000005</v>
      </c>
      <c r="L357" s="31">
        <v>513.5</v>
      </c>
      <c r="M357" s="31">
        <v>103.03382999999999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1840.3</v>
      </c>
      <c r="D358" s="36">
        <v>1847.6333333333332</v>
      </c>
      <c r="E358" s="36">
        <v>1827.7666666666664</v>
      </c>
      <c r="F358" s="36">
        <v>1815.2333333333331</v>
      </c>
      <c r="G358" s="36">
        <v>1795.3666666666663</v>
      </c>
      <c r="H358" s="36">
        <v>1860.1666666666665</v>
      </c>
      <c r="I358" s="36">
        <v>1880.0333333333333</v>
      </c>
      <c r="J358" s="36">
        <v>1892.5666666666666</v>
      </c>
      <c r="K358" s="31">
        <v>1867.5</v>
      </c>
      <c r="L358" s="31">
        <v>1835.1</v>
      </c>
      <c r="M358" s="31">
        <v>4.9946400000000004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480.25</v>
      </c>
      <c r="D359" s="36">
        <v>480.0333333333333</v>
      </c>
      <c r="E359" s="36">
        <v>468.26666666666659</v>
      </c>
      <c r="F359" s="36">
        <v>456.2833333333333</v>
      </c>
      <c r="G359" s="36">
        <v>444.51666666666659</v>
      </c>
      <c r="H359" s="36">
        <v>492.01666666666659</v>
      </c>
      <c r="I359" s="36">
        <v>503.78333333333325</v>
      </c>
      <c r="J359" s="36">
        <v>515.76666666666665</v>
      </c>
      <c r="K359" s="31">
        <v>491.8</v>
      </c>
      <c r="L359" s="31">
        <v>468.05</v>
      </c>
      <c r="M359" s="31">
        <v>57.008009999999999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10151.950000000001</v>
      </c>
      <c r="D360" s="36">
        <v>10178.1</v>
      </c>
      <c r="E360" s="36">
        <v>10006.200000000001</v>
      </c>
      <c r="F360" s="36">
        <v>9860.4500000000007</v>
      </c>
      <c r="G360" s="36">
        <v>9688.5500000000011</v>
      </c>
      <c r="H360" s="36">
        <v>10323.85</v>
      </c>
      <c r="I360" s="36">
        <v>10495.749999999998</v>
      </c>
      <c r="J360" s="36">
        <v>10641.5</v>
      </c>
      <c r="K360" s="31">
        <v>10350</v>
      </c>
      <c r="L360" s="31">
        <v>10032.35</v>
      </c>
      <c r="M360" s="31">
        <v>1.5422100000000001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1470.85</v>
      </c>
      <c r="D361" s="36">
        <v>1453.75</v>
      </c>
      <c r="E361" s="36">
        <v>1432.5</v>
      </c>
      <c r="F361" s="36">
        <v>1394.15</v>
      </c>
      <c r="G361" s="36">
        <v>1372.9</v>
      </c>
      <c r="H361" s="36">
        <v>1492.1</v>
      </c>
      <c r="I361" s="36">
        <v>1513.35</v>
      </c>
      <c r="J361" s="36">
        <v>1551.6999999999998</v>
      </c>
      <c r="K361" s="31">
        <v>1475</v>
      </c>
      <c r="L361" s="31">
        <v>1415.4</v>
      </c>
      <c r="M361" s="31">
        <v>13.607189999999999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273.8</v>
      </c>
      <c r="D362" s="36">
        <v>275.34999999999997</v>
      </c>
      <c r="E362" s="36">
        <v>270.99999999999994</v>
      </c>
      <c r="F362" s="36">
        <v>268.2</v>
      </c>
      <c r="G362" s="36">
        <v>263.84999999999997</v>
      </c>
      <c r="H362" s="36">
        <v>278.14999999999992</v>
      </c>
      <c r="I362" s="36">
        <v>282.49999999999994</v>
      </c>
      <c r="J362" s="36">
        <v>285.2999999999999</v>
      </c>
      <c r="K362" s="31">
        <v>279.7</v>
      </c>
      <c r="L362" s="31">
        <v>272.55</v>
      </c>
      <c r="M362" s="31">
        <v>106.83289000000001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3862.15</v>
      </c>
      <c r="D363" s="36">
        <v>3845.8166666666671</v>
      </c>
      <c r="E363" s="36">
        <v>3822.5833333333339</v>
      </c>
      <c r="F363" s="36">
        <v>3783.0166666666669</v>
      </c>
      <c r="G363" s="36">
        <v>3759.7833333333338</v>
      </c>
      <c r="H363" s="36">
        <v>3885.3833333333341</v>
      </c>
      <c r="I363" s="36">
        <v>3908.6166666666668</v>
      </c>
      <c r="J363" s="36">
        <v>3948.1833333333343</v>
      </c>
      <c r="K363" s="31">
        <v>3869.05</v>
      </c>
      <c r="L363" s="31">
        <v>3806.25</v>
      </c>
      <c r="M363" s="31">
        <v>1.25448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799.75</v>
      </c>
      <c r="D364" s="36">
        <v>801.19999999999993</v>
      </c>
      <c r="E364" s="36">
        <v>793.59999999999991</v>
      </c>
      <c r="F364" s="36">
        <v>787.44999999999993</v>
      </c>
      <c r="G364" s="36">
        <v>779.84999999999991</v>
      </c>
      <c r="H364" s="36">
        <v>807.34999999999991</v>
      </c>
      <c r="I364" s="36">
        <v>814.95</v>
      </c>
      <c r="J364" s="36">
        <v>821.09999999999991</v>
      </c>
      <c r="K364" s="31">
        <v>808.8</v>
      </c>
      <c r="L364" s="31">
        <v>795.05</v>
      </c>
      <c r="M364" s="31">
        <v>5.0225099999999996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524.65</v>
      </c>
      <c r="D365" s="36">
        <v>525.45000000000005</v>
      </c>
      <c r="E365" s="36">
        <v>520.90000000000009</v>
      </c>
      <c r="F365" s="36">
        <v>517.15000000000009</v>
      </c>
      <c r="G365" s="36">
        <v>512.60000000000014</v>
      </c>
      <c r="H365" s="36">
        <v>529.20000000000005</v>
      </c>
      <c r="I365" s="36">
        <v>533.75</v>
      </c>
      <c r="J365" s="36">
        <v>537.5</v>
      </c>
      <c r="K365" s="31">
        <v>530</v>
      </c>
      <c r="L365" s="31">
        <v>521.70000000000005</v>
      </c>
      <c r="M365" s="31">
        <v>5.8975099999999996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1460.2</v>
      </c>
      <c r="D366" s="36">
        <v>1458.0833333333333</v>
      </c>
      <c r="E366" s="36">
        <v>1440.2166666666665</v>
      </c>
      <c r="F366" s="36">
        <v>1420.2333333333331</v>
      </c>
      <c r="G366" s="36">
        <v>1402.3666666666663</v>
      </c>
      <c r="H366" s="36">
        <v>1478.0666666666666</v>
      </c>
      <c r="I366" s="36">
        <v>1495.9333333333334</v>
      </c>
      <c r="J366" s="36">
        <v>1515.9166666666667</v>
      </c>
      <c r="K366" s="31">
        <v>1475.95</v>
      </c>
      <c r="L366" s="31">
        <v>1438.1</v>
      </c>
      <c r="M366" s="31">
        <v>2.8521899999999998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39381.599999999999</v>
      </c>
      <c r="D367" s="36">
        <v>39434.416666666664</v>
      </c>
      <c r="E367" s="36">
        <v>39111.23333333333</v>
      </c>
      <c r="F367" s="36">
        <v>38840.866666666669</v>
      </c>
      <c r="G367" s="36">
        <v>38517.683333333334</v>
      </c>
      <c r="H367" s="36">
        <v>39704.783333333326</v>
      </c>
      <c r="I367" s="36">
        <v>40027.96666666666</v>
      </c>
      <c r="J367" s="36">
        <v>40298.333333333321</v>
      </c>
      <c r="K367" s="31">
        <v>39757.599999999999</v>
      </c>
      <c r="L367" s="31">
        <v>39164.050000000003</v>
      </c>
      <c r="M367" s="31">
        <v>0.11552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1627.25</v>
      </c>
      <c r="D368" s="36">
        <v>1633.3666666666668</v>
      </c>
      <c r="E368" s="36">
        <v>1613.8833333333337</v>
      </c>
      <c r="F368" s="36">
        <v>1600.5166666666669</v>
      </c>
      <c r="G368" s="36">
        <v>1581.0333333333338</v>
      </c>
      <c r="H368" s="36">
        <v>1646.7333333333336</v>
      </c>
      <c r="I368" s="36">
        <v>1666.2166666666667</v>
      </c>
      <c r="J368" s="36">
        <v>1679.5833333333335</v>
      </c>
      <c r="K368" s="31">
        <v>1652.85</v>
      </c>
      <c r="L368" s="31">
        <v>1620</v>
      </c>
      <c r="M368" s="31">
        <v>3.9380199999999999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4618.1000000000004</v>
      </c>
      <c r="D369" s="36">
        <v>4591.8499999999995</v>
      </c>
      <c r="E369" s="36">
        <v>4546.7499999999991</v>
      </c>
      <c r="F369" s="36">
        <v>4475.3999999999996</v>
      </c>
      <c r="G369" s="36">
        <v>4430.2999999999993</v>
      </c>
      <c r="H369" s="36">
        <v>4663.1999999999989</v>
      </c>
      <c r="I369" s="36">
        <v>4708.2999999999993</v>
      </c>
      <c r="J369" s="36">
        <v>4779.6499999999987</v>
      </c>
      <c r="K369" s="31">
        <v>4636.95</v>
      </c>
      <c r="L369" s="31">
        <v>4520.5</v>
      </c>
      <c r="M369" s="31">
        <v>3.78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341.65</v>
      </c>
      <c r="D370" s="36">
        <v>339.11666666666662</v>
      </c>
      <c r="E370" s="36">
        <v>335.23333333333323</v>
      </c>
      <c r="F370" s="36">
        <v>328.81666666666661</v>
      </c>
      <c r="G370" s="36">
        <v>324.93333333333322</v>
      </c>
      <c r="H370" s="36">
        <v>345.53333333333325</v>
      </c>
      <c r="I370" s="36">
        <v>349.41666666666657</v>
      </c>
      <c r="J370" s="36">
        <v>355.83333333333326</v>
      </c>
      <c r="K370" s="31">
        <v>343</v>
      </c>
      <c r="L370" s="31">
        <v>332.7</v>
      </c>
      <c r="M370" s="31">
        <v>50.811340000000001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3933.5</v>
      </c>
      <c r="D371" s="36">
        <v>3979.5</v>
      </c>
      <c r="E371" s="36">
        <v>3865</v>
      </c>
      <c r="F371" s="36">
        <v>3796.5</v>
      </c>
      <c r="G371" s="36">
        <v>3682</v>
      </c>
      <c r="H371" s="36">
        <v>4048</v>
      </c>
      <c r="I371" s="36">
        <v>4162.5</v>
      </c>
      <c r="J371" s="36">
        <v>4231</v>
      </c>
      <c r="K371" s="31">
        <v>4094</v>
      </c>
      <c r="L371" s="31">
        <v>3911</v>
      </c>
      <c r="M371" s="31">
        <v>5.6050599999999999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3161.45</v>
      </c>
      <c r="D372" s="36">
        <v>3152.9333333333329</v>
      </c>
      <c r="E372" s="36">
        <v>3131.8666666666659</v>
      </c>
      <c r="F372" s="36">
        <v>3102.2833333333328</v>
      </c>
      <c r="G372" s="36">
        <v>3081.2166666666658</v>
      </c>
      <c r="H372" s="36">
        <v>3182.516666666666</v>
      </c>
      <c r="I372" s="36">
        <v>3203.5833333333326</v>
      </c>
      <c r="J372" s="36">
        <v>3233.1666666666661</v>
      </c>
      <c r="K372" s="31">
        <v>3174</v>
      </c>
      <c r="L372" s="31">
        <v>3123.35</v>
      </c>
      <c r="M372" s="31">
        <v>2.58142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934.4</v>
      </c>
      <c r="D373" s="36">
        <v>927.08333333333337</v>
      </c>
      <c r="E373" s="36">
        <v>917.16666666666674</v>
      </c>
      <c r="F373" s="36">
        <v>899.93333333333339</v>
      </c>
      <c r="G373" s="36">
        <v>890.01666666666677</v>
      </c>
      <c r="H373" s="36">
        <v>944.31666666666672</v>
      </c>
      <c r="I373" s="36">
        <v>954.23333333333346</v>
      </c>
      <c r="J373" s="36">
        <v>971.4666666666667</v>
      </c>
      <c r="K373" s="31">
        <v>937</v>
      </c>
      <c r="L373" s="31">
        <v>909.85</v>
      </c>
      <c r="M373" s="31">
        <v>16.556570000000001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151.59</v>
      </c>
      <c r="D374" s="36">
        <v>152.26333333333335</v>
      </c>
      <c r="E374" s="36">
        <v>150.5266666666667</v>
      </c>
      <c r="F374" s="36">
        <v>149.46333333333334</v>
      </c>
      <c r="G374" s="36">
        <v>147.72666666666669</v>
      </c>
      <c r="H374" s="36">
        <v>153.32666666666671</v>
      </c>
      <c r="I374" s="36">
        <v>155.06333333333333</v>
      </c>
      <c r="J374" s="36">
        <v>156.12666666666672</v>
      </c>
      <c r="K374" s="31">
        <v>154</v>
      </c>
      <c r="L374" s="31">
        <v>151.19999999999999</v>
      </c>
      <c r="M374" s="31">
        <v>13.3706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2150.6</v>
      </c>
      <c r="D375" s="36">
        <v>2150.6166666666668</v>
      </c>
      <c r="E375" s="36">
        <v>2132.2333333333336</v>
      </c>
      <c r="F375" s="36">
        <v>2113.8666666666668</v>
      </c>
      <c r="G375" s="36">
        <v>2095.4833333333336</v>
      </c>
      <c r="H375" s="36">
        <v>2168.9833333333336</v>
      </c>
      <c r="I375" s="36">
        <v>2187.3666666666668</v>
      </c>
      <c r="J375" s="36">
        <v>2205.7333333333336</v>
      </c>
      <c r="K375" s="31">
        <v>2169</v>
      </c>
      <c r="L375" s="31">
        <v>2132.25</v>
      </c>
      <c r="M375" s="31">
        <v>0.51366999999999996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6619</v>
      </c>
      <c r="D376" s="36">
        <v>6547.6833333333343</v>
      </c>
      <c r="E376" s="36">
        <v>6455.4166666666688</v>
      </c>
      <c r="F376" s="36">
        <v>6291.8333333333348</v>
      </c>
      <c r="G376" s="36">
        <v>6199.5666666666693</v>
      </c>
      <c r="H376" s="36">
        <v>6711.2666666666682</v>
      </c>
      <c r="I376" s="36">
        <v>6803.5333333333347</v>
      </c>
      <c r="J376" s="36">
        <v>6967.1166666666677</v>
      </c>
      <c r="K376" s="31">
        <v>6639.95</v>
      </c>
      <c r="L376" s="31">
        <v>6384.1</v>
      </c>
      <c r="M376" s="31">
        <v>9.7357899999999997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405</v>
      </c>
      <c r="D377" s="36">
        <v>406.51666666666665</v>
      </c>
      <c r="E377" s="36">
        <v>402.0333333333333</v>
      </c>
      <c r="F377" s="36">
        <v>399.06666666666666</v>
      </c>
      <c r="G377" s="36">
        <v>394.58333333333331</v>
      </c>
      <c r="H377" s="36">
        <v>409.48333333333329</v>
      </c>
      <c r="I377" s="36">
        <v>413.96666666666664</v>
      </c>
      <c r="J377" s="36">
        <v>416.93333333333328</v>
      </c>
      <c r="K377" s="31">
        <v>411</v>
      </c>
      <c r="L377" s="31">
        <v>403.55</v>
      </c>
      <c r="M377" s="31">
        <v>59.443570000000001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570.6</v>
      </c>
      <c r="D378" s="36">
        <v>568.06666666666672</v>
      </c>
      <c r="E378" s="36">
        <v>562.33333333333348</v>
      </c>
      <c r="F378" s="36">
        <v>554.06666666666672</v>
      </c>
      <c r="G378" s="36">
        <v>548.33333333333348</v>
      </c>
      <c r="H378" s="36">
        <v>576.33333333333348</v>
      </c>
      <c r="I378" s="36">
        <v>582.06666666666683</v>
      </c>
      <c r="J378" s="36">
        <v>590.33333333333348</v>
      </c>
      <c r="K378" s="31">
        <v>573.79999999999995</v>
      </c>
      <c r="L378" s="31">
        <v>559.79999999999995</v>
      </c>
      <c r="M378" s="31">
        <v>108.24585999999999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342.8</v>
      </c>
      <c r="D379" s="36">
        <v>344.51666666666665</v>
      </c>
      <c r="E379" s="36">
        <v>340.2833333333333</v>
      </c>
      <c r="F379" s="36">
        <v>337.76666666666665</v>
      </c>
      <c r="G379" s="36">
        <v>333.5333333333333</v>
      </c>
      <c r="H379" s="36">
        <v>347.0333333333333</v>
      </c>
      <c r="I379" s="36">
        <v>351.26666666666665</v>
      </c>
      <c r="J379" s="36">
        <v>353.7833333333333</v>
      </c>
      <c r="K379" s="31">
        <v>348.75</v>
      </c>
      <c r="L379" s="31">
        <v>342</v>
      </c>
      <c r="M379" s="31">
        <v>126.42064999999999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739.55</v>
      </c>
      <c r="D380" s="36">
        <v>738.11666666666667</v>
      </c>
      <c r="E380" s="36">
        <v>722.93333333333339</v>
      </c>
      <c r="F380" s="36">
        <v>706.31666666666672</v>
      </c>
      <c r="G380" s="36">
        <v>691.13333333333344</v>
      </c>
      <c r="H380" s="36">
        <v>754.73333333333335</v>
      </c>
      <c r="I380" s="36">
        <v>769.91666666666652</v>
      </c>
      <c r="J380" s="36">
        <v>786.5333333333333</v>
      </c>
      <c r="K380" s="31">
        <v>753.3</v>
      </c>
      <c r="L380" s="31">
        <v>721.5</v>
      </c>
      <c r="M380" s="31">
        <v>11.95262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1767.7</v>
      </c>
      <c r="D381" s="36">
        <v>1773.6833333333334</v>
      </c>
      <c r="E381" s="36">
        <v>1744.0166666666669</v>
      </c>
      <c r="F381" s="36">
        <v>1720.3333333333335</v>
      </c>
      <c r="G381" s="36">
        <v>1690.666666666667</v>
      </c>
      <c r="H381" s="36">
        <v>1797.3666666666668</v>
      </c>
      <c r="I381" s="36">
        <v>1827.0333333333333</v>
      </c>
      <c r="J381" s="36">
        <v>1850.7166666666667</v>
      </c>
      <c r="K381" s="31">
        <v>1803.35</v>
      </c>
      <c r="L381" s="31">
        <v>1750</v>
      </c>
      <c r="M381" s="31">
        <v>14.445740000000001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679.6</v>
      </c>
      <c r="D382" s="36">
        <v>678.16666666666663</v>
      </c>
      <c r="E382" s="36">
        <v>675.43333333333328</v>
      </c>
      <c r="F382" s="36">
        <v>671.26666666666665</v>
      </c>
      <c r="G382" s="36">
        <v>668.5333333333333</v>
      </c>
      <c r="H382" s="36">
        <v>682.33333333333326</v>
      </c>
      <c r="I382" s="36">
        <v>685.06666666666661</v>
      </c>
      <c r="J382" s="36">
        <v>689.23333333333323</v>
      </c>
      <c r="K382" s="31">
        <v>680.9</v>
      </c>
      <c r="L382" s="31">
        <v>674</v>
      </c>
      <c r="M382" s="31">
        <v>0.69369999999999998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169.3</v>
      </c>
      <c r="D383" s="36">
        <v>170.43333333333334</v>
      </c>
      <c r="E383" s="36">
        <v>166.37666666666667</v>
      </c>
      <c r="F383" s="36">
        <v>163.45333333333332</v>
      </c>
      <c r="G383" s="36">
        <v>159.39666666666665</v>
      </c>
      <c r="H383" s="36">
        <v>173.35666666666668</v>
      </c>
      <c r="I383" s="36">
        <v>177.41333333333336</v>
      </c>
      <c r="J383" s="36">
        <v>180.3366666666667</v>
      </c>
      <c r="K383" s="31">
        <v>174.49</v>
      </c>
      <c r="L383" s="31">
        <v>167.51</v>
      </c>
      <c r="M383" s="31">
        <v>6.0048300000000001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16914.599999999999</v>
      </c>
      <c r="D384" s="36">
        <v>16901.533333333333</v>
      </c>
      <c r="E384" s="36">
        <v>16803.066666666666</v>
      </c>
      <c r="F384" s="36">
        <v>16691.533333333333</v>
      </c>
      <c r="G384" s="36">
        <v>16593.066666666666</v>
      </c>
      <c r="H384" s="36">
        <v>17013.066666666666</v>
      </c>
      <c r="I384" s="36">
        <v>17111.533333333333</v>
      </c>
      <c r="J384" s="36">
        <v>17223.066666666666</v>
      </c>
      <c r="K384" s="31">
        <v>17000</v>
      </c>
      <c r="L384" s="31">
        <v>16790</v>
      </c>
      <c r="M384" s="31">
        <v>4.6039999999999998E-2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119.4</v>
      </c>
      <c r="D385" s="36">
        <v>119.69</v>
      </c>
      <c r="E385" s="36">
        <v>118.78</v>
      </c>
      <c r="F385" s="36">
        <v>118.16</v>
      </c>
      <c r="G385" s="36">
        <v>117.25</v>
      </c>
      <c r="H385" s="36">
        <v>120.31</v>
      </c>
      <c r="I385" s="36">
        <v>121.22</v>
      </c>
      <c r="J385" s="36">
        <v>121.84</v>
      </c>
      <c r="K385" s="31">
        <v>120.6</v>
      </c>
      <c r="L385" s="31">
        <v>119.07</v>
      </c>
      <c r="M385" s="31">
        <v>255.11815000000001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622.9</v>
      </c>
      <c r="D386" s="36">
        <v>625.83333333333337</v>
      </c>
      <c r="E386" s="36">
        <v>617.2166666666667</v>
      </c>
      <c r="F386" s="36">
        <v>611.5333333333333</v>
      </c>
      <c r="G386" s="36">
        <v>602.91666666666663</v>
      </c>
      <c r="H386" s="36">
        <v>631.51666666666677</v>
      </c>
      <c r="I386" s="36">
        <v>640.13333333333333</v>
      </c>
      <c r="J386" s="36">
        <v>645.81666666666683</v>
      </c>
      <c r="K386" s="31">
        <v>634.45000000000005</v>
      </c>
      <c r="L386" s="31">
        <v>620.15</v>
      </c>
      <c r="M386" s="31">
        <v>0.98758999999999997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1803.6</v>
      </c>
      <c r="D387" s="36">
        <v>1814.8333333333333</v>
      </c>
      <c r="E387" s="36">
        <v>1789.9666666666665</v>
      </c>
      <c r="F387" s="36">
        <v>1776.3333333333333</v>
      </c>
      <c r="G387" s="36">
        <v>1751.4666666666665</v>
      </c>
      <c r="H387" s="36">
        <v>1828.4666666666665</v>
      </c>
      <c r="I387" s="36">
        <v>1853.3333333333333</v>
      </c>
      <c r="J387" s="36">
        <v>1866.9666666666665</v>
      </c>
      <c r="K387" s="31">
        <v>1839.7</v>
      </c>
      <c r="L387" s="31">
        <v>1801.2</v>
      </c>
      <c r="M387" s="31">
        <v>0.35827999999999999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245.4</v>
      </c>
      <c r="D388" s="36">
        <v>244.76666666666665</v>
      </c>
      <c r="E388" s="36">
        <v>242.6333333333333</v>
      </c>
      <c r="F388" s="36">
        <v>239.86666666666665</v>
      </c>
      <c r="G388" s="36">
        <v>237.73333333333329</v>
      </c>
      <c r="H388" s="36">
        <v>247.5333333333333</v>
      </c>
      <c r="I388" s="36">
        <v>249.66666666666663</v>
      </c>
      <c r="J388" s="36">
        <v>252.43333333333331</v>
      </c>
      <c r="K388" s="31">
        <v>246.9</v>
      </c>
      <c r="L388" s="31">
        <v>242</v>
      </c>
      <c r="M388" s="31">
        <v>40.415210000000002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645.79999999999995</v>
      </c>
      <c r="D389" s="36">
        <v>640.43333333333328</v>
      </c>
      <c r="E389" s="36">
        <v>632.86666666666656</v>
      </c>
      <c r="F389" s="36">
        <v>619.93333333333328</v>
      </c>
      <c r="G389" s="36">
        <v>612.36666666666656</v>
      </c>
      <c r="H389" s="36">
        <v>653.36666666666656</v>
      </c>
      <c r="I389" s="36">
        <v>660.93333333333339</v>
      </c>
      <c r="J389" s="36">
        <v>673.86666666666656</v>
      </c>
      <c r="K389" s="31">
        <v>648</v>
      </c>
      <c r="L389" s="31">
        <v>627.5</v>
      </c>
      <c r="M389" s="31">
        <v>149.45910000000001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599.29999999999995</v>
      </c>
      <c r="D390" s="36">
        <v>601.83333333333326</v>
      </c>
      <c r="E390" s="36">
        <v>591.51666666666654</v>
      </c>
      <c r="F390" s="36">
        <v>583.73333333333323</v>
      </c>
      <c r="G390" s="36">
        <v>573.41666666666652</v>
      </c>
      <c r="H390" s="36">
        <v>609.61666666666656</v>
      </c>
      <c r="I390" s="36">
        <v>619.93333333333317</v>
      </c>
      <c r="J390" s="36">
        <v>627.71666666666658</v>
      </c>
      <c r="K390" s="31">
        <v>612.15</v>
      </c>
      <c r="L390" s="31">
        <v>594.04999999999995</v>
      </c>
      <c r="M390" s="31">
        <v>2.77461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722.05</v>
      </c>
      <c r="D391" s="36">
        <v>724.36666666666667</v>
      </c>
      <c r="E391" s="36">
        <v>714.48333333333335</v>
      </c>
      <c r="F391" s="36">
        <v>706.91666666666663</v>
      </c>
      <c r="G391" s="36">
        <v>697.0333333333333</v>
      </c>
      <c r="H391" s="36">
        <v>731.93333333333339</v>
      </c>
      <c r="I391" s="36">
        <v>741.81666666666683</v>
      </c>
      <c r="J391" s="36">
        <v>749.38333333333344</v>
      </c>
      <c r="K391" s="31">
        <v>734.25</v>
      </c>
      <c r="L391" s="31">
        <v>716.8</v>
      </c>
      <c r="M391" s="31">
        <v>17.850110000000001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1665.65</v>
      </c>
      <c r="D392" s="36">
        <v>1665.5666666666666</v>
      </c>
      <c r="E392" s="36">
        <v>1651.1333333333332</v>
      </c>
      <c r="F392" s="36">
        <v>1636.6166666666666</v>
      </c>
      <c r="G392" s="36">
        <v>1622.1833333333332</v>
      </c>
      <c r="H392" s="36">
        <v>1680.0833333333333</v>
      </c>
      <c r="I392" s="36">
        <v>1694.5166666666667</v>
      </c>
      <c r="J392" s="36">
        <v>1709.0333333333333</v>
      </c>
      <c r="K392" s="31">
        <v>1680</v>
      </c>
      <c r="L392" s="31">
        <v>1651.05</v>
      </c>
      <c r="M392" s="31">
        <v>0.73875000000000002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630</v>
      </c>
      <c r="D393" s="36">
        <v>626.6</v>
      </c>
      <c r="E393" s="36">
        <v>609.40000000000009</v>
      </c>
      <c r="F393" s="36">
        <v>588.80000000000007</v>
      </c>
      <c r="G393" s="36">
        <v>571.60000000000014</v>
      </c>
      <c r="H393" s="36">
        <v>647.20000000000005</v>
      </c>
      <c r="I393" s="36">
        <v>664.40000000000009</v>
      </c>
      <c r="J393" s="36">
        <v>685</v>
      </c>
      <c r="K393" s="31">
        <v>643.79999999999995</v>
      </c>
      <c r="L393" s="31">
        <v>606</v>
      </c>
      <c r="M393" s="31">
        <v>953.28327000000002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520.15</v>
      </c>
      <c r="D394" s="36">
        <v>518.81666666666672</v>
      </c>
      <c r="E394" s="36">
        <v>511.88333333333344</v>
      </c>
      <c r="F394" s="36">
        <v>503.61666666666673</v>
      </c>
      <c r="G394" s="36">
        <v>496.68333333333345</v>
      </c>
      <c r="H394" s="36">
        <v>527.08333333333348</v>
      </c>
      <c r="I394" s="36">
        <v>534.01666666666665</v>
      </c>
      <c r="J394" s="36">
        <v>542.28333333333342</v>
      </c>
      <c r="K394" s="31">
        <v>525.75</v>
      </c>
      <c r="L394" s="31">
        <v>510.55</v>
      </c>
      <c r="M394" s="31">
        <v>53.149239999999999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1250</v>
      </c>
      <c r="D395" s="36">
        <v>1257.1833333333334</v>
      </c>
      <c r="E395" s="36">
        <v>1240.3666666666668</v>
      </c>
      <c r="F395" s="36">
        <v>1230.7333333333333</v>
      </c>
      <c r="G395" s="36">
        <v>1213.9166666666667</v>
      </c>
      <c r="H395" s="36">
        <v>1266.8166666666668</v>
      </c>
      <c r="I395" s="36">
        <v>1283.6333333333334</v>
      </c>
      <c r="J395" s="36">
        <v>1293.2666666666669</v>
      </c>
      <c r="K395" s="31">
        <v>1274</v>
      </c>
      <c r="L395" s="31">
        <v>1247.55</v>
      </c>
      <c r="M395" s="31">
        <v>0.77788000000000002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314.75</v>
      </c>
      <c r="D396" s="36">
        <v>317.91666666666669</v>
      </c>
      <c r="E396" s="36">
        <v>308.88333333333338</v>
      </c>
      <c r="F396" s="36">
        <v>303.01666666666671</v>
      </c>
      <c r="G396" s="36">
        <v>293.98333333333341</v>
      </c>
      <c r="H396" s="36">
        <v>323.78333333333336</v>
      </c>
      <c r="I396" s="36">
        <v>332.81666666666666</v>
      </c>
      <c r="J396" s="36">
        <v>338.68333333333334</v>
      </c>
      <c r="K396" s="31">
        <v>326.95</v>
      </c>
      <c r="L396" s="31">
        <v>312.05</v>
      </c>
      <c r="M396" s="31">
        <v>38.909210000000002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893.75</v>
      </c>
      <c r="D397" s="36">
        <v>903.2833333333333</v>
      </c>
      <c r="E397" s="36">
        <v>880.46666666666658</v>
      </c>
      <c r="F397" s="36">
        <v>867.18333333333328</v>
      </c>
      <c r="G397" s="36">
        <v>844.36666666666656</v>
      </c>
      <c r="H397" s="36">
        <v>916.56666666666661</v>
      </c>
      <c r="I397" s="36">
        <v>939.38333333333321</v>
      </c>
      <c r="J397" s="36">
        <v>952.66666666666663</v>
      </c>
      <c r="K397" s="31">
        <v>926.1</v>
      </c>
      <c r="L397" s="31">
        <v>890</v>
      </c>
      <c r="M397" s="31">
        <v>5.06541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222.51</v>
      </c>
      <c r="D398" s="36">
        <v>223.50333333333333</v>
      </c>
      <c r="E398" s="36">
        <v>219.50666666666666</v>
      </c>
      <c r="F398" s="36">
        <v>216.50333333333333</v>
      </c>
      <c r="G398" s="36">
        <v>212.50666666666666</v>
      </c>
      <c r="H398" s="36">
        <v>226.50666666666666</v>
      </c>
      <c r="I398" s="36">
        <v>230.50333333333333</v>
      </c>
      <c r="J398" s="36">
        <v>233.50666666666666</v>
      </c>
      <c r="K398" s="31">
        <v>227.5</v>
      </c>
      <c r="L398" s="31">
        <v>220.5</v>
      </c>
      <c r="M398" s="31">
        <v>102.03932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3672.1</v>
      </c>
      <c r="D399" s="36">
        <v>3680.9166666666665</v>
      </c>
      <c r="E399" s="36">
        <v>3633.1833333333329</v>
      </c>
      <c r="F399" s="36">
        <v>3594.2666666666664</v>
      </c>
      <c r="G399" s="36">
        <v>3546.5333333333328</v>
      </c>
      <c r="H399" s="36">
        <v>3719.833333333333</v>
      </c>
      <c r="I399" s="36">
        <v>3767.5666666666666</v>
      </c>
      <c r="J399" s="36">
        <v>3806.4833333333331</v>
      </c>
      <c r="K399" s="31">
        <v>3728.65</v>
      </c>
      <c r="L399" s="31">
        <v>3642</v>
      </c>
      <c r="M399" s="31">
        <v>1.20692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79.459999999999994</v>
      </c>
      <c r="D400" s="36">
        <v>79.709999999999994</v>
      </c>
      <c r="E400" s="36">
        <v>78.919999999999987</v>
      </c>
      <c r="F400" s="36">
        <v>78.38</v>
      </c>
      <c r="G400" s="36">
        <v>77.589999999999989</v>
      </c>
      <c r="H400" s="36">
        <v>80.249999999999986</v>
      </c>
      <c r="I400" s="36">
        <v>81.039999999999978</v>
      </c>
      <c r="J400" s="36">
        <v>81.579999999999984</v>
      </c>
      <c r="K400" s="31">
        <v>80.5</v>
      </c>
      <c r="L400" s="31">
        <v>79.17</v>
      </c>
      <c r="M400" s="31">
        <v>18.540199999999999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2001.3</v>
      </c>
      <c r="D401" s="36">
        <v>1937.7666666666667</v>
      </c>
      <c r="E401" s="36">
        <v>1874.2333333333333</v>
      </c>
      <c r="F401" s="36">
        <v>1747.1666666666667</v>
      </c>
      <c r="G401" s="36">
        <v>1683.6333333333334</v>
      </c>
      <c r="H401" s="36">
        <v>2064.833333333333</v>
      </c>
      <c r="I401" s="36">
        <v>2128.3666666666668</v>
      </c>
      <c r="J401" s="36">
        <v>2255.4333333333334</v>
      </c>
      <c r="K401" s="31">
        <v>2001.3</v>
      </c>
      <c r="L401" s="31">
        <v>1810.7</v>
      </c>
      <c r="M401" s="31">
        <v>4.7133700000000003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209.28</v>
      </c>
      <c r="D402" s="36">
        <v>208.26666666666665</v>
      </c>
      <c r="E402" s="36">
        <v>205.5333333333333</v>
      </c>
      <c r="F402" s="36">
        <v>201.78666666666666</v>
      </c>
      <c r="G402" s="36">
        <v>199.05333333333331</v>
      </c>
      <c r="H402" s="36">
        <v>212.01333333333329</v>
      </c>
      <c r="I402" s="36">
        <v>214.74666666666664</v>
      </c>
      <c r="J402" s="36">
        <v>218.49333333333328</v>
      </c>
      <c r="K402" s="31">
        <v>211</v>
      </c>
      <c r="L402" s="31">
        <v>204.52</v>
      </c>
      <c r="M402" s="31">
        <v>16.306229999999999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3161.3</v>
      </c>
      <c r="D403" s="36">
        <v>3170.2666666666664</v>
      </c>
      <c r="E403" s="36">
        <v>3132.0333333333328</v>
      </c>
      <c r="F403" s="36">
        <v>3102.7666666666664</v>
      </c>
      <c r="G403" s="36">
        <v>3064.5333333333328</v>
      </c>
      <c r="H403" s="36">
        <v>3199.5333333333328</v>
      </c>
      <c r="I403" s="36">
        <v>3237.7666666666664</v>
      </c>
      <c r="J403" s="36">
        <v>3267.0333333333328</v>
      </c>
      <c r="K403" s="31">
        <v>3208.5</v>
      </c>
      <c r="L403" s="31">
        <v>3141</v>
      </c>
      <c r="M403" s="31">
        <v>59.704729999999998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115.53</v>
      </c>
      <c r="D404" s="36">
        <v>114.95666666666666</v>
      </c>
      <c r="E404" s="36">
        <v>112.97333333333333</v>
      </c>
      <c r="F404" s="36">
        <v>110.41666666666667</v>
      </c>
      <c r="G404" s="36">
        <v>108.43333333333334</v>
      </c>
      <c r="H404" s="36">
        <v>117.51333333333332</v>
      </c>
      <c r="I404" s="36">
        <v>119.49666666666664</v>
      </c>
      <c r="J404" s="36">
        <v>122.05333333333331</v>
      </c>
      <c r="K404" s="31">
        <v>116.94</v>
      </c>
      <c r="L404" s="31">
        <v>112.4</v>
      </c>
      <c r="M404" s="31">
        <v>37.174430000000001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1767.65</v>
      </c>
      <c r="D405" s="36">
        <v>1766.7166666666665</v>
      </c>
      <c r="E405" s="36">
        <v>1754.4333333333329</v>
      </c>
      <c r="F405" s="36">
        <v>1741.2166666666665</v>
      </c>
      <c r="G405" s="36">
        <v>1728.9333333333329</v>
      </c>
      <c r="H405" s="36">
        <v>1779.9333333333329</v>
      </c>
      <c r="I405" s="36">
        <v>1792.2166666666662</v>
      </c>
      <c r="J405" s="36">
        <v>1805.4333333333329</v>
      </c>
      <c r="K405" s="31">
        <v>1779</v>
      </c>
      <c r="L405" s="31">
        <v>1753.5</v>
      </c>
      <c r="M405" s="31">
        <v>0.75990000000000002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81.93</v>
      </c>
      <c r="D406" s="36">
        <v>82.13</v>
      </c>
      <c r="E406" s="36">
        <v>81.11999999999999</v>
      </c>
      <c r="F406" s="36">
        <v>80.309999999999988</v>
      </c>
      <c r="G406" s="36">
        <v>79.299999999999983</v>
      </c>
      <c r="H406" s="36">
        <v>82.94</v>
      </c>
      <c r="I406" s="36">
        <v>83.949999999999989</v>
      </c>
      <c r="J406" s="36">
        <v>84.76</v>
      </c>
      <c r="K406" s="31">
        <v>83.14</v>
      </c>
      <c r="L406" s="31">
        <v>81.319999999999993</v>
      </c>
      <c r="M406" s="31">
        <v>25.40326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741.2</v>
      </c>
      <c r="D407" s="36">
        <v>742.86666666666667</v>
      </c>
      <c r="E407" s="36">
        <v>735.73333333333335</v>
      </c>
      <c r="F407" s="36">
        <v>730.26666666666665</v>
      </c>
      <c r="G407" s="36">
        <v>723.13333333333333</v>
      </c>
      <c r="H407" s="36">
        <v>748.33333333333337</v>
      </c>
      <c r="I407" s="36">
        <v>755.46666666666681</v>
      </c>
      <c r="J407" s="36">
        <v>760.93333333333339</v>
      </c>
      <c r="K407" s="31">
        <v>750</v>
      </c>
      <c r="L407" s="31">
        <v>737.4</v>
      </c>
      <c r="M407" s="31">
        <v>17.478269999999998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1558.8</v>
      </c>
      <c r="D408" s="36">
        <v>1558.2</v>
      </c>
      <c r="E408" s="36">
        <v>1546.75</v>
      </c>
      <c r="F408" s="36">
        <v>1534.7</v>
      </c>
      <c r="G408" s="36">
        <v>1523.25</v>
      </c>
      <c r="H408" s="36">
        <v>1570.25</v>
      </c>
      <c r="I408" s="36">
        <v>1581.7000000000003</v>
      </c>
      <c r="J408" s="36">
        <v>1593.75</v>
      </c>
      <c r="K408" s="31">
        <v>1569.65</v>
      </c>
      <c r="L408" s="31">
        <v>1546.15</v>
      </c>
      <c r="M408" s="31">
        <v>11.56236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149.94</v>
      </c>
      <c r="D409" s="36">
        <v>147.94000000000003</v>
      </c>
      <c r="E409" s="36">
        <v>144.33000000000004</v>
      </c>
      <c r="F409" s="36">
        <v>138.72000000000003</v>
      </c>
      <c r="G409" s="36">
        <v>135.11000000000004</v>
      </c>
      <c r="H409" s="36">
        <v>153.55000000000004</v>
      </c>
      <c r="I409" s="36">
        <v>157.16</v>
      </c>
      <c r="J409" s="36">
        <v>162.77000000000004</v>
      </c>
      <c r="K409" s="31">
        <v>151.55000000000001</v>
      </c>
      <c r="L409" s="31">
        <v>142.33000000000001</v>
      </c>
      <c r="M409" s="31">
        <v>606.68030999999996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5910.05</v>
      </c>
      <c r="D410" s="36">
        <v>5948.8666666666659</v>
      </c>
      <c r="E410" s="36">
        <v>5851.9833333333318</v>
      </c>
      <c r="F410" s="36">
        <v>5793.9166666666661</v>
      </c>
      <c r="G410" s="36">
        <v>5697.0333333333319</v>
      </c>
      <c r="H410" s="36">
        <v>6006.9333333333316</v>
      </c>
      <c r="I410" s="36">
        <v>6103.8166666666648</v>
      </c>
      <c r="J410" s="36">
        <v>6161.8833333333314</v>
      </c>
      <c r="K410" s="31">
        <v>6045.75</v>
      </c>
      <c r="L410" s="31">
        <v>5890.8</v>
      </c>
      <c r="M410" s="31">
        <v>0.29426000000000002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2392</v>
      </c>
      <c r="D411" s="36">
        <v>2393.4166666666665</v>
      </c>
      <c r="E411" s="36">
        <v>2373.8833333333332</v>
      </c>
      <c r="F411" s="36">
        <v>2355.7666666666669</v>
      </c>
      <c r="G411" s="36">
        <v>2336.2333333333336</v>
      </c>
      <c r="H411" s="36">
        <v>2411.5333333333328</v>
      </c>
      <c r="I411" s="36">
        <v>2431.0666666666666</v>
      </c>
      <c r="J411" s="36">
        <v>2449.1833333333325</v>
      </c>
      <c r="K411" s="31">
        <v>2412.9499999999998</v>
      </c>
      <c r="L411" s="31">
        <v>2375.3000000000002</v>
      </c>
      <c r="M411" s="31">
        <v>2.41513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2154.3000000000002</v>
      </c>
      <c r="D412" s="36">
        <v>2143.65</v>
      </c>
      <c r="E412" s="36">
        <v>2129.3000000000002</v>
      </c>
      <c r="F412" s="36">
        <v>2104.3000000000002</v>
      </c>
      <c r="G412" s="36">
        <v>2089.9500000000003</v>
      </c>
      <c r="H412" s="36">
        <v>2168.65</v>
      </c>
      <c r="I412" s="36">
        <v>2182.9999999999995</v>
      </c>
      <c r="J412" s="36">
        <v>2208</v>
      </c>
      <c r="K412" s="31">
        <v>2158</v>
      </c>
      <c r="L412" s="31">
        <v>2118.65</v>
      </c>
      <c r="M412" s="31">
        <v>0.17071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198.51</v>
      </c>
      <c r="D413" s="36">
        <v>198.70333333333329</v>
      </c>
      <c r="E413" s="36">
        <v>195.50666666666658</v>
      </c>
      <c r="F413" s="36">
        <v>192.50333333333327</v>
      </c>
      <c r="G413" s="36">
        <v>189.30666666666656</v>
      </c>
      <c r="H413" s="36">
        <v>201.70666666666659</v>
      </c>
      <c r="I413" s="36">
        <v>204.90333333333331</v>
      </c>
      <c r="J413" s="36">
        <v>207.90666666666661</v>
      </c>
      <c r="K413" s="31">
        <v>201.9</v>
      </c>
      <c r="L413" s="31">
        <v>195.7</v>
      </c>
      <c r="M413" s="31">
        <v>168.00088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6434.25</v>
      </c>
      <c r="D414" s="36">
        <v>6435.45</v>
      </c>
      <c r="E414" s="36">
        <v>6399.15</v>
      </c>
      <c r="F414" s="36">
        <v>6364.05</v>
      </c>
      <c r="G414" s="36">
        <v>6327.75</v>
      </c>
      <c r="H414" s="36">
        <v>6470.5499999999993</v>
      </c>
      <c r="I414" s="36">
        <v>6506.85</v>
      </c>
      <c r="J414" s="36">
        <v>6541.9499999999989</v>
      </c>
      <c r="K414" s="31">
        <v>6471.75</v>
      </c>
      <c r="L414" s="31">
        <v>6400.35</v>
      </c>
      <c r="M414" s="31">
        <v>7.6009999999999994E-2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1554.15</v>
      </c>
      <c r="D415" s="36">
        <v>1556</v>
      </c>
      <c r="E415" s="36">
        <v>1538.55</v>
      </c>
      <c r="F415" s="36">
        <v>1522.95</v>
      </c>
      <c r="G415" s="36">
        <v>1505.5</v>
      </c>
      <c r="H415" s="36">
        <v>1571.6</v>
      </c>
      <c r="I415" s="36">
        <v>1589.0499999999997</v>
      </c>
      <c r="J415" s="36">
        <v>1604.6499999999999</v>
      </c>
      <c r="K415" s="31">
        <v>1573.45</v>
      </c>
      <c r="L415" s="31">
        <v>1540.4</v>
      </c>
      <c r="M415" s="31">
        <v>4.0469400000000002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518.4</v>
      </c>
      <c r="D416" s="36">
        <v>521.16666666666663</v>
      </c>
      <c r="E416" s="36">
        <v>513.48333333333323</v>
      </c>
      <c r="F416" s="36">
        <v>508.56666666666661</v>
      </c>
      <c r="G416" s="36">
        <v>500.88333333333321</v>
      </c>
      <c r="H416" s="36">
        <v>526.08333333333326</v>
      </c>
      <c r="I416" s="36">
        <v>533.76666666666665</v>
      </c>
      <c r="J416" s="36">
        <v>538.68333333333328</v>
      </c>
      <c r="K416" s="31">
        <v>528.85</v>
      </c>
      <c r="L416" s="31">
        <v>516.25</v>
      </c>
      <c r="M416" s="31">
        <v>1.7470600000000001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4143.6000000000004</v>
      </c>
      <c r="D417" s="36">
        <v>4173.3</v>
      </c>
      <c r="E417" s="36">
        <v>4061.6000000000004</v>
      </c>
      <c r="F417" s="36">
        <v>3979.6000000000004</v>
      </c>
      <c r="G417" s="36">
        <v>3867.9000000000005</v>
      </c>
      <c r="H417" s="36">
        <v>4255.3</v>
      </c>
      <c r="I417" s="36">
        <v>4366.9999999999991</v>
      </c>
      <c r="J417" s="36">
        <v>4449</v>
      </c>
      <c r="K417" s="31">
        <v>4285</v>
      </c>
      <c r="L417" s="31">
        <v>4091.3</v>
      </c>
      <c r="M417" s="31">
        <v>2.6962199999999998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856.7</v>
      </c>
      <c r="D418" s="36">
        <v>863.75</v>
      </c>
      <c r="E418" s="36">
        <v>845.5</v>
      </c>
      <c r="F418" s="36">
        <v>834.3</v>
      </c>
      <c r="G418" s="36">
        <v>816.05</v>
      </c>
      <c r="H418" s="36">
        <v>874.95</v>
      </c>
      <c r="I418" s="36">
        <v>893.2</v>
      </c>
      <c r="J418" s="36">
        <v>904.40000000000009</v>
      </c>
      <c r="K418" s="31">
        <v>882</v>
      </c>
      <c r="L418" s="31">
        <v>852.55</v>
      </c>
      <c r="M418" s="31">
        <v>1.9044000000000001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27772.6</v>
      </c>
      <c r="D419" s="36">
        <v>27791.266666666666</v>
      </c>
      <c r="E419" s="36">
        <v>27581.533333333333</v>
      </c>
      <c r="F419" s="36">
        <v>27390.466666666667</v>
      </c>
      <c r="G419" s="36">
        <v>27180.733333333334</v>
      </c>
      <c r="H419" s="36">
        <v>27982.333333333332</v>
      </c>
      <c r="I419" s="36">
        <v>28192.066666666662</v>
      </c>
      <c r="J419" s="36">
        <v>28383.133333333331</v>
      </c>
      <c r="K419" s="31">
        <v>28001</v>
      </c>
      <c r="L419" s="31">
        <v>27600.2</v>
      </c>
      <c r="M419" s="31">
        <v>0.14648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50.77</v>
      </c>
      <c r="D420" s="36">
        <v>50.513333333333343</v>
      </c>
      <c r="E420" s="36">
        <v>49.426666666666684</v>
      </c>
      <c r="F420" s="36">
        <v>48.083333333333343</v>
      </c>
      <c r="G420" s="36">
        <v>46.996666666666684</v>
      </c>
      <c r="H420" s="36">
        <v>51.856666666666683</v>
      </c>
      <c r="I420" s="36">
        <v>52.943333333333342</v>
      </c>
      <c r="J420" s="36">
        <v>54.286666666666683</v>
      </c>
      <c r="K420" s="31">
        <v>51.6</v>
      </c>
      <c r="L420" s="31">
        <v>49.17</v>
      </c>
      <c r="M420" s="31">
        <v>521.35717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2739</v>
      </c>
      <c r="D421" s="36">
        <v>2746.2000000000003</v>
      </c>
      <c r="E421" s="36">
        <v>2706.9500000000007</v>
      </c>
      <c r="F421" s="36">
        <v>2674.9000000000005</v>
      </c>
      <c r="G421" s="36">
        <v>2635.650000000001</v>
      </c>
      <c r="H421" s="36">
        <v>2778.2500000000005</v>
      </c>
      <c r="I421" s="36">
        <v>2817.4999999999995</v>
      </c>
      <c r="J421" s="36">
        <v>2849.55</v>
      </c>
      <c r="K421" s="31">
        <v>2785.45</v>
      </c>
      <c r="L421" s="31">
        <v>2714.15</v>
      </c>
      <c r="M421" s="31">
        <v>11.37823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690.5</v>
      </c>
      <c r="D422" s="36">
        <v>689.86666666666679</v>
      </c>
      <c r="E422" s="36">
        <v>679.8333333333336</v>
      </c>
      <c r="F422" s="36">
        <v>669.16666666666686</v>
      </c>
      <c r="G422" s="36">
        <v>659.13333333333367</v>
      </c>
      <c r="H422" s="36">
        <v>700.53333333333353</v>
      </c>
      <c r="I422" s="36">
        <v>710.56666666666683</v>
      </c>
      <c r="J422" s="36">
        <v>721.23333333333346</v>
      </c>
      <c r="K422" s="31">
        <v>699.9</v>
      </c>
      <c r="L422" s="31">
        <v>679.2</v>
      </c>
      <c r="M422" s="31">
        <v>6.6496000000000004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7776</v>
      </c>
      <c r="D423" s="36">
        <v>7823.8499999999995</v>
      </c>
      <c r="E423" s="36">
        <v>7713.8499999999985</v>
      </c>
      <c r="F423" s="36">
        <v>7651.6999999999989</v>
      </c>
      <c r="G423" s="36">
        <v>7541.699999999998</v>
      </c>
      <c r="H423" s="36">
        <v>7885.9999999999991</v>
      </c>
      <c r="I423" s="36">
        <v>7996.0000000000009</v>
      </c>
      <c r="J423" s="36">
        <v>8058.15</v>
      </c>
      <c r="K423" s="31">
        <v>7933.85</v>
      </c>
      <c r="L423" s="31">
        <v>7761.7</v>
      </c>
      <c r="M423" s="31">
        <v>2.1266099999999999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1512</v>
      </c>
      <c r="D424" s="36">
        <v>1520.3333333333333</v>
      </c>
      <c r="E424" s="36">
        <v>1496.6666666666665</v>
      </c>
      <c r="F424" s="36">
        <v>1481.3333333333333</v>
      </c>
      <c r="G424" s="36">
        <v>1457.6666666666665</v>
      </c>
      <c r="H424" s="36">
        <v>1535.6666666666665</v>
      </c>
      <c r="I424" s="36">
        <v>1559.333333333333</v>
      </c>
      <c r="J424" s="36">
        <v>1574.6666666666665</v>
      </c>
      <c r="K424" s="31">
        <v>1544</v>
      </c>
      <c r="L424" s="31">
        <v>1505</v>
      </c>
      <c r="M424" s="31">
        <v>4.7853300000000001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2016.7</v>
      </c>
      <c r="D425" s="36">
        <v>2020.25</v>
      </c>
      <c r="E425" s="36">
        <v>1991.5</v>
      </c>
      <c r="F425" s="36">
        <v>1966.3</v>
      </c>
      <c r="G425" s="36">
        <v>1937.55</v>
      </c>
      <c r="H425" s="36">
        <v>2045.45</v>
      </c>
      <c r="I425" s="36">
        <v>2074.1999999999998</v>
      </c>
      <c r="J425" s="36">
        <v>2099.4</v>
      </c>
      <c r="K425" s="31">
        <v>2049</v>
      </c>
      <c r="L425" s="31">
        <v>1995.05</v>
      </c>
      <c r="M425" s="31">
        <v>0.62792000000000003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12252.35</v>
      </c>
      <c r="D426" s="36">
        <v>12552.85</v>
      </c>
      <c r="E426" s="36">
        <v>11807.7</v>
      </c>
      <c r="F426" s="36">
        <v>11363.050000000001</v>
      </c>
      <c r="G426" s="36">
        <v>10617.900000000001</v>
      </c>
      <c r="H426" s="36">
        <v>12997.5</v>
      </c>
      <c r="I426" s="36">
        <v>13742.649999999998</v>
      </c>
      <c r="J426" s="36">
        <v>14187.3</v>
      </c>
      <c r="K426" s="31">
        <v>13298</v>
      </c>
      <c r="L426" s="31">
        <v>12108.2</v>
      </c>
      <c r="M426" s="31">
        <v>2.3845299999999998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719.9</v>
      </c>
      <c r="D427" s="36">
        <v>718.73333333333323</v>
      </c>
      <c r="E427" s="36">
        <v>693.16666666666652</v>
      </c>
      <c r="F427" s="36">
        <v>666.43333333333328</v>
      </c>
      <c r="G427" s="36">
        <v>640.86666666666656</v>
      </c>
      <c r="H427" s="36">
        <v>745.46666666666647</v>
      </c>
      <c r="I427" s="36">
        <v>771.0333333333333</v>
      </c>
      <c r="J427" s="36">
        <v>797.76666666666642</v>
      </c>
      <c r="K427" s="31">
        <v>744.3</v>
      </c>
      <c r="L427" s="31">
        <v>692</v>
      </c>
      <c r="M427" s="31">
        <v>110.50793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624.54999999999995</v>
      </c>
      <c r="D428" s="36">
        <v>622.18333333333328</v>
      </c>
      <c r="E428" s="36">
        <v>614.36666666666656</v>
      </c>
      <c r="F428" s="36">
        <v>604.18333333333328</v>
      </c>
      <c r="G428" s="36">
        <v>596.36666666666656</v>
      </c>
      <c r="H428" s="36">
        <v>632.36666666666656</v>
      </c>
      <c r="I428" s="36">
        <v>640.18333333333339</v>
      </c>
      <c r="J428" s="36">
        <v>650.36666666666656</v>
      </c>
      <c r="K428" s="31">
        <v>630</v>
      </c>
      <c r="L428" s="31">
        <v>612</v>
      </c>
      <c r="M428" s="31">
        <v>3.7764099999999998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579.04999999999995</v>
      </c>
      <c r="D429" s="36">
        <v>576.98333333333335</v>
      </c>
      <c r="E429" s="36">
        <v>572.11666666666667</v>
      </c>
      <c r="F429" s="36">
        <v>565.18333333333328</v>
      </c>
      <c r="G429" s="36">
        <v>560.31666666666661</v>
      </c>
      <c r="H429" s="36">
        <v>583.91666666666674</v>
      </c>
      <c r="I429" s="36">
        <v>588.78333333333353</v>
      </c>
      <c r="J429" s="36">
        <v>595.71666666666681</v>
      </c>
      <c r="K429" s="31">
        <v>581.85</v>
      </c>
      <c r="L429" s="31">
        <v>570.04999999999995</v>
      </c>
      <c r="M429" s="31">
        <v>7.06013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856.7</v>
      </c>
      <c r="D430" s="36">
        <v>854.91666666666663</v>
      </c>
      <c r="E430" s="36">
        <v>851.5333333333333</v>
      </c>
      <c r="F430" s="36">
        <v>846.36666666666667</v>
      </c>
      <c r="G430" s="36">
        <v>842.98333333333335</v>
      </c>
      <c r="H430" s="36">
        <v>860.08333333333326</v>
      </c>
      <c r="I430" s="36">
        <v>863.4666666666667</v>
      </c>
      <c r="J430" s="36">
        <v>868.63333333333321</v>
      </c>
      <c r="K430" s="31">
        <v>858.3</v>
      </c>
      <c r="L430" s="31">
        <v>849.75</v>
      </c>
      <c r="M430" s="31">
        <v>85.013660000000002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151.85</v>
      </c>
      <c r="D431" s="36">
        <v>151.86333333333334</v>
      </c>
      <c r="E431" s="36">
        <v>150.57666666666668</v>
      </c>
      <c r="F431" s="36">
        <v>149.30333333333334</v>
      </c>
      <c r="G431" s="36">
        <v>148.01666666666668</v>
      </c>
      <c r="H431" s="36">
        <v>153.13666666666668</v>
      </c>
      <c r="I431" s="36">
        <v>154.42333333333332</v>
      </c>
      <c r="J431" s="36">
        <v>155.69666666666669</v>
      </c>
      <c r="K431" s="31">
        <v>153.15</v>
      </c>
      <c r="L431" s="31">
        <v>150.59</v>
      </c>
      <c r="M431" s="31">
        <v>303.88364999999999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707.05</v>
      </c>
      <c r="D432" s="36">
        <v>701.38333333333333</v>
      </c>
      <c r="E432" s="36">
        <v>690.76666666666665</v>
      </c>
      <c r="F432" s="36">
        <v>674.48333333333335</v>
      </c>
      <c r="G432" s="36">
        <v>663.86666666666667</v>
      </c>
      <c r="H432" s="36">
        <v>717.66666666666663</v>
      </c>
      <c r="I432" s="36">
        <v>728.28333333333319</v>
      </c>
      <c r="J432" s="36">
        <v>744.56666666666661</v>
      </c>
      <c r="K432" s="31">
        <v>712</v>
      </c>
      <c r="L432" s="31">
        <v>685.1</v>
      </c>
      <c r="M432" s="31">
        <v>10.469340000000001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138.4</v>
      </c>
      <c r="D433" s="36">
        <v>138.33333333333334</v>
      </c>
      <c r="E433" s="36">
        <v>136.81666666666669</v>
      </c>
      <c r="F433" s="36">
        <v>135.23333333333335</v>
      </c>
      <c r="G433" s="36">
        <v>133.7166666666667</v>
      </c>
      <c r="H433" s="36">
        <v>139.91666666666669</v>
      </c>
      <c r="I433" s="36">
        <v>141.43333333333334</v>
      </c>
      <c r="J433" s="36">
        <v>143.01666666666668</v>
      </c>
      <c r="K433" s="31">
        <v>139.85</v>
      </c>
      <c r="L433" s="31">
        <v>136.75</v>
      </c>
      <c r="M433" s="31">
        <v>13.576969999999999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495.5</v>
      </c>
      <c r="D434" s="36">
        <v>495.86666666666662</v>
      </c>
      <c r="E434" s="36">
        <v>488.43333333333322</v>
      </c>
      <c r="F434" s="36">
        <v>481.36666666666662</v>
      </c>
      <c r="G434" s="36">
        <v>473.93333333333322</v>
      </c>
      <c r="H434" s="36">
        <v>502.93333333333322</v>
      </c>
      <c r="I434" s="36">
        <v>510.36666666666662</v>
      </c>
      <c r="J434" s="36">
        <v>517.43333333333317</v>
      </c>
      <c r="K434" s="31">
        <v>503.3</v>
      </c>
      <c r="L434" s="31">
        <v>488.8</v>
      </c>
      <c r="M434" s="31">
        <v>4.9883100000000002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237.79</v>
      </c>
      <c r="D435" s="36">
        <v>238.96333333333334</v>
      </c>
      <c r="E435" s="36">
        <v>233.92666666666668</v>
      </c>
      <c r="F435" s="36">
        <v>230.06333333333333</v>
      </c>
      <c r="G435" s="36">
        <v>225.02666666666667</v>
      </c>
      <c r="H435" s="36">
        <v>242.82666666666668</v>
      </c>
      <c r="I435" s="36">
        <v>247.86333333333337</v>
      </c>
      <c r="J435" s="36">
        <v>251.72666666666669</v>
      </c>
      <c r="K435" s="31">
        <v>244</v>
      </c>
      <c r="L435" s="31">
        <v>235.1</v>
      </c>
      <c r="M435" s="31">
        <v>4.5071399999999997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1581.75</v>
      </c>
      <c r="D436" s="36">
        <v>1585.5166666666667</v>
      </c>
      <c r="E436" s="36">
        <v>1568.5333333333333</v>
      </c>
      <c r="F436" s="36">
        <v>1555.3166666666666</v>
      </c>
      <c r="G436" s="36">
        <v>1538.3333333333333</v>
      </c>
      <c r="H436" s="36">
        <v>1598.7333333333333</v>
      </c>
      <c r="I436" s="36">
        <v>1615.7166666666665</v>
      </c>
      <c r="J436" s="36">
        <v>1628.9333333333334</v>
      </c>
      <c r="K436" s="31">
        <v>1602.5</v>
      </c>
      <c r="L436" s="31">
        <v>1572.3</v>
      </c>
      <c r="M436" s="31">
        <v>17.074999999999999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811.75</v>
      </c>
      <c r="D437" s="36">
        <v>800.56666666666661</v>
      </c>
      <c r="E437" s="36">
        <v>787.18333333333317</v>
      </c>
      <c r="F437" s="36">
        <v>762.61666666666656</v>
      </c>
      <c r="G437" s="36">
        <v>749.23333333333312</v>
      </c>
      <c r="H437" s="36">
        <v>825.13333333333321</v>
      </c>
      <c r="I437" s="36">
        <v>838.51666666666665</v>
      </c>
      <c r="J437" s="36">
        <v>863.08333333333326</v>
      </c>
      <c r="K437" s="31">
        <v>813.95</v>
      </c>
      <c r="L437" s="31">
        <v>776</v>
      </c>
      <c r="M437" s="31">
        <v>38.997509999999998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4463.45</v>
      </c>
      <c r="D438" s="36">
        <v>4497.0666666666666</v>
      </c>
      <c r="E438" s="36">
        <v>4422.3833333333332</v>
      </c>
      <c r="F438" s="36">
        <v>4381.3166666666666</v>
      </c>
      <c r="G438" s="36">
        <v>4306.6333333333332</v>
      </c>
      <c r="H438" s="36">
        <v>4538.1333333333332</v>
      </c>
      <c r="I438" s="36">
        <v>4612.8166666666657</v>
      </c>
      <c r="J438" s="36">
        <v>4653.8833333333332</v>
      </c>
      <c r="K438" s="31">
        <v>4571.75</v>
      </c>
      <c r="L438" s="31">
        <v>4456</v>
      </c>
      <c r="M438" s="31">
        <v>0.26128000000000001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1390.15</v>
      </c>
      <c r="D439" s="36">
        <v>1401.3166666666666</v>
      </c>
      <c r="E439" s="36">
        <v>1372.6333333333332</v>
      </c>
      <c r="F439" s="36">
        <v>1355.1166666666666</v>
      </c>
      <c r="G439" s="36">
        <v>1326.4333333333332</v>
      </c>
      <c r="H439" s="36">
        <v>1418.8333333333333</v>
      </c>
      <c r="I439" s="36">
        <v>1447.5166666666667</v>
      </c>
      <c r="J439" s="36">
        <v>1465.0333333333333</v>
      </c>
      <c r="K439" s="31">
        <v>1430</v>
      </c>
      <c r="L439" s="31">
        <v>1383.8</v>
      </c>
      <c r="M439" s="31">
        <v>1.02993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571.35</v>
      </c>
      <c r="D440" s="36">
        <v>570.7833333333333</v>
      </c>
      <c r="E440" s="36">
        <v>564.56666666666661</v>
      </c>
      <c r="F440" s="36">
        <v>557.7833333333333</v>
      </c>
      <c r="G440" s="36">
        <v>551.56666666666661</v>
      </c>
      <c r="H440" s="36">
        <v>577.56666666666661</v>
      </c>
      <c r="I440" s="36">
        <v>583.7833333333333</v>
      </c>
      <c r="J440" s="36">
        <v>590.56666666666661</v>
      </c>
      <c r="K440" s="31">
        <v>577</v>
      </c>
      <c r="L440" s="31">
        <v>564</v>
      </c>
      <c r="M440" s="31">
        <v>4.6415199999999999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5831.7</v>
      </c>
      <c r="D441" s="36">
        <v>5864.916666666667</v>
      </c>
      <c r="E441" s="36">
        <v>5723.7833333333338</v>
      </c>
      <c r="F441" s="36">
        <v>5615.8666666666668</v>
      </c>
      <c r="G441" s="36">
        <v>5474.7333333333336</v>
      </c>
      <c r="H441" s="36">
        <v>5972.8333333333339</v>
      </c>
      <c r="I441" s="36">
        <v>6113.9666666666672</v>
      </c>
      <c r="J441" s="36">
        <v>6221.8833333333341</v>
      </c>
      <c r="K441" s="31">
        <v>6006.05</v>
      </c>
      <c r="L441" s="31">
        <v>5757</v>
      </c>
      <c r="M441" s="31">
        <v>1.5461199999999999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854.05</v>
      </c>
      <c r="D442" s="36">
        <v>854.06666666666661</v>
      </c>
      <c r="E442" s="36">
        <v>818.43333333333317</v>
      </c>
      <c r="F442" s="36">
        <v>782.81666666666661</v>
      </c>
      <c r="G442" s="36">
        <v>747.18333333333317</v>
      </c>
      <c r="H442" s="36">
        <v>889.68333333333317</v>
      </c>
      <c r="I442" s="36">
        <v>925.31666666666661</v>
      </c>
      <c r="J442" s="36">
        <v>960.93333333333317</v>
      </c>
      <c r="K442" s="31">
        <v>889.7</v>
      </c>
      <c r="L442" s="31">
        <v>818.45</v>
      </c>
      <c r="M442" s="31">
        <v>9.7378999999999998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54.72</v>
      </c>
      <c r="D443" s="36">
        <v>54.640000000000008</v>
      </c>
      <c r="E443" s="36">
        <v>54.280000000000015</v>
      </c>
      <c r="F443" s="36">
        <v>53.840000000000011</v>
      </c>
      <c r="G443" s="36">
        <v>53.480000000000018</v>
      </c>
      <c r="H443" s="36">
        <v>55.080000000000013</v>
      </c>
      <c r="I443" s="36">
        <v>55.440000000000012</v>
      </c>
      <c r="J443" s="36">
        <v>55.88000000000001</v>
      </c>
      <c r="K443" s="31">
        <v>55</v>
      </c>
      <c r="L443" s="31">
        <v>54.2</v>
      </c>
      <c r="M443" s="31">
        <v>260.61094000000003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731.3</v>
      </c>
      <c r="D444" s="36">
        <v>731.73333333333323</v>
      </c>
      <c r="E444" s="36">
        <v>722.66666666666652</v>
      </c>
      <c r="F444" s="36">
        <v>714.0333333333333</v>
      </c>
      <c r="G444" s="36">
        <v>704.96666666666658</v>
      </c>
      <c r="H444" s="36">
        <v>740.36666666666645</v>
      </c>
      <c r="I444" s="36">
        <v>749.43333333333328</v>
      </c>
      <c r="J444" s="36">
        <v>758.06666666666638</v>
      </c>
      <c r="K444" s="31">
        <v>740.8</v>
      </c>
      <c r="L444" s="31">
        <v>723.1</v>
      </c>
      <c r="M444" s="31">
        <v>34.191459999999999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735.95</v>
      </c>
      <c r="D445" s="36">
        <v>740.11666666666667</v>
      </c>
      <c r="E445" s="36">
        <v>729.93333333333339</v>
      </c>
      <c r="F445" s="36">
        <v>723.91666666666674</v>
      </c>
      <c r="G445" s="36">
        <v>713.73333333333346</v>
      </c>
      <c r="H445" s="36">
        <v>746.13333333333333</v>
      </c>
      <c r="I445" s="36">
        <v>756.31666666666649</v>
      </c>
      <c r="J445" s="36">
        <v>762.33333333333326</v>
      </c>
      <c r="K445" s="31">
        <v>750.3</v>
      </c>
      <c r="L445" s="31">
        <v>734.1</v>
      </c>
      <c r="M445" s="31">
        <v>20.57835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482.8</v>
      </c>
      <c r="D446" s="36">
        <v>486.31666666666666</v>
      </c>
      <c r="E446" s="36">
        <v>478.48333333333335</v>
      </c>
      <c r="F446" s="36">
        <v>474.16666666666669</v>
      </c>
      <c r="G446" s="36">
        <v>466.33333333333337</v>
      </c>
      <c r="H446" s="36">
        <v>490.63333333333333</v>
      </c>
      <c r="I446" s="36">
        <v>498.4666666666667</v>
      </c>
      <c r="J446" s="36">
        <v>502.7833333333333</v>
      </c>
      <c r="K446" s="31">
        <v>494.15</v>
      </c>
      <c r="L446" s="31">
        <v>482</v>
      </c>
      <c r="M446" s="31">
        <v>3.3432599999999999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43.04</v>
      </c>
      <c r="D447" s="36">
        <v>43.193333333333335</v>
      </c>
      <c r="E447" s="36">
        <v>42.74666666666667</v>
      </c>
      <c r="F447" s="36">
        <v>42.453333333333333</v>
      </c>
      <c r="G447" s="36">
        <v>42.006666666666668</v>
      </c>
      <c r="H447" s="36">
        <v>43.486666666666672</v>
      </c>
      <c r="I447" s="36">
        <v>43.933333333333344</v>
      </c>
      <c r="J447" s="36">
        <v>44.226666666666674</v>
      </c>
      <c r="K447" s="31">
        <v>43.64</v>
      </c>
      <c r="L447" s="31">
        <v>42.9</v>
      </c>
      <c r="M447" s="31">
        <v>46.949399999999997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2475.6999999999998</v>
      </c>
      <c r="D448" s="36">
        <v>2470.6</v>
      </c>
      <c r="E448" s="36">
        <v>2449.2999999999997</v>
      </c>
      <c r="F448" s="36">
        <v>2422.8999999999996</v>
      </c>
      <c r="G448" s="36">
        <v>2401.5999999999995</v>
      </c>
      <c r="H448" s="36">
        <v>2497</v>
      </c>
      <c r="I448" s="36">
        <v>2518.3000000000002</v>
      </c>
      <c r="J448" s="36">
        <v>2544.7000000000003</v>
      </c>
      <c r="K448" s="31">
        <v>2491.9</v>
      </c>
      <c r="L448" s="31">
        <v>2444.1999999999998</v>
      </c>
      <c r="M448" s="31">
        <v>21.125240000000002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188.69</v>
      </c>
      <c r="D449" s="36">
        <v>187.63333333333333</v>
      </c>
      <c r="E449" s="36">
        <v>184.95666666666665</v>
      </c>
      <c r="F449" s="36">
        <v>181.22333333333333</v>
      </c>
      <c r="G449" s="36">
        <v>178.54666666666665</v>
      </c>
      <c r="H449" s="36">
        <v>191.36666666666665</v>
      </c>
      <c r="I449" s="36">
        <v>194.04333333333332</v>
      </c>
      <c r="J449" s="36">
        <v>197.77666666666664</v>
      </c>
      <c r="K449" s="31">
        <v>190.31</v>
      </c>
      <c r="L449" s="31">
        <v>183.9</v>
      </c>
      <c r="M449" s="31">
        <v>19.93608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478.65</v>
      </c>
      <c r="D450" s="36">
        <v>478.73333333333335</v>
      </c>
      <c r="E450" s="36">
        <v>476.4666666666667</v>
      </c>
      <c r="F450" s="36">
        <v>474.28333333333336</v>
      </c>
      <c r="G450" s="36">
        <v>472.01666666666671</v>
      </c>
      <c r="H450" s="36">
        <v>480.91666666666669</v>
      </c>
      <c r="I450" s="36">
        <v>483.18333333333334</v>
      </c>
      <c r="J450" s="36">
        <v>485.36666666666667</v>
      </c>
      <c r="K450" s="31">
        <v>481</v>
      </c>
      <c r="L450" s="31">
        <v>476.55</v>
      </c>
      <c r="M450" s="31">
        <v>0.70701999999999998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934.55</v>
      </c>
      <c r="D451" s="36">
        <v>936.65</v>
      </c>
      <c r="E451" s="36">
        <v>928.34999999999991</v>
      </c>
      <c r="F451" s="36">
        <v>922.15</v>
      </c>
      <c r="G451" s="36">
        <v>913.84999999999991</v>
      </c>
      <c r="H451" s="36">
        <v>942.84999999999991</v>
      </c>
      <c r="I451" s="36">
        <v>951.14999999999986</v>
      </c>
      <c r="J451" s="36">
        <v>957.34999999999991</v>
      </c>
      <c r="K451" s="31">
        <v>944.95</v>
      </c>
      <c r="L451" s="31">
        <v>930.45</v>
      </c>
      <c r="M451" s="31">
        <v>1.4845900000000001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1059</v>
      </c>
      <c r="D452" s="36">
        <v>1062.1000000000001</v>
      </c>
      <c r="E452" s="36">
        <v>1050.5500000000002</v>
      </c>
      <c r="F452" s="36">
        <v>1042.1000000000001</v>
      </c>
      <c r="G452" s="36">
        <v>1030.5500000000002</v>
      </c>
      <c r="H452" s="36">
        <v>1070.5500000000002</v>
      </c>
      <c r="I452" s="36">
        <v>1082.0999999999999</v>
      </c>
      <c r="J452" s="36">
        <v>1090.5500000000002</v>
      </c>
      <c r="K452" s="31">
        <v>1073.6500000000001</v>
      </c>
      <c r="L452" s="31">
        <v>1053.6500000000001</v>
      </c>
      <c r="M452" s="31">
        <v>13.66004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1869</v>
      </c>
      <c r="D453" s="36">
        <v>1861.3500000000001</v>
      </c>
      <c r="E453" s="36">
        <v>1850.7000000000003</v>
      </c>
      <c r="F453" s="36">
        <v>1832.4</v>
      </c>
      <c r="G453" s="36">
        <v>1821.7500000000002</v>
      </c>
      <c r="H453" s="36">
        <v>1879.6500000000003</v>
      </c>
      <c r="I453" s="36">
        <v>1890.3000000000004</v>
      </c>
      <c r="J453" s="36">
        <v>1908.6000000000004</v>
      </c>
      <c r="K453" s="31">
        <v>1872</v>
      </c>
      <c r="L453" s="31">
        <v>1843.05</v>
      </c>
      <c r="M453" s="31">
        <v>2.6227299999999998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3923.7</v>
      </c>
      <c r="D454" s="36">
        <v>3933.1</v>
      </c>
      <c r="E454" s="36">
        <v>3886.2</v>
      </c>
      <c r="F454" s="36">
        <v>3848.7</v>
      </c>
      <c r="G454" s="36">
        <v>3801.7999999999997</v>
      </c>
      <c r="H454" s="36">
        <v>3970.6</v>
      </c>
      <c r="I454" s="36">
        <v>4017.5000000000005</v>
      </c>
      <c r="J454" s="36">
        <v>4055</v>
      </c>
      <c r="K454" s="31">
        <v>3980</v>
      </c>
      <c r="L454" s="31">
        <v>3895.6</v>
      </c>
      <c r="M454" s="31">
        <v>48.721890000000002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1131.4000000000001</v>
      </c>
      <c r="D455" s="36">
        <v>1136.7666666666667</v>
      </c>
      <c r="E455" s="36">
        <v>1120.1333333333332</v>
      </c>
      <c r="F455" s="36">
        <v>1108.8666666666666</v>
      </c>
      <c r="G455" s="36">
        <v>1092.2333333333331</v>
      </c>
      <c r="H455" s="36">
        <v>1148.0333333333333</v>
      </c>
      <c r="I455" s="36">
        <v>1164.666666666667</v>
      </c>
      <c r="J455" s="36">
        <v>1175.9333333333334</v>
      </c>
      <c r="K455" s="31">
        <v>1153.4000000000001</v>
      </c>
      <c r="L455" s="31">
        <v>1125.5</v>
      </c>
      <c r="M455" s="31">
        <v>18.832640000000001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6957.45</v>
      </c>
      <c r="D456" s="36">
        <v>6975.5666666666657</v>
      </c>
      <c r="E456" s="36">
        <v>6913.2333333333318</v>
      </c>
      <c r="F456" s="36">
        <v>6869.0166666666664</v>
      </c>
      <c r="G456" s="36">
        <v>6806.6833333333325</v>
      </c>
      <c r="H456" s="36">
        <v>7019.783333333331</v>
      </c>
      <c r="I456" s="36">
        <v>7082.116666666665</v>
      </c>
      <c r="J456" s="36">
        <v>7126.3333333333303</v>
      </c>
      <c r="K456" s="31">
        <v>7037.9</v>
      </c>
      <c r="L456" s="31">
        <v>6931.35</v>
      </c>
      <c r="M456" s="31">
        <v>3.5567099999999998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6397.85</v>
      </c>
      <c r="D457" s="36">
        <v>6426.2833333333328</v>
      </c>
      <c r="E457" s="36">
        <v>6352.5666666666657</v>
      </c>
      <c r="F457" s="36">
        <v>6307.2833333333328</v>
      </c>
      <c r="G457" s="36">
        <v>6233.5666666666657</v>
      </c>
      <c r="H457" s="36">
        <v>6471.5666666666657</v>
      </c>
      <c r="I457" s="36">
        <v>6545.2833333333328</v>
      </c>
      <c r="J457" s="36">
        <v>6590.5666666666657</v>
      </c>
      <c r="K457" s="31">
        <v>6500</v>
      </c>
      <c r="L457" s="31">
        <v>6381</v>
      </c>
      <c r="M457" s="31">
        <v>0.23265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692.8</v>
      </c>
      <c r="D458" s="36">
        <v>690.9</v>
      </c>
      <c r="E458" s="36">
        <v>686.3</v>
      </c>
      <c r="F458" s="36">
        <v>679.8</v>
      </c>
      <c r="G458" s="36">
        <v>675.19999999999993</v>
      </c>
      <c r="H458" s="36">
        <v>697.4</v>
      </c>
      <c r="I458" s="36">
        <v>702.00000000000011</v>
      </c>
      <c r="J458" s="36">
        <v>708.5</v>
      </c>
      <c r="K458" s="31">
        <v>695.5</v>
      </c>
      <c r="L458" s="31">
        <v>684.4</v>
      </c>
      <c r="M458" s="31">
        <v>9.6632599999999993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1020.8</v>
      </c>
      <c r="D459" s="36">
        <v>1017.7833333333333</v>
      </c>
      <c r="E459" s="36">
        <v>1010.0666666666666</v>
      </c>
      <c r="F459" s="36">
        <v>999.33333333333326</v>
      </c>
      <c r="G459" s="36">
        <v>991.61666666666656</v>
      </c>
      <c r="H459" s="36">
        <v>1028.5166666666667</v>
      </c>
      <c r="I459" s="36">
        <v>1036.2333333333333</v>
      </c>
      <c r="J459" s="36">
        <v>1046.9666666666667</v>
      </c>
      <c r="K459" s="31">
        <v>1025.5</v>
      </c>
      <c r="L459" s="31">
        <v>1007.05</v>
      </c>
      <c r="M459" s="31">
        <v>119.83571000000001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440.4</v>
      </c>
      <c r="D460" s="36">
        <v>440.33333333333331</v>
      </c>
      <c r="E460" s="36">
        <v>436.16666666666663</v>
      </c>
      <c r="F460" s="36">
        <v>431.93333333333334</v>
      </c>
      <c r="G460" s="36">
        <v>427.76666666666665</v>
      </c>
      <c r="H460" s="36">
        <v>444.56666666666661</v>
      </c>
      <c r="I460" s="36">
        <v>448.73333333333323</v>
      </c>
      <c r="J460" s="36">
        <v>452.96666666666658</v>
      </c>
      <c r="K460" s="31">
        <v>444.5</v>
      </c>
      <c r="L460" s="31">
        <v>436.1</v>
      </c>
      <c r="M460" s="31">
        <v>85.530940000000001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168.92</v>
      </c>
      <c r="D461" s="36">
        <v>169.51333333333332</v>
      </c>
      <c r="E461" s="36">
        <v>168.07666666666665</v>
      </c>
      <c r="F461" s="36">
        <v>167.23333333333332</v>
      </c>
      <c r="G461" s="36">
        <v>165.79666666666665</v>
      </c>
      <c r="H461" s="36">
        <v>170.35666666666665</v>
      </c>
      <c r="I461" s="36">
        <v>171.79333333333332</v>
      </c>
      <c r="J461" s="36">
        <v>172.63666666666666</v>
      </c>
      <c r="K461" s="31">
        <v>170.95</v>
      </c>
      <c r="L461" s="31">
        <v>168.67</v>
      </c>
      <c r="M461" s="31">
        <v>339.87236000000001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1014.95</v>
      </c>
      <c r="D462" s="36">
        <v>1016.6</v>
      </c>
      <c r="E462" s="36">
        <v>1010.3000000000001</v>
      </c>
      <c r="F462" s="36">
        <v>1005.6500000000001</v>
      </c>
      <c r="G462" s="36">
        <v>999.35000000000014</v>
      </c>
      <c r="H462" s="36">
        <v>1021.25</v>
      </c>
      <c r="I462" s="36">
        <v>1027.55</v>
      </c>
      <c r="J462" s="36">
        <v>1032.1999999999998</v>
      </c>
      <c r="K462" s="31">
        <v>1022.9</v>
      </c>
      <c r="L462" s="31">
        <v>1011.95</v>
      </c>
      <c r="M462" s="31">
        <v>6.9339199999999996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74.89</v>
      </c>
      <c r="D463" s="36">
        <v>75.236666666666665</v>
      </c>
      <c r="E463" s="36">
        <v>74.373333333333335</v>
      </c>
      <c r="F463" s="36">
        <v>73.856666666666669</v>
      </c>
      <c r="G463" s="36">
        <v>72.993333333333339</v>
      </c>
      <c r="H463" s="36">
        <v>75.75333333333333</v>
      </c>
      <c r="I463" s="36">
        <v>76.616666666666646</v>
      </c>
      <c r="J463" s="36">
        <v>77.133333333333326</v>
      </c>
      <c r="K463" s="31">
        <v>76.099999999999994</v>
      </c>
      <c r="L463" s="31">
        <v>74.72</v>
      </c>
      <c r="M463" s="31">
        <v>21.22889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1460.6</v>
      </c>
      <c r="D464" s="36">
        <v>1459.2833333333335</v>
      </c>
      <c r="E464" s="36">
        <v>1442.5666666666671</v>
      </c>
      <c r="F464" s="36">
        <v>1424.5333333333335</v>
      </c>
      <c r="G464" s="36">
        <v>1407.8166666666671</v>
      </c>
      <c r="H464" s="36">
        <v>1477.3166666666671</v>
      </c>
      <c r="I464" s="36">
        <v>1494.0333333333338</v>
      </c>
      <c r="J464" s="36">
        <v>1512.0666666666671</v>
      </c>
      <c r="K464" s="31">
        <v>1476</v>
      </c>
      <c r="L464" s="31">
        <v>1441.25</v>
      </c>
      <c r="M464" s="31">
        <v>14.084339999999999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1356.8</v>
      </c>
      <c r="D465" s="36">
        <v>1365.1499999999999</v>
      </c>
      <c r="E465" s="36">
        <v>1341.6499999999996</v>
      </c>
      <c r="F465" s="36">
        <v>1326.4999999999998</v>
      </c>
      <c r="G465" s="36">
        <v>1302.9999999999995</v>
      </c>
      <c r="H465" s="36">
        <v>1380.2999999999997</v>
      </c>
      <c r="I465" s="36">
        <v>1403.8000000000002</v>
      </c>
      <c r="J465" s="36">
        <v>1418.9499999999998</v>
      </c>
      <c r="K465" s="31">
        <v>1388.65</v>
      </c>
      <c r="L465" s="31">
        <v>1350</v>
      </c>
      <c r="M465" s="31">
        <v>2.3723000000000001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286.81</v>
      </c>
      <c r="D466" s="36">
        <v>284.46333333333331</v>
      </c>
      <c r="E466" s="36">
        <v>276.91666666666663</v>
      </c>
      <c r="F466" s="36">
        <v>267.02333333333331</v>
      </c>
      <c r="G466" s="36">
        <v>259.47666666666663</v>
      </c>
      <c r="H466" s="36">
        <v>294.35666666666663</v>
      </c>
      <c r="I466" s="36">
        <v>301.90333333333336</v>
      </c>
      <c r="J466" s="36">
        <v>311.79666666666662</v>
      </c>
      <c r="K466" s="31">
        <v>292.01</v>
      </c>
      <c r="L466" s="31">
        <v>274.57</v>
      </c>
      <c r="M466" s="31">
        <v>94.592349999999996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796.8</v>
      </c>
      <c r="D467" s="36">
        <v>800.9</v>
      </c>
      <c r="E467" s="36">
        <v>791.19999999999993</v>
      </c>
      <c r="F467" s="36">
        <v>785.59999999999991</v>
      </c>
      <c r="G467" s="36">
        <v>775.89999999999986</v>
      </c>
      <c r="H467" s="36">
        <v>806.5</v>
      </c>
      <c r="I467" s="36">
        <v>816.2</v>
      </c>
      <c r="J467" s="36">
        <v>821.80000000000007</v>
      </c>
      <c r="K467" s="31">
        <v>810.6</v>
      </c>
      <c r="L467" s="31">
        <v>795.3</v>
      </c>
      <c r="M467" s="31">
        <v>4.81386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5230.3</v>
      </c>
      <c r="D468" s="36">
        <v>5239.7833333333328</v>
      </c>
      <c r="E468" s="36">
        <v>5149.5666666666657</v>
      </c>
      <c r="F468" s="36">
        <v>5068.833333333333</v>
      </c>
      <c r="G468" s="36">
        <v>4978.6166666666659</v>
      </c>
      <c r="H468" s="36">
        <v>5320.5166666666655</v>
      </c>
      <c r="I468" s="36">
        <v>5410.7333333333327</v>
      </c>
      <c r="J468" s="36">
        <v>5491.4666666666653</v>
      </c>
      <c r="K468" s="31">
        <v>5330</v>
      </c>
      <c r="L468" s="31">
        <v>5159.05</v>
      </c>
      <c r="M468" s="31">
        <v>1.7246900000000001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4081.35</v>
      </c>
      <c r="D469" s="36">
        <v>4128.0999999999995</v>
      </c>
      <c r="E469" s="36">
        <v>4013.7499999999991</v>
      </c>
      <c r="F469" s="36">
        <v>3946.1499999999996</v>
      </c>
      <c r="G469" s="36">
        <v>3831.7999999999993</v>
      </c>
      <c r="H469" s="36">
        <v>4195.6999999999989</v>
      </c>
      <c r="I469" s="36">
        <v>4310.0499999999993</v>
      </c>
      <c r="J469" s="36">
        <v>4377.6499999999987</v>
      </c>
      <c r="K469" s="31">
        <v>4242.45</v>
      </c>
      <c r="L469" s="31">
        <v>4060.5</v>
      </c>
      <c r="M469" s="31">
        <v>1.56697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1711.45</v>
      </c>
      <c r="D470" s="36">
        <v>1735.6499999999999</v>
      </c>
      <c r="E470" s="36">
        <v>1676.7999999999997</v>
      </c>
      <c r="F470" s="36">
        <v>1642.1499999999999</v>
      </c>
      <c r="G470" s="36">
        <v>1583.2999999999997</v>
      </c>
      <c r="H470" s="36">
        <v>1770.2999999999997</v>
      </c>
      <c r="I470" s="36">
        <v>1829.1499999999996</v>
      </c>
      <c r="J470" s="36">
        <v>1863.7999999999997</v>
      </c>
      <c r="K470" s="31">
        <v>1794.5</v>
      </c>
      <c r="L470" s="31">
        <v>1701</v>
      </c>
      <c r="M470" s="31">
        <v>8.5081199999999999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3248.6</v>
      </c>
      <c r="D471" s="36">
        <v>3245.7833333333333</v>
      </c>
      <c r="E471" s="36">
        <v>3232.8166666666666</v>
      </c>
      <c r="F471" s="36">
        <v>3217.0333333333333</v>
      </c>
      <c r="G471" s="36">
        <v>3204.0666666666666</v>
      </c>
      <c r="H471" s="36">
        <v>3261.5666666666666</v>
      </c>
      <c r="I471" s="36">
        <v>3274.5333333333328</v>
      </c>
      <c r="J471" s="36">
        <v>3290.3166666666666</v>
      </c>
      <c r="K471" s="31">
        <v>3258.75</v>
      </c>
      <c r="L471" s="31">
        <v>3230</v>
      </c>
      <c r="M471" s="31">
        <v>11.05185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2958.4</v>
      </c>
      <c r="D472" s="36">
        <v>2952.6333333333332</v>
      </c>
      <c r="E472" s="36">
        <v>2926.8666666666663</v>
      </c>
      <c r="F472" s="36">
        <v>2895.333333333333</v>
      </c>
      <c r="G472" s="36">
        <v>2869.5666666666662</v>
      </c>
      <c r="H472" s="36">
        <v>2984.1666666666665</v>
      </c>
      <c r="I472" s="36">
        <v>3009.9333333333329</v>
      </c>
      <c r="J472" s="36">
        <v>3041.4666666666667</v>
      </c>
      <c r="K472" s="31">
        <v>2978.4</v>
      </c>
      <c r="L472" s="31">
        <v>2921.1</v>
      </c>
      <c r="M472" s="31">
        <v>2.5765099999999999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1530.1</v>
      </c>
      <c r="D473" s="36">
        <v>1531.3333333333333</v>
      </c>
      <c r="E473" s="36">
        <v>1513.8666666666666</v>
      </c>
      <c r="F473" s="36">
        <v>1497.6333333333332</v>
      </c>
      <c r="G473" s="36">
        <v>1480.1666666666665</v>
      </c>
      <c r="H473" s="36">
        <v>1547.5666666666666</v>
      </c>
      <c r="I473" s="36">
        <v>1565.0333333333333</v>
      </c>
      <c r="J473" s="36">
        <v>1581.2666666666667</v>
      </c>
      <c r="K473" s="31">
        <v>1548.8</v>
      </c>
      <c r="L473" s="31">
        <v>1515.1</v>
      </c>
      <c r="M473" s="31">
        <v>1.4622599999999999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5635.25</v>
      </c>
      <c r="D474" s="36">
        <v>5614.416666666667</v>
      </c>
      <c r="E474" s="36">
        <v>5565.8333333333339</v>
      </c>
      <c r="F474" s="36">
        <v>5496.416666666667</v>
      </c>
      <c r="G474" s="36">
        <v>5447.8333333333339</v>
      </c>
      <c r="H474" s="36">
        <v>5683.8333333333339</v>
      </c>
      <c r="I474" s="36">
        <v>5732.4166666666679</v>
      </c>
      <c r="J474" s="36">
        <v>5801.8333333333339</v>
      </c>
      <c r="K474" s="31">
        <v>5663</v>
      </c>
      <c r="L474" s="31">
        <v>5545</v>
      </c>
      <c r="M474" s="31">
        <v>5.7826199999999996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37.81</v>
      </c>
      <c r="D475" s="36">
        <v>37.983333333333334</v>
      </c>
      <c r="E475" s="36">
        <v>37.606666666666669</v>
      </c>
      <c r="F475" s="36">
        <v>37.403333333333336</v>
      </c>
      <c r="G475" s="36">
        <v>37.026666666666671</v>
      </c>
      <c r="H475" s="36">
        <v>38.186666666666667</v>
      </c>
      <c r="I475" s="36">
        <v>38.563333333333333</v>
      </c>
      <c r="J475" s="36">
        <v>38.766666666666666</v>
      </c>
      <c r="K475" s="31">
        <v>38.36</v>
      </c>
      <c r="L475" s="31">
        <v>37.78</v>
      </c>
      <c r="M475" s="31">
        <v>53.262720000000002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414.95</v>
      </c>
      <c r="D476" s="36">
        <v>411.48333333333335</v>
      </c>
      <c r="E476" s="36">
        <v>404.9666666666667</v>
      </c>
      <c r="F476" s="36">
        <v>394.98333333333335</v>
      </c>
      <c r="G476" s="36">
        <v>388.4666666666667</v>
      </c>
      <c r="H476" s="36">
        <v>421.4666666666667</v>
      </c>
      <c r="I476" s="36">
        <v>427.98333333333335</v>
      </c>
      <c r="J476" s="36">
        <v>437.9666666666667</v>
      </c>
      <c r="K476" s="31">
        <v>418</v>
      </c>
      <c r="L476" s="31">
        <v>401.5</v>
      </c>
      <c r="M476" s="31">
        <v>17.629799999999999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629.85</v>
      </c>
      <c r="D477" s="36">
        <v>627.51666666666677</v>
      </c>
      <c r="E477" s="36">
        <v>622.33333333333348</v>
      </c>
      <c r="F477" s="36">
        <v>614.81666666666672</v>
      </c>
      <c r="G477" s="36">
        <v>609.63333333333344</v>
      </c>
      <c r="H477" s="36">
        <v>635.03333333333353</v>
      </c>
      <c r="I477" s="36">
        <v>640.2166666666667</v>
      </c>
      <c r="J477" s="31">
        <v>647.73333333333358</v>
      </c>
      <c r="K477" s="31">
        <v>632.70000000000005</v>
      </c>
      <c r="L477" s="31">
        <v>620</v>
      </c>
      <c r="M477" s="53">
        <v>1.51607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4248.7</v>
      </c>
      <c r="D478" s="36">
        <v>4354.2333333333336</v>
      </c>
      <c r="E478" s="36">
        <v>4118.4666666666672</v>
      </c>
      <c r="F478" s="36">
        <v>3988.2333333333336</v>
      </c>
      <c r="G478" s="36">
        <v>3752.4666666666672</v>
      </c>
      <c r="H478" s="36">
        <v>4484.4666666666672</v>
      </c>
      <c r="I478" s="36">
        <v>4720.2333333333336</v>
      </c>
      <c r="J478" s="31">
        <v>4850.4666666666672</v>
      </c>
      <c r="K478" s="31">
        <v>4590</v>
      </c>
      <c r="L478" s="31">
        <v>4224</v>
      </c>
      <c r="M478" s="53">
        <v>18.529389999999999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54.36</v>
      </c>
      <c r="D479" s="36">
        <v>54.583333333333336</v>
      </c>
      <c r="E479" s="36">
        <v>53.976666666666674</v>
      </c>
      <c r="F479" s="36">
        <v>53.593333333333341</v>
      </c>
      <c r="G479" s="36">
        <v>52.986666666666679</v>
      </c>
      <c r="H479" s="36">
        <v>54.966666666666669</v>
      </c>
      <c r="I479" s="36">
        <v>55.573333333333338</v>
      </c>
      <c r="J479" s="36">
        <v>55.956666666666663</v>
      </c>
      <c r="K479" s="31">
        <v>55.19</v>
      </c>
      <c r="L479" s="31">
        <v>54.2</v>
      </c>
      <c r="M479" s="31">
        <v>57.548560000000002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1055.8499999999999</v>
      </c>
      <c r="D480" s="36">
        <v>1055.9833333333333</v>
      </c>
      <c r="E480" s="36">
        <v>1042.4666666666667</v>
      </c>
      <c r="F480" s="36">
        <v>1029.0833333333333</v>
      </c>
      <c r="G480" s="36">
        <v>1015.5666666666666</v>
      </c>
      <c r="H480" s="36">
        <v>1069.3666666666668</v>
      </c>
      <c r="I480" s="36">
        <v>1082.8833333333337</v>
      </c>
      <c r="J480" s="31">
        <v>1096.2666666666669</v>
      </c>
      <c r="K480" s="31">
        <v>1069.5</v>
      </c>
      <c r="L480" s="31">
        <v>1042.5999999999999</v>
      </c>
      <c r="M480" s="53">
        <v>14.33123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557.70000000000005</v>
      </c>
      <c r="D481" s="36">
        <v>559.73333333333323</v>
      </c>
      <c r="E481" s="36">
        <v>553.06666666666649</v>
      </c>
      <c r="F481" s="36">
        <v>548.43333333333328</v>
      </c>
      <c r="G481" s="36">
        <v>541.76666666666654</v>
      </c>
      <c r="H481" s="36">
        <v>564.36666666666645</v>
      </c>
      <c r="I481" s="36">
        <v>571.03333333333319</v>
      </c>
      <c r="J481" s="36">
        <v>575.6666666666664</v>
      </c>
      <c r="K481" s="31">
        <v>566.4</v>
      </c>
      <c r="L481" s="31">
        <v>555.1</v>
      </c>
      <c r="M481" s="31">
        <v>37.814590000000003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1048.9000000000001</v>
      </c>
      <c r="D482" s="36">
        <v>1048.7666666666667</v>
      </c>
      <c r="E482" s="36">
        <v>1040.1333333333332</v>
      </c>
      <c r="F482" s="36">
        <v>1031.3666666666666</v>
      </c>
      <c r="G482" s="36">
        <v>1022.7333333333331</v>
      </c>
      <c r="H482" s="36">
        <v>1057.5333333333333</v>
      </c>
      <c r="I482" s="36">
        <v>1066.166666666667</v>
      </c>
      <c r="J482" s="36">
        <v>1074.9333333333334</v>
      </c>
      <c r="K482" s="31">
        <v>1057.4000000000001</v>
      </c>
      <c r="L482" s="31">
        <v>1040</v>
      </c>
      <c r="M482" s="31">
        <v>2.25535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45.36</v>
      </c>
      <c r="D483" s="36">
        <v>45.256666666666668</v>
      </c>
      <c r="E483" s="36">
        <v>45.003333333333337</v>
      </c>
      <c r="F483" s="36">
        <v>44.646666666666668</v>
      </c>
      <c r="G483" s="36">
        <v>44.393333333333338</v>
      </c>
      <c r="H483" s="36">
        <v>45.613333333333337</v>
      </c>
      <c r="I483" s="36">
        <v>45.866666666666667</v>
      </c>
      <c r="J483" s="36">
        <v>46.223333333333336</v>
      </c>
      <c r="K483" s="31">
        <v>45.51</v>
      </c>
      <c r="L483" s="31">
        <v>44.9</v>
      </c>
      <c r="M483" s="31">
        <v>130.87366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11554.95</v>
      </c>
      <c r="D484" s="36">
        <v>11564.65</v>
      </c>
      <c r="E484" s="36">
        <v>11489.3</v>
      </c>
      <c r="F484" s="36">
        <v>11423.65</v>
      </c>
      <c r="G484" s="36">
        <v>11348.3</v>
      </c>
      <c r="H484" s="36">
        <v>11630.3</v>
      </c>
      <c r="I484" s="36">
        <v>11705.650000000001</v>
      </c>
      <c r="J484" s="36">
        <v>11771.3</v>
      </c>
      <c r="K484" s="31">
        <v>11640</v>
      </c>
      <c r="L484" s="31">
        <v>11499</v>
      </c>
      <c r="M484" s="31">
        <v>3.6681900000000001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136.78</v>
      </c>
      <c r="D485" s="36">
        <v>137.41</v>
      </c>
      <c r="E485" s="36">
        <v>135.37</v>
      </c>
      <c r="F485" s="36">
        <v>133.96</v>
      </c>
      <c r="G485" s="36">
        <v>131.92000000000002</v>
      </c>
      <c r="H485" s="36">
        <v>138.82</v>
      </c>
      <c r="I485" s="36">
        <v>140.86000000000001</v>
      </c>
      <c r="J485" s="36">
        <v>142.26999999999998</v>
      </c>
      <c r="K485" s="31">
        <v>139.44999999999999</v>
      </c>
      <c r="L485" s="31">
        <v>136</v>
      </c>
      <c r="M485" s="31">
        <v>92.151929999999993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2079.35</v>
      </c>
      <c r="D486" s="36">
        <v>2077.4833333333336</v>
      </c>
      <c r="E486" s="36">
        <v>2044.9666666666672</v>
      </c>
      <c r="F486" s="36">
        <v>2010.5833333333335</v>
      </c>
      <c r="G486" s="36">
        <v>1978.0666666666671</v>
      </c>
      <c r="H486" s="36">
        <v>2111.8666666666672</v>
      </c>
      <c r="I486" s="36">
        <v>2144.3833333333337</v>
      </c>
      <c r="J486" s="36">
        <v>2178.7666666666673</v>
      </c>
      <c r="K486" s="31">
        <v>2110</v>
      </c>
      <c r="L486" s="31">
        <v>2043.1</v>
      </c>
      <c r="M486" s="31">
        <v>2.4093300000000002</v>
      </c>
      <c r="N486" s="1"/>
      <c r="O486" s="1"/>
    </row>
    <row r="487" spans="1:15" ht="12.75" customHeight="1">
      <c r="A487" s="33">
        <v>477</v>
      </c>
      <c r="B487" s="53" t="s">
        <v>891</v>
      </c>
      <c r="C487" s="31">
        <v>1284.5</v>
      </c>
      <c r="D487" s="36">
        <v>1284.4333333333334</v>
      </c>
      <c r="E487" s="36">
        <v>1274.7666666666669</v>
      </c>
      <c r="F487" s="36">
        <v>1265.0333333333335</v>
      </c>
      <c r="G487" s="36">
        <v>1255.366666666667</v>
      </c>
      <c r="H487" s="36">
        <v>1294.1666666666667</v>
      </c>
      <c r="I487" s="36">
        <v>1303.8333333333333</v>
      </c>
      <c r="J487" s="36">
        <v>1313.5666666666666</v>
      </c>
      <c r="K487" s="31">
        <v>1294.0999999999999</v>
      </c>
      <c r="L487" s="31">
        <v>1274.7</v>
      </c>
      <c r="M487" s="31">
        <v>6.8204099999999999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387.55</v>
      </c>
      <c r="D488" s="36">
        <v>386.16666666666669</v>
      </c>
      <c r="E488" s="36">
        <v>380.38333333333338</v>
      </c>
      <c r="F488" s="36">
        <v>373.2166666666667</v>
      </c>
      <c r="G488" s="36">
        <v>367.43333333333339</v>
      </c>
      <c r="H488" s="36">
        <v>393.33333333333337</v>
      </c>
      <c r="I488" s="36">
        <v>399.11666666666667</v>
      </c>
      <c r="J488" s="36">
        <v>406.28333333333336</v>
      </c>
      <c r="K488" s="31">
        <v>391.95</v>
      </c>
      <c r="L488" s="31">
        <v>379</v>
      </c>
      <c r="M488" s="31">
        <v>10.940770000000001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473.15</v>
      </c>
      <c r="D489" s="36">
        <v>473.45</v>
      </c>
      <c r="E489" s="36">
        <v>466.9</v>
      </c>
      <c r="F489" s="36">
        <v>460.65</v>
      </c>
      <c r="G489" s="36">
        <v>454.09999999999997</v>
      </c>
      <c r="H489" s="36">
        <v>479.7</v>
      </c>
      <c r="I489" s="36">
        <v>486.25000000000006</v>
      </c>
      <c r="J489" s="36">
        <v>492.5</v>
      </c>
      <c r="K489" s="31">
        <v>480</v>
      </c>
      <c r="L489" s="31">
        <v>467.2</v>
      </c>
      <c r="M489" s="31">
        <v>2.71231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468.35</v>
      </c>
      <c r="D490" s="36">
        <v>470.01666666666665</v>
      </c>
      <c r="E490" s="36">
        <v>465.0333333333333</v>
      </c>
      <c r="F490" s="36">
        <v>461.71666666666664</v>
      </c>
      <c r="G490" s="36">
        <v>456.73333333333329</v>
      </c>
      <c r="H490" s="36">
        <v>473.33333333333331</v>
      </c>
      <c r="I490" s="36">
        <v>478.31666666666666</v>
      </c>
      <c r="J490" s="36">
        <v>481.63333333333333</v>
      </c>
      <c r="K490" s="31">
        <v>475</v>
      </c>
      <c r="L490" s="31">
        <v>466.7</v>
      </c>
      <c r="M490" s="31">
        <v>2.30735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326.3</v>
      </c>
      <c r="D491" s="36">
        <v>326.16666666666669</v>
      </c>
      <c r="E491" s="36">
        <v>320.38333333333338</v>
      </c>
      <c r="F491" s="36">
        <v>314.4666666666667</v>
      </c>
      <c r="G491" s="36">
        <v>308.68333333333339</v>
      </c>
      <c r="H491" s="36">
        <v>332.08333333333337</v>
      </c>
      <c r="I491" s="36">
        <v>337.86666666666667</v>
      </c>
      <c r="J491" s="36">
        <v>343.78333333333336</v>
      </c>
      <c r="K491" s="31">
        <v>331.95</v>
      </c>
      <c r="L491" s="31">
        <v>320.25</v>
      </c>
      <c r="M491" s="31">
        <v>5.8470700000000004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522.65</v>
      </c>
      <c r="D492" s="36">
        <v>527.18333333333328</v>
      </c>
      <c r="E492" s="36">
        <v>516.46666666666658</v>
      </c>
      <c r="F492" s="36">
        <v>510.2833333333333</v>
      </c>
      <c r="G492" s="36">
        <v>499.56666666666661</v>
      </c>
      <c r="H492" s="36">
        <v>533.36666666666656</v>
      </c>
      <c r="I492" s="36">
        <v>544.08333333333326</v>
      </c>
      <c r="J492" s="36">
        <v>550.26666666666654</v>
      </c>
      <c r="K492" s="31">
        <v>537.9</v>
      </c>
      <c r="L492" s="31">
        <v>521</v>
      </c>
      <c r="M492" s="31">
        <v>2.1678899999999999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665.6</v>
      </c>
      <c r="D493" s="36">
        <v>666.25</v>
      </c>
      <c r="E493" s="36">
        <v>659.4</v>
      </c>
      <c r="F493" s="36">
        <v>653.19999999999993</v>
      </c>
      <c r="G493" s="36">
        <v>646.34999999999991</v>
      </c>
      <c r="H493" s="36">
        <v>672.45</v>
      </c>
      <c r="I493" s="36">
        <v>679.3</v>
      </c>
      <c r="J493" s="36">
        <v>685.50000000000011</v>
      </c>
      <c r="K493" s="31">
        <v>673.1</v>
      </c>
      <c r="L493" s="31">
        <v>660.05</v>
      </c>
      <c r="M493" s="31">
        <v>1.31958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1592.45</v>
      </c>
      <c r="D494" s="36">
        <v>1594.9833333333333</v>
      </c>
      <c r="E494" s="36">
        <v>1582.4666666666667</v>
      </c>
      <c r="F494" s="36">
        <v>1572.4833333333333</v>
      </c>
      <c r="G494" s="36">
        <v>1559.9666666666667</v>
      </c>
      <c r="H494" s="36">
        <v>1604.9666666666667</v>
      </c>
      <c r="I494" s="36">
        <v>1617.4833333333336</v>
      </c>
      <c r="J494" s="36">
        <v>1627.4666666666667</v>
      </c>
      <c r="K494" s="31">
        <v>1607.5</v>
      </c>
      <c r="L494" s="31">
        <v>1585</v>
      </c>
      <c r="M494" s="31">
        <v>14.296580000000001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1050.3499999999999</v>
      </c>
      <c r="D495" s="36">
        <v>1055.6499999999999</v>
      </c>
      <c r="E495" s="36">
        <v>1039.1499999999996</v>
      </c>
      <c r="F495" s="36">
        <v>1027.9499999999998</v>
      </c>
      <c r="G495" s="36">
        <v>1011.4499999999996</v>
      </c>
      <c r="H495" s="36">
        <v>1066.8499999999997</v>
      </c>
      <c r="I495" s="36">
        <v>1083.3500000000001</v>
      </c>
      <c r="J495" s="36">
        <v>1094.5499999999997</v>
      </c>
      <c r="K495" s="31">
        <v>1072.1500000000001</v>
      </c>
      <c r="L495" s="31">
        <v>1044.45</v>
      </c>
      <c r="M495" s="31">
        <v>0.85440000000000005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447.7</v>
      </c>
      <c r="D496" s="36">
        <v>449.11666666666662</v>
      </c>
      <c r="E496" s="36">
        <v>440.23333333333323</v>
      </c>
      <c r="F496" s="36">
        <v>432.76666666666659</v>
      </c>
      <c r="G496" s="36">
        <v>423.88333333333321</v>
      </c>
      <c r="H496" s="36">
        <v>456.58333333333326</v>
      </c>
      <c r="I496" s="36">
        <v>465.46666666666658</v>
      </c>
      <c r="J496" s="36">
        <v>472.93333333333328</v>
      </c>
      <c r="K496" s="31">
        <v>458</v>
      </c>
      <c r="L496" s="31">
        <v>441.65</v>
      </c>
      <c r="M496" s="31">
        <v>139.78496999999999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795.1</v>
      </c>
      <c r="D497" s="36">
        <v>798.01666666666677</v>
      </c>
      <c r="E497" s="36">
        <v>788.33333333333348</v>
      </c>
      <c r="F497" s="36">
        <v>781.56666666666672</v>
      </c>
      <c r="G497" s="36">
        <v>771.88333333333344</v>
      </c>
      <c r="H497" s="36">
        <v>804.78333333333353</v>
      </c>
      <c r="I497" s="36">
        <v>814.4666666666667</v>
      </c>
      <c r="J497" s="36">
        <v>821.23333333333358</v>
      </c>
      <c r="K497" s="31">
        <v>807.7</v>
      </c>
      <c r="L497" s="31">
        <v>791.25</v>
      </c>
      <c r="M497" s="31">
        <v>1.23038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16.559999999999999</v>
      </c>
      <c r="D498" s="36">
        <v>16.64</v>
      </c>
      <c r="E498" s="36">
        <v>16.440000000000001</v>
      </c>
      <c r="F498" s="36">
        <v>16.32</v>
      </c>
      <c r="G498" s="36">
        <v>16.12</v>
      </c>
      <c r="H498" s="36">
        <v>16.760000000000002</v>
      </c>
      <c r="I498" s="36">
        <v>16.960000000000004</v>
      </c>
      <c r="J498" s="36">
        <v>17.080000000000002</v>
      </c>
      <c r="K498" s="31">
        <v>16.84</v>
      </c>
      <c r="L498" s="31">
        <v>16.52</v>
      </c>
      <c r="M498" s="31">
        <v>3463.6934000000001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1512.8</v>
      </c>
      <c r="D499" s="36">
        <v>1503.6666666666667</v>
      </c>
      <c r="E499" s="36">
        <v>1490.3333333333335</v>
      </c>
      <c r="F499" s="36">
        <v>1467.8666666666668</v>
      </c>
      <c r="G499" s="36">
        <v>1454.5333333333335</v>
      </c>
      <c r="H499" s="36">
        <v>1526.1333333333334</v>
      </c>
      <c r="I499" s="36">
        <v>1539.4666666666669</v>
      </c>
      <c r="J499" s="31">
        <v>1561.9333333333334</v>
      </c>
      <c r="K499" s="31">
        <v>1517</v>
      </c>
      <c r="L499" s="31">
        <v>1481.2</v>
      </c>
      <c r="M499" s="53">
        <v>12.12936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668.8</v>
      </c>
      <c r="D500" s="36">
        <v>662.58333333333337</v>
      </c>
      <c r="E500" s="36">
        <v>654.2166666666667</v>
      </c>
      <c r="F500" s="36">
        <v>639.63333333333333</v>
      </c>
      <c r="G500" s="36">
        <v>631.26666666666665</v>
      </c>
      <c r="H500" s="36">
        <v>677.16666666666674</v>
      </c>
      <c r="I500" s="36">
        <v>685.5333333333333</v>
      </c>
      <c r="J500" s="31">
        <v>700.11666666666679</v>
      </c>
      <c r="K500" s="31">
        <v>670.95</v>
      </c>
      <c r="L500" s="31">
        <v>648</v>
      </c>
      <c r="M500" s="53">
        <v>19.45524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174.26</v>
      </c>
      <c r="D501" s="36">
        <v>170.95333333333335</v>
      </c>
      <c r="E501" s="36">
        <v>166.90666666666669</v>
      </c>
      <c r="F501" s="36">
        <v>159.55333333333334</v>
      </c>
      <c r="G501" s="36">
        <v>155.50666666666669</v>
      </c>
      <c r="H501" s="36">
        <v>178.3066666666667</v>
      </c>
      <c r="I501" s="36">
        <v>182.35333333333338</v>
      </c>
      <c r="J501" s="36">
        <v>189.70666666666671</v>
      </c>
      <c r="K501" s="31">
        <v>175</v>
      </c>
      <c r="L501" s="31">
        <v>163.6</v>
      </c>
      <c r="M501" s="31">
        <v>183.11941999999999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850.1</v>
      </c>
      <c r="D502" s="36">
        <v>856.61666666666679</v>
      </c>
      <c r="E502" s="36">
        <v>841.78333333333353</v>
      </c>
      <c r="F502" s="36">
        <v>833.4666666666667</v>
      </c>
      <c r="G502" s="36">
        <v>818.63333333333344</v>
      </c>
      <c r="H502" s="36">
        <v>864.93333333333362</v>
      </c>
      <c r="I502" s="36">
        <v>879.76666666666688</v>
      </c>
      <c r="J502" s="36">
        <v>888.08333333333371</v>
      </c>
      <c r="K502" s="31">
        <v>871.45</v>
      </c>
      <c r="L502" s="31">
        <v>848.3</v>
      </c>
      <c r="M502" s="31">
        <v>0.49019000000000001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2011.6</v>
      </c>
      <c r="D503" s="36">
        <v>2016.55</v>
      </c>
      <c r="E503" s="36">
        <v>1995.05</v>
      </c>
      <c r="F503" s="36">
        <v>1978.5</v>
      </c>
      <c r="G503" s="36">
        <v>1957</v>
      </c>
      <c r="H503" s="36">
        <v>2033.1</v>
      </c>
      <c r="I503" s="36">
        <v>2054.6</v>
      </c>
      <c r="J503" s="31">
        <v>2071.1499999999996</v>
      </c>
      <c r="K503" s="31">
        <v>2038.05</v>
      </c>
      <c r="L503" s="31">
        <v>2000</v>
      </c>
      <c r="M503" s="53">
        <v>0.89151000000000002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534.1</v>
      </c>
      <c r="D504" s="36">
        <v>534.55000000000007</v>
      </c>
      <c r="E504" s="36">
        <v>529.55000000000018</v>
      </c>
      <c r="F504" s="36">
        <v>525.00000000000011</v>
      </c>
      <c r="G504" s="36">
        <v>520.00000000000023</v>
      </c>
      <c r="H504" s="36">
        <v>539.10000000000014</v>
      </c>
      <c r="I504" s="36">
        <v>544.09999999999991</v>
      </c>
      <c r="J504" s="36">
        <v>548.65000000000009</v>
      </c>
      <c r="K504" s="31">
        <v>539.54999999999995</v>
      </c>
      <c r="L504" s="31">
        <v>530</v>
      </c>
      <c r="M504" s="31">
        <v>44.038089999999997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25.83</v>
      </c>
      <c r="D505" s="200">
        <v>26.206666666666667</v>
      </c>
      <c r="E505" s="200">
        <v>25.323333333333334</v>
      </c>
      <c r="F505" s="200">
        <v>24.816666666666666</v>
      </c>
      <c r="G505" s="200">
        <v>23.933333333333334</v>
      </c>
      <c r="H505" s="200">
        <v>26.713333333333335</v>
      </c>
      <c r="I505" s="200">
        <v>27.596666666666668</v>
      </c>
      <c r="J505" s="200">
        <v>28.103333333333335</v>
      </c>
      <c r="K505" s="201">
        <v>27.09</v>
      </c>
      <c r="L505" s="201">
        <v>25.7</v>
      </c>
      <c r="M505" s="201">
        <v>7265.6954999999998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15928.75</v>
      </c>
      <c r="D506" s="276">
        <v>15942.5</v>
      </c>
      <c r="E506" s="276">
        <v>15811.4</v>
      </c>
      <c r="F506" s="276">
        <v>15694.05</v>
      </c>
      <c r="G506" s="276">
        <v>15562.949999999999</v>
      </c>
      <c r="H506" s="276">
        <v>16059.85</v>
      </c>
      <c r="I506" s="276">
        <v>16190.949999999999</v>
      </c>
      <c r="J506" s="276">
        <v>16308.300000000001</v>
      </c>
      <c r="K506" s="277">
        <v>16073.6</v>
      </c>
      <c r="L506" s="277">
        <v>15825.15</v>
      </c>
      <c r="M506" s="277">
        <v>3.7949999999999998E-2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147.18</v>
      </c>
      <c r="D507" s="215">
        <v>147.29</v>
      </c>
      <c r="E507" s="215">
        <v>146.29</v>
      </c>
      <c r="F507" s="215">
        <v>145.4</v>
      </c>
      <c r="G507" s="215">
        <v>144.4</v>
      </c>
      <c r="H507" s="215">
        <v>148.17999999999998</v>
      </c>
      <c r="I507" s="215">
        <v>149.17999999999998</v>
      </c>
      <c r="J507" s="215">
        <v>150.06999999999996</v>
      </c>
      <c r="K507" s="213">
        <v>148.29</v>
      </c>
      <c r="L507" s="213">
        <v>146.4</v>
      </c>
      <c r="M507" s="213">
        <v>55.748640000000002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718.05</v>
      </c>
      <c r="D508" s="278">
        <v>723.45000000000016</v>
      </c>
      <c r="E508" s="278">
        <v>709.0500000000003</v>
      </c>
      <c r="F508" s="278">
        <v>700.05000000000018</v>
      </c>
      <c r="G508" s="278">
        <v>685.65000000000032</v>
      </c>
      <c r="H508" s="278">
        <v>732.45000000000027</v>
      </c>
      <c r="I508" s="278">
        <v>746.85000000000014</v>
      </c>
      <c r="J508" s="278">
        <v>755.85000000000025</v>
      </c>
      <c r="K508" s="278">
        <v>737.85</v>
      </c>
      <c r="L508" s="278">
        <v>714.45</v>
      </c>
      <c r="M508" s="278">
        <v>6.0453000000000001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217.14</v>
      </c>
      <c r="D509" s="280">
        <v>215.82000000000002</v>
      </c>
      <c r="E509" s="280">
        <v>212.69000000000005</v>
      </c>
      <c r="F509" s="280">
        <v>208.24000000000004</v>
      </c>
      <c r="G509" s="280">
        <v>205.11000000000007</v>
      </c>
      <c r="H509" s="280">
        <v>220.27000000000004</v>
      </c>
      <c r="I509" s="280">
        <v>223.39999999999998</v>
      </c>
      <c r="J509" s="280">
        <v>227.85000000000002</v>
      </c>
      <c r="K509" s="280">
        <v>218.95</v>
      </c>
      <c r="L509" s="280">
        <v>211.37</v>
      </c>
      <c r="M509" s="280">
        <v>457.69090999999997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1163.3499999999999</v>
      </c>
      <c r="D510" s="278">
        <v>1173.8500000000001</v>
      </c>
      <c r="E510" s="278">
        <v>1144.7000000000003</v>
      </c>
      <c r="F510" s="278">
        <v>1126.0500000000002</v>
      </c>
      <c r="G510" s="278">
        <v>1096.9000000000003</v>
      </c>
      <c r="H510" s="278">
        <v>1192.5000000000002</v>
      </c>
      <c r="I510" s="278">
        <v>1221.6500000000003</v>
      </c>
      <c r="J510" s="278">
        <v>1240.3000000000002</v>
      </c>
      <c r="K510" s="278">
        <v>1203</v>
      </c>
      <c r="L510" s="278">
        <v>1155.2</v>
      </c>
      <c r="M510" s="278">
        <v>18.177420000000001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2520.0500000000002</v>
      </c>
      <c r="D511" s="281">
        <v>2523.3333333333335</v>
      </c>
      <c r="E511" s="281">
        <v>2497.9666666666672</v>
      </c>
      <c r="F511" s="281">
        <v>2475.8833333333337</v>
      </c>
      <c r="G511" s="281">
        <v>2450.5166666666673</v>
      </c>
      <c r="H511" s="281">
        <v>2545.416666666667</v>
      </c>
      <c r="I511" s="281">
        <v>2570.7833333333328</v>
      </c>
      <c r="J511" s="281">
        <v>2592.8666666666668</v>
      </c>
      <c r="K511" s="281">
        <v>2548.6999999999998</v>
      </c>
      <c r="L511" s="281">
        <v>2501.25</v>
      </c>
      <c r="M511" s="281">
        <v>0.36667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6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3"/>
      <c r="B5" s="354"/>
      <c r="C5" s="353"/>
      <c r="D5" s="35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55" t="s">
        <v>520</v>
      </c>
      <c r="C7" s="355"/>
      <c r="D7" s="7">
        <f>Main!B10</f>
        <v>45485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45484</v>
      </c>
      <c r="B10" s="32">
        <v>539506</v>
      </c>
      <c r="C10" s="31" t="s">
        <v>1035</v>
      </c>
      <c r="D10" s="31" t="s">
        <v>1036</v>
      </c>
      <c r="E10" s="31" t="s">
        <v>530</v>
      </c>
      <c r="F10" s="84">
        <v>1600000</v>
      </c>
      <c r="G10" s="32">
        <v>0.78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45484</v>
      </c>
      <c r="B11" s="32">
        <v>538351</v>
      </c>
      <c r="C11" s="31" t="s">
        <v>1037</v>
      </c>
      <c r="D11" s="31" t="s">
        <v>1038</v>
      </c>
      <c r="E11" s="31" t="s">
        <v>529</v>
      </c>
      <c r="F11" s="84">
        <v>131552</v>
      </c>
      <c r="G11" s="32">
        <v>11.31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45484</v>
      </c>
      <c r="B12" s="32">
        <v>538716</v>
      </c>
      <c r="C12" s="31" t="s">
        <v>1069</v>
      </c>
      <c r="D12" s="31" t="s">
        <v>1070</v>
      </c>
      <c r="E12" s="31" t="s">
        <v>529</v>
      </c>
      <c r="F12" s="84">
        <v>106250</v>
      </c>
      <c r="G12" s="32">
        <v>139.65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45484</v>
      </c>
      <c r="B13" s="32">
        <v>538716</v>
      </c>
      <c r="C13" s="31" t="s">
        <v>1069</v>
      </c>
      <c r="D13" s="31" t="s">
        <v>1071</v>
      </c>
      <c r="E13" s="31" t="s">
        <v>530</v>
      </c>
      <c r="F13" s="84">
        <v>107500</v>
      </c>
      <c r="G13" s="32">
        <v>139.65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45484</v>
      </c>
      <c r="B14" s="32">
        <v>543443</v>
      </c>
      <c r="C14" s="31" t="s">
        <v>1002</v>
      </c>
      <c r="D14" s="31" t="s">
        <v>1047</v>
      </c>
      <c r="E14" s="31" t="s">
        <v>530</v>
      </c>
      <c r="F14" s="84">
        <v>8000</v>
      </c>
      <c r="G14" s="32">
        <v>115.2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45484</v>
      </c>
      <c r="B15" s="32">
        <v>543443</v>
      </c>
      <c r="C15" s="31" t="s">
        <v>1002</v>
      </c>
      <c r="D15" s="31" t="s">
        <v>1047</v>
      </c>
      <c r="E15" s="31" t="s">
        <v>529</v>
      </c>
      <c r="F15" s="84">
        <v>24000</v>
      </c>
      <c r="G15" s="32">
        <v>116.5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45484</v>
      </c>
      <c r="B16" s="32">
        <v>543443</v>
      </c>
      <c r="C16" s="31" t="s">
        <v>1002</v>
      </c>
      <c r="D16" s="31" t="s">
        <v>1003</v>
      </c>
      <c r="E16" s="31" t="s">
        <v>529</v>
      </c>
      <c r="F16" s="84">
        <v>56000</v>
      </c>
      <c r="G16" s="32">
        <v>104.46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45484</v>
      </c>
      <c r="B17" s="32">
        <v>543443</v>
      </c>
      <c r="C17" s="31" t="s">
        <v>1002</v>
      </c>
      <c r="D17" s="31" t="s">
        <v>1072</v>
      </c>
      <c r="E17" s="31" t="s">
        <v>530</v>
      </c>
      <c r="F17" s="84">
        <v>24000</v>
      </c>
      <c r="G17" s="32">
        <v>114.92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45484</v>
      </c>
      <c r="B18" s="32">
        <v>543443</v>
      </c>
      <c r="C18" s="31" t="s">
        <v>1002</v>
      </c>
      <c r="D18" s="31" t="s">
        <v>1073</v>
      </c>
      <c r="E18" s="31" t="s">
        <v>530</v>
      </c>
      <c r="F18" s="84">
        <v>22000</v>
      </c>
      <c r="G18" s="32">
        <v>104.22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45484</v>
      </c>
      <c r="B19" s="32">
        <v>543443</v>
      </c>
      <c r="C19" s="31" t="s">
        <v>1002</v>
      </c>
      <c r="D19" s="31" t="s">
        <v>1073</v>
      </c>
      <c r="E19" s="31" t="s">
        <v>529</v>
      </c>
      <c r="F19" s="84">
        <v>12000</v>
      </c>
      <c r="G19" s="32">
        <v>113.29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45484</v>
      </c>
      <c r="B20" s="32">
        <v>543443</v>
      </c>
      <c r="C20" s="31" t="s">
        <v>1002</v>
      </c>
      <c r="D20" s="31" t="s">
        <v>1074</v>
      </c>
      <c r="E20" s="31" t="s">
        <v>529</v>
      </c>
      <c r="F20" s="84">
        <v>22000</v>
      </c>
      <c r="G20" s="32">
        <v>109.72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45484</v>
      </c>
      <c r="B21" s="32">
        <v>530249</v>
      </c>
      <c r="C21" s="31" t="s">
        <v>1075</v>
      </c>
      <c r="D21" s="31" t="s">
        <v>1005</v>
      </c>
      <c r="E21" s="31" t="s">
        <v>529</v>
      </c>
      <c r="F21" s="84">
        <v>169490</v>
      </c>
      <c r="G21" s="32">
        <v>4.43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45484</v>
      </c>
      <c r="B22" s="32">
        <v>530249</v>
      </c>
      <c r="C22" s="31" t="s">
        <v>1075</v>
      </c>
      <c r="D22" s="31" t="s">
        <v>1005</v>
      </c>
      <c r="E22" s="31" t="s">
        <v>530</v>
      </c>
      <c r="F22" s="84">
        <v>451875</v>
      </c>
      <c r="G22" s="32">
        <v>4.43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45484</v>
      </c>
      <c r="B23" s="32">
        <v>530249</v>
      </c>
      <c r="C23" s="31" t="s">
        <v>1075</v>
      </c>
      <c r="D23" s="31" t="s">
        <v>1051</v>
      </c>
      <c r="E23" s="31" t="s">
        <v>530</v>
      </c>
      <c r="F23" s="84">
        <v>205970</v>
      </c>
      <c r="G23" s="32">
        <v>4.2300000000000004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45484</v>
      </c>
      <c r="B24" s="32">
        <v>530249</v>
      </c>
      <c r="C24" s="31" t="s">
        <v>1075</v>
      </c>
      <c r="D24" s="31" t="s">
        <v>887</v>
      </c>
      <c r="E24" s="31" t="s">
        <v>530</v>
      </c>
      <c r="F24" s="84">
        <v>400000</v>
      </c>
      <c r="G24" s="32">
        <v>4.42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45484</v>
      </c>
      <c r="B25" s="32">
        <v>530249</v>
      </c>
      <c r="C25" s="31" t="s">
        <v>1075</v>
      </c>
      <c r="D25" s="31" t="s">
        <v>887</v>
      </c>
      <c r="E25" s="31" t="s">
        <v>529</v>
      </c>
      <c r="F25" s="84">
        <v>480602</v>
      </c>
      <c r="G25" s="32">
        <v>4.2300000000000004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45484</v>
      </c>
      <c r="B26" s="32">
        <v>512018</v>
      </c>
      <c r="C26" s="31" t="s">
        <v>1076</v>
      </c>
      <c r="D26" s="31" t="s">
        <v>1077</v>
      </c>
      <c r="E26" s="31" t="s">
        <v>530</v>
      </c>
      <c r="F26" s="84">
        <v>845648</v>
      </c>
      <c r="G26" s="32">
        <v>8.9700000000000006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45484</v>
      </c>
      <c r="B27" s="32">
        <v>544201</v>
      </c>
      <c r="C27" s="31" t="s">
        <v>1039</v>
      </c>
      <c r="D27" s="31" t="s">
        <v>1004</v>
      </c>
      <c r="E27" s="31" t="s">
        <v>530</v>
      </c>
      <c r="F27" s="84">
        <v>214000</v>
      </c>
      <c r="G27" s="32">
        <v>130.75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45484</v>
      </c>
      <c r="B28" s="32">
        <v>544201</v>
      </c>
      <c r="C28" s="31" t="s">
        <v>1039</v>
      </c>
      <c r="D28" s="31" t="s">
        <v>1004</v>
      </c>
      <c r="E28" s="31" t="s">
        <v>529</v>
      </c>
      <c r="F28" s="84">
        <v>14000</v>
      </c>
      <c r="G28" s="32">
        <v>129.63999999999999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45484</v>
      </c>
      <c r="B29" s="32">
        <v>540204</v>
      </c>
      <c r="C29" s="31" t="s">
        <v>1040</v>
      </c>
      <c r="D29" s="31" t="s">
        <v>1078</v>
      </c>
      <c r="E29" s="31" t="s">
        <v>529</v>
      </c>
      <c r="F29" s="84">
        <v>83350</v>
      </c>
      <c r="G29" s="32">
        <v>67.489999999999995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45484</v>
      </c>
      <c r="B30" s="32">
        <v>540204</v>
      </c>
      <c r="C30" s="31" t="s">
        <v>1040</v>
      </c>
      <c r="D30" s="31" t="s">
        <v>1079</v>
      </c>
      <c r="E30" s="31" t="s">
        <v>530</v>
      </c>
      <c r="F30" s="84">
        <v>152550</v>
      </c>
      <c r="G30" s="32">
        <v>66.849999999999994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45484</v>
      </c>
      <c r="B31" s="32">
        <v>531035</v>
      </c>
      <c r="C31" s="31" t="s">
        <v>1080</v>
      </c>
      <c r="D31" s="31" t="s">
        <v>1081</v>
      </c>
      <c r="E31" s="31" t="s">
        <v>529</v>
      </c>
      <c r="F31" s="84">
        <v>250000</v>
      </c>
      <c r="G31" s="32">
        <v>800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45484</v>
      </c>
      <c r="B32" s="32">
        <v>531035</v>
      </c>
      <c r="C32" s="31" t="s">
        <v>1080</v>
      </c>
      <c r="D32" s="31" t="s">
        <v>1082</v>
      </c>
      <c r="E32" s="31" t="s">
        <v>530</v>
      </c>
      <c r="F32" s="84">
        <v>243108</v>
      </c>
      <c r="G32" s="32">
        <v>800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45484</v>
      </c>
      <c r="B33" s="32">
        <v>540455</v>
      </c>
      <c r="C33" s="31" t="s">
        <v>1083</v>
      </c>
      <c r="D33" s="31" t="s">
        <v>1070</v>
      </c>
      <c r="E33" s="31" t="s">
        <v>529</v>
      </c>
      <c r="F33" s="84">
        <v>103075</v>
      </c>
      <c r="G33" s="32">
        <v>75.2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45484</v>
      </c>
      <c r="B34" s="32">
        <v>540455</v>
      </c>
      <c r="C34" s="31" t="s">
        <v>1083</v>
      </c>
      <c r="D34" s="31" t="s">
        <v>1071</v>
      </c>
      <c r="E34" s="31" t="s">
        <v>530</v>
      </c>
      <c r="F34" s="84">
        <v>103075</v>
      </c>
      <c r="G34" s="32">
        <v>75.2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45484</v>
      </c>
      <c r="B35" s="32">
        <v>540190</v>
      </c>
      <c r="C35" s="31" t="s">
        <v>1041</v>
      </c>
      <c r="D35" s="31" t="s">
        <v>1084</v>
      </c>
      <c r="E35" s="31" t="s">
        <v>529</v>
      </c>
      <c r="F35" s="84">
        <v>2500000</v>
      </c>
      <c r="G35" s="32">
        <v>4.01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45484</v>
      </c>
      <c r="B36" s="32">
        <v>540190</v>
      </c>
      <c r="C36" s="31" t="s">
        <v>1041</v>
      </c>
      <c r="D36" s="31" t="s">
        <v>1084</v>
      </c>
      <c r="E36" s="31" t="s">
        <v>530</v>
      </c>
      <c r="F36" s="84">
        <v>2833893</v>
      </c>
      <c r="G36" s="32">
        <v>4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45484</v>
      </c>
      <c r="B37" s="32">
        <v>540190</v>
      </c>
      <c r="C37" s="31" t="s">
        <v>1041</v>
      </c>
      <c r="D37" s="31" t="s">
        <v>1085</v>
      </c>
      <c r="E37" s="31" t="s">
        <v>530</v>
      </c>
      <c r="F37" s="84">
        <v>900000</v>
      </c>
      <c r="G37" s="32">
        <v>4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45484</v>
      </c>
      <c r="B38" s="32">
        <v>540190</v>
      </c>
      <c r="C38" s="31" t="s">
        <v>1041</v>
      </c>
      <c r="D38" s="31" t="s">
        <v>1086</v>
      </c>
      <c r="E38" s="31" t="s">
        <v>529</v>
      </c>
      <c r="F38" s="84">
        <v>1200000</v>
      </c>
      <c r="G38" s="32">
        <v>4.03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45484</v>
      </c>
      <c r="B39" s="32">
        <v>540190</v>
      </c>
      <c r="C39" s="31" t="s">
        <v>1041</v>
      </c>
      <c r="D39" s="31" t="s">
        <v>1087</v>
      </c>
      <c r="E39" s="31" t="s">
        <v>529</v>
      </c>
      <c r="F39" s="84">
        <v>754350</v>
      </c>
      <c r="G39" s="32">
        <v>4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45484</v>
      </c>
      <c r="B40" s="32">
        <v>540190</v>
      </c>
      <c r="C40" s="31" t="s">
        <v>1041</v>
      </c>
      <c r="D40" s="31" t="s">
        <v>1087</v>
      </c>
      <c r="E40" s="31" t="s">
        <v>530</v>
      </c>
      <c r="F40" s="84">
        <v>1122313</v>
      </c>
      <c r="G40" s="32">
        <v>4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45484</v>
      </c>
      <c r="B41" s="32">
        <v>540190</v>
      </c>
      <c r="C41" s="31" t="s">
        <v>1041</v>
      </c>
      <c r="D41" s="31" t="s">
        <v>1088</v>
      </c>
      <c r="E41" s="31" t="s">
        <v>529</v>
      </c>
      <c r="F41" s="84">
        <v>723500</v>
      </c>
      <c r="G41" s="32">
        <v>4.01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45484</v>
      </c>
      <c r="B42" s="32">
        <v>540190</v>
      </c>
      <c r="C42" s="31" t="s">
        <v>1041</v>
      </c>
      <c r="D42" s="31" t="s">
        <v>1006</v>
      </c>
      <c r="E42" s="31" t="s">
        <v>529</v>
      </c>
      <c r="F42" s="84">
        <v>1400000</v>
      </c>
      <c r="G42" s="32">
        <v>4.01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45484</v>
      </c>
      <c r="B43" s="32">
        <v>540190</v>
      </c>
      <c r="C43" s="31" t="s">
        <v>1041</v>
      </c>
      <c r="D43" s="31" t="s">
        <v>1004</v>
      </c>
      <c r="E43" s="31" t="s">
        <v>529</v>
      </c>
      <c r="F43" s="84">
        <v>1500000</v>
      </c>
      <c r="G43" s="32">
        <v>4.08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45484</v>
      </c>
      <c r="B44" s="32">
        <v>540190</v>
      </c>
      <c r="C44" s="31" t="s">
        <v>1041</v>
      </c>
      <c r="D44" s="31" t="s">
        <v>1089</v>
      </c>
      <c r="E44" s="31" t="s">
        <v>529</v>
      </c>
      <c r="F44" s="84">
        <v>2000000</v>
      </c>
      <c r="G44" s="32">
        <v>4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45484</v>
      </c>
      <c r="B45" s="32">
        <v>540190</v>
      </c>
      <c r="C45" s="31" t="s">
        <v>1041</v>
      </c>
      <c r="D45" s="31" t="s">
        <v>1089</v>
      </c>
      <c r="E45" s="31" t="s">
        <v>530</v>
      </c>
      <c r="F45" s="84">
        <v>1726000</v>
      </c>
      <c r="G45" s="32">
        <v>4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45484</v>
      </c>
      <c r="B46" s="32">
        <v>540190</v>
      </c>
      <c r="C46" s="31" t="s">
        <v>1041</v>
      </c>
      <c r="D46" s="31" t="s">
        <v>1090</v>
      </c>
      <c r="E46" s="31" t="s">
        <v>530</v>
      </c>
      <c r="F46" s="84">
        <v>10614525</v>
      </c>
      <c r="G46" s="32">
        <v>4.0199999999999996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45484</v>
      </c>
      <c r="B47" s="32">
        <v>540190</v>
      </c>
      <c r="C47" s="31" t="s">
        <v>1041</v>
      </c>
      <c r="D47" s="31" t="s">
        <v>1091</v>
      </c>
      <c r="E47" s="31" t="s">
        <v>530</v>
      </c>
      <c r="F47" s="84">
        <v>1500000</v>
      </c>
      <c r="G47" s="32">
        <v>4.08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45484</v>
      </c>
      <c r="B48" s="32">
        <v>540190</v>
      </c>
      <c r="C48" s="31" t="s">
        <v>1041</v>
      </c>
      <c r="D48" s="31" t="s">
        <v>1092</v>
      </c>
      <c r="E48" s="31" t="s">
        <v>530</v>
      </c>
      <c r="F48" s="84">
        <v>2500000</v>
      </c>
      <c r="G48" s="32">
        <v>4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45484</v>
      </c>
      <c r="B49" s="32">
        <v>540190</v>
      </c>
      <c r="C49" s="31" t="s">
        <v>1041</v>
      </c>
      <c r="D49" s="31" t="s">
        <v>897</v>
      </c>
      <c r="E49" s="31" t="s">
        <v>530</v>
      </c>
      <c r="F49" s="84">
        <v>452</v>
      </c>
      <c r="G49" s="32">
        <v>4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45484</v>
      </c>
      <c r="B50" s="32">
        <v>540190</v>
      </c>
      <c r="C50" s="31" t="s">
        <v>1041</v>
      </c>
      <c r="D50" s="31" t="s">
        <v>1092</v>
      </c>
      <c r="E50" s="31" t="s">
        <v>529</v>
      </c>
      <c r="F50" s="84">
        <v>1000000</v>
      </c>
      <c r="G50" s="32">
        <v>4.03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45484</v>
      </c>
      <c r="B51" s="32">
        <v>540190</v>
      </c>
      <c r="C51" s="31" t="s">
        <v>1041</v>
      </c>
      <c r="D51" s="31" t="s">
        <v>897</v>
      </c>
      <c r="E51" s="31" t="s">
        <v>529</v>
      </c>
      <c r="F51" s="84">
        <v>3900452</v>
      </c>
      <c r="G51" s="32">
        <v>4.01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45484</v>
      </c>
      <c r="B52" s="32">
        <v>540190</v>
      </c>
      <c r="C52" s="31" t="s">
        <v>1041</v>
      </c>
      <c r="D52" s="31" t="s">
        <v>1093</v>
      </c>
      <c r="E52" s="31" t="s">
        <v>530</v>
      </c>
      <c r="F52" s="84">
        <v>901151</v>
      </c>
      <c r="G52" s="32">
        <v>4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45484</v>
      </c>
      <c r="B53" s="32">
        <v>540190</v>
      </c>
      <c r="C53" s="31" t="s">
        <v>1041</v>
      </c>
      <c r="D53" s="31" t="s">
        <v>887</v>
      </c>
      <c r="E53" s="31" t="s">
        <v>530</v>
      </c>
      <c r="F53" s="84">
        <v>2237859</v>
      </c>
      <c r="G53" s="32">
        <v>4</v>
      </c>
      <c r="H53" s="32" t="s">
        <v>325</v>
      </c>
    </row>
    <row r="54" spans="1:28" ht="15" customHeight="1">
      <c r="A54" s="83">
        <v>45484</v>
      </c>
      <c r="B54" s="32">
        <v>540190</v>
      </c>
      <c r="C54" s="31" t="s">
        <v>1041</v>
      </c>
      <c r="D54" s="31" t="s">
        <v>887</v>
      </c>
      <c r="E54" s="31" t="s">
        <v>529</v>
      </c>
      <c r="F54" s="84">
        <v>16537909</v>
      </c>
      <c r="G54" s="32">
        <v>4</v>
      </c>
      <c r="H54" s="32" t="s">
        <v>325</v>
      </c>
    </row>
    <row r="55" spans="1:28" ht="15" customHeight="1">
      <c r="A55" s="83">
        <v>45484</v>
      </c>
      <c r="B55" s="32">
        <v>540190</v>
      </c>
      <c r="C55" s="31" t="s">
        <v>1041</v>
      </c>
      <c r="D55" s="31" t="s">
        <v>1094</v>
      </c>
      <c r="E55" s="31" t="s">
        <v>529</v>
      </c>
      <c r="F55" s="84">
        <v>751000</v>
      </c>
      <c r="G55" s="32">
        <v>4.0199999999999996</v>
      </c>
      <c r="H55" s="32" t="s">
        <v>325</v>
      </c>
    </row>
    <row r="56" spans="1:28" ht="15" customHeight="1">
      <c r="A56" s="83">
        <v>45484</v>
      </c>
      <c r="B56" s="32">
        <v>539216</v>
      </c>
      <c r="C56" s="31" t="s">
        <v>1042</v>
      </c>
      <c r="D56" s="31" t="s">
        <v>1043</v>
      </c>
      <c r="E56" s="31" t="s">
        <v>530</v>
      </c>
      <c r="F56" s="84">
        <v>529000</v>
      </c>
      <c r="G56" s="32">
        <v>7.68</v>
      </c>
      <c r="H56" s="32" t="s">
        <v>325</v>
      </c>
    </row>
    <row r="57" spans="1:28" ht="15" customHeight="1">
      <c r="A57" s="83">
        <v>45484</v>
      </c>
      <c r="B57" s="32">
        <v>544156</v>
      </c>
      <c r="C57" s="31" t="s">
        <v>1095</v>
      </c>
      <c r="D57" s="31" t="s">
        <v>1096</v>
      </c>
      <c r="E57" s="31" t="s">
        <v>530</v>
      </c>
      <c r="F57" s="84">
        <v>21000</v>
      </c>
      <c r="G57" s="32">
        <v>82.59</v>
      </c>
      <c r="H57" s="32" t="s">
        <v>325</v>
      </c>
    </row>
    <row r="58" spans="1:28" ht="15" customHeight="1">
      <c r="A58" s="83">
        <v>45484</v>
      </c>
      <c r="B58" s="32">
        <v>544199</v>
      </c>
      <c r="C58" s="31" t="s">
        <v>1097</v>
      </c>
      <c r="D58" s="31" t="s">
        <v>1098</v>
      </c>
      <c r="E58" s="31" t="s">
        <v>529</v>
      </c>
      <c r="F58" s="84">
        <v>99200</v>
      </c>
      <c r="G58" s="32">
        <v>275.72000000000003</v>
      </c>
      <c r="H58" s="32" t="s">
        <v>325</v>
      </c>
    </row>
    <row r="59" spans="1:28" ht="15" customHeight="1">
      <c r="A59" s="83">
        <v>45484</v>
      </c>
      <c r="B59" s="32">
        <v>544199</v>
      </c>
      <c r="C59" s="31" t="s">
        <v>1097</v>
      </c>
      <c r="D59" s="31" t="s">
        <v>1098</v>
      </c>
      <c r="E59" s="31" t="s">
        <v>530</v>
      </c>
      <c r="F59" s="84">
        <v>179200</v>
      </c>
      <c r="G59" s="32">
        <v>280.3</v>
      </c>
      <c r="H59" s="32" t="s">
        <v>325</v>
      </c>
    </row>
    <row r="60" spans="1:28" ht="15" customHeight="1">
      <c r="A60" s="83">
        <v>45484</v>
      </c>
      <c r="B60" s="32">
        <v>544199</v>
      </c>
      <c r="C60" s="31" t="s">
        <v>1097</v>
      </c>
      <c r="D60" s="31" t="s">
        <v>1099</v>
      </c>
      <c r="E60" s="31" t="s">
        <v>529</v>
      </c>
      <c r="F60" s="84">
        <v>30400</v>
      </c>
      <c r="G60" s="32">
        <v>270.81</v>
      </c>
      <c r="H60" s="32" t="s">
        <v>325</v>
      </c>
    </row>
    <row r="61" spans="1:28" ht="15" customHeight="1">
      <c r="A61" s="83">
        <v>45484</v>
      </c>
      <c r="B61" s="32">
        <v>544199</v>
      </c>
      <c r="C61" s="31" t="s">
        <v>1097</v>
      </c>
      <c r="D61" s="31" t="s">
        <v>1099</v>
      </c>
      <c r="E61" s="31" t="s">
        <v>530</v>
      </c>
      <c r="F61" s="84">
        <v>116800</v>
      </c>
      <c r="G61" s="32">
        <v>268.99</v>
      </c>
      <c r="H61" s="32" t="s">
        <v>325</v>
      </c>
    </row>
    <row r="62" spans="1:28" ht="15" customHeight="1">
      <c r="A62" s="83">
        <v>45484</v>
      </c>
      <c r="B62" s="32">
        <v>544199</v>
      </c>
      <c r="C62" s="31" t="s">
        <v>1097</v>
      </c>
      <c r="D62" s="31" t="s">
        <v>1100</v>
      </c>
      <c r="E62" s="31" t="s">
        <v>529</v>
      </c>
      <c r="F62" s="84">
        <v>144000</v>
      </c>
      <c r="G62" s="32">
        <v>273.27</v>
      </c>
      <c r="H62" s="32" t="s">
        <v>325</v>
      </c>
    </row>
    <row r="63" spans="1:28" ht="15" customHeight="1">
      <c r="A63" s="83">
        <v>45484</v>
      </c>
      <c r="B63" s="32">
        <v>544199</v>
      </c>
      <c r="C63" s="31" t="s">
        <v>1097</v>
      </c>
      <c r="D63" s="31" t="s">
        <v>1100</v>
      </c>
      <c r="E63" s="31" t="s">
        <v>530</v>
      </c>
      <c r="F63" s="84">
        <v>144000</v>
      </c>
      <c r="G63" s="32">
        <v>265.25</v>
      </c>
      <c r="H63" s="32" t="s">
        <v>325</v>
      </c>
    </row>
    <row r="64" spans="1:28" ht="15" customHeight="1">
      <c r="A64" s="83">
        <v>45484</v>
      </c>
      <c r="B64" s="32">
        <v>544199</v>
      </c>
      <c r="C64" s="31" t="s">
        <v>1097</v>
      </c>
      <c r="D64" s="31" t="s">
        <v>1101</v>
      </c>
      <c r="E64" s="31" t="s">
        <v>529</v>
      </c>
      <c r="F64" s="84">
        <v>243200</v>
      </c>
      <c r="G64" s="32">
        <v>263.89999999999998</v>
      </c>
      <c r="H64" s="32" t="s">
        <v>325</v>
      </c>
    </row>
    <row r="65" spans="1:8" ht="15" customHeight="1">
      <c r="A65" s="83">
        <v>45484</v>
      </c>
      <c r="B65" s="32">
        <v>544199</v>
      </c>
      <c r="C65" s="31" t="s">
        <v>1097</v>
      </c>
      <c r="D65" s="31" t="s">
        <v>1101</v>
      </c>
      <c r="E65" s="31" t="s">
        <v>530</v>
      </c>
      <c r="F65" s="84">
        <v>243200</v>
      </c>
      <c r="G65" s="32">
        <v>265.68</v>
      </c>
      <c r="H65" s="32" t="s">
        <v>325</v>
      </c>
    </row>
    <row r="66" spans="1:8" ht="15" customHeight="1">
      <c r="A66" s="83">
        <v>45484</v>
      </c>
      <c r="B66" s="32">
        <v>544199</v>
      </c>
      <c r="C66" s="31" t="s">
        <v>1097</v>
      </c>
      <c r="D66" s="31" t="s">
        <v>887</v>
      </c>
      <c r="E66" s="31" t="s">
        <v>530</v>
      </c>
      <c r="F66" s="84">
        <v>379200</v>
      </c>
      <c r="G66" s="32">
        <v>276.49</v>
      </c>
      <c r="H66" s="32" t="s">
        <v>325</v>
      </c>
    </row>
    <row r="67" spans="1:8" ht="15" customHeight="1">
      <c r="A67" s="83">
        <v>45484</v>
      </c>
      <c r="B67" s="32">
        <v>544199</v>
      </c>
      <c r="C67" s="31" t="s">
        <v>1097</v>
      </c>
      <c r="D67" s="31" t="s">
        <v>1102</v>
      </c>
      <c r="E67" s="31" t="s">
        <v>530</v>
      </c>
      <c r="F67" s="84">
        <v>276800</v>
      </c>
      <c r="G67" s="32">
        <v>271.85000000000002</v>
      </c>
      <c r="H67" s="32" t="s">
        <v>325</v>
      </c>
    </row>
    <row r="68" spans="1:8" ht="15" customHeight="1">
      <c r="A68" s="83">
        <v>45484</v>
      </c>
      <c r="B68" s="32">
        <v>544199</v>
      </c>
      <c r="C68" s="31" t="s">
        <v>1097</v>
      </c>
      <c r="D68" s="31" t="s">
        <v>887</v>
      </c>
      <c r="E68" s="31" t="s">
        <v>529</v>
      </c>
      <c r="F68" s="84">
        <v>238400</v>
      </c>
      <c r="G68" s="32">
        <v>276.45999999999998</v>
      </c>
      <c r="H68" s="32" t="s">
        <v>325</v>
      </c>
    </row>
    <row r="69" spans="1:8" ht="15" customHeight="1">
      <c r="A69" s="83">
        <v>45484</v>
      </c>
      <c r="B69" s="32">
        <v>544199</v>
      </c>
      <c r="C69" s="31" t="s">
        <v>1097</v>
      </c>
      <c r="D69" s="31" t="s">
        <v>1102</v>
      </c>
      <c r="E69" s="31" t="s">
        <v>529</v>
      </c>
      <c r="F69" s="84">
        <v>184000</v>
      </c>
      <c r="G69" s="32">
        <v>279.56</v>
      </c>
      <c r="H69" s="32" t="s">
        <v>325</v>
      </c>
    </row>
    <row r="70" spans="1:8" ht="15" customHeight="1">
      <c r="A70" s="83">
        <v>45484</v>
      </c>
      <c r="B70" s="32">
        <v>524592</v>
      </c>
      <c r="C70" s="31" t="s">
        <v>1103</v>
      </c>
      <c r="D70" s="31" t="s">
        <v>887</v>
      </c>
      <c r="E70" s="31" t="s">
        <v>530</v>
      </c>
      <c r="F70" s="84">
        <v>69245</v>
      </c>
      <c r="G70" s="32">
        <v>20.79</v>
      </c>
      <c r="H70" s="32" t="s">
        <v>325</v>
      </c>
    </row>
    <row r="71" spans="1:8" ht="15" customHeight="1">
      <c r="A71" s="83">
        <v>45484</v>
      </c>
      <c r="B71" s="32">
        <v>535730</v>
      </c>
      <c r="C71" s="31" t="s">
        <v>1104</v>
      </c>
      <c r="D71" s="31" t="s">
        <v>1105</v>
      </c>
      <c r="E71" s="31" t="s">
        <v>529</v>
      </c>
      <c r="F71" s="84">
        <v>3579512</v>
      </c>
      <c r="G71" s="32">
        <v>1.37</v>
      </c>
      <c r="H71" s="32" t="s">
        <v>325</v>
      </c>
    </row>
    <row r="72" spans="1:8" ht="15" customHeight="1">
      <c r="A72" s="83">
        <v>45484</v>
      </c>
      <c r="B72" s="32">
        <v>535730</v>
      </c>
      <c r="C72" s="31" t="s">
        <v>1104</v>
      </c>
      <c r="D72" s="31" t="s">
        <v>1106</v>
      </c>
      <c r="E72" s="31" t="s">
        <v>530</v>
      </c>
      <c r="F72" s="84">
        <v>3000000</v>
      </c>
      <c r="G72" s="32">
        <v>1.37</v>
      </c>
      <c r="H72" s="32" t="s">
        <v>325</v>
      </c>
    </row>
    <row r="73" spans="1:8" ht="15" customHeight="1">
      <c r="A73" s="83">
        <v>45484</v>
      </c>
      <c r="B73" s="32">
        <v>526143</v>
      </c>
      <c r="C73" s="31" t="s">
        <v>1107</v>
      </c>
      <c r="D73" s="31" t="s">
        <v>1108</v>
      </c>
      <c r="E73" s="31" t="s">
        <v>530</v>
      </c>
      <c r="F73" s="84">
        <v>60000</v>
      </c>
      <c r="G73" s="32">
        <v>14.28</v>
      </c>
      <c r="H73" s="32" t="s">
        <v>325</v>
      </c>
    </row>
    <row r="74" spans="1:8" ht="15" customHeight="1">
      <c r="A74" s="83">
        <v>45484</v>
      </c>
      <c r="B74" s="32">
        <v>526143</v>
      </c>
      <c r="C74" s="31" t="s">
        <v>1107</v>
      </c>
      <c r="D74" s="31" t="s">
        <v>1109</v>
      </c>
      <c r="E74" s="31" t="s">
        <v>530</v>
      </c>
      <c r="F74" s="84">
        <v>65000</v>
      </c>
      <c r="G74" s="32">
        <v>14.4</v>
      </c>
      <c r="H74" s="32" t="s">
        <v>325</v>
      </c>
    </row>
    <row r="75" spans="1:8" ht="15" customHeight="1">
      <c r="A75" s="83">
        <v>45484</v>
      </c>
      <c r="B75" s="32">
        <v>540243</v>
      </c>
      <c r="C75" s="31" t="s">
        <v>1110</v>
      </c>
      <c r="D75" s="31" t="s">
        <v>1111</v>
      </c>
      <c r="E75" s="31" t="s">
        <v>529</v>
      </c>
      <c r="F75" s="84">
        <v>121866</v>
      </c>
      <c r="G75" s="32">
        <v>25.89</v>
      </c>
      <c r="H75" s="32" t="s">
        <v>325</v>
      </c>
    </row>
    <row r="76" spans="1:8" ht="15" customHeight="1">
      <c r="A76" s="83">
        <v>45484</v>
      </c>
      <c r="B76" s="32">
        <v>540243</v>
      </c>
      <c r="C76" s="31" t="s">
        <v>1110</v>
      </c>
      <c r="D76" s="31" t="s">
        <v>1112</v>
      </c>
      <c r="E76" s="31" t="s">
        <v>530</v>
      </c>
      <c r="F76" s="84">
        <v>166711</v>
      </c>
      <c r="G76" s="32">
        <v>25.89</v>
      </c>
      <c r="H76" s="32" t="s">
        <v>325</v>
      </c>
    </row>
    <row r="77" spans="1:8" ht="15" customHeight="1">
      <c r="A77" s="83">
        <v>45484</v>
      </c>
      <c r="B77" s="32">
        <v>531272</v>
      </c>
      <c r="C77" s="31" t="s">
        <v>1113</v>
      </c>
      <c r="D77" s="31" t="s">
        <v>1114</v>
      </c>
      <c r="E77" s="31" t="s">
        <v>529</v>
      </c>
      <c r="F77" s="84">
        <v>30992</v>
      </c>
      <c r="G77" s="32">
        <v>7.38</v>
      </c>
      <c r="H77" s="32" t="s">
        <v>325</v>
      </c>
    </row>
    <row r="78" spans="1:8" ht="15" customHeight="1">
      <c r="A78" s="83">
        <v>45484</v>
      </c>
      <c r="B78" s="32">
        <v>531272</v>
      </c>
      <c r="C78" s="31" t="s">
        <v>1113</v>
      </c>
      <c r="D78" s="31" t="s">
        <v>1115</v>
      </c>
      <c r="E78" s="31" t="s">
        <v>530</v>
      </c>
      <c r="F78" s="84">
        <v>31862</v>
      </c>
      <c r="G78" s="32">
        <v>7.38</v>
      </c>
      <c r="H78" s="32" t="s">
        <v>325</v>
      </c>
    </row>
    <row r="79" spans="1:8" ht="15" customHeight="1">
      <c r="A79" s="83">
        <v>45484</v>
      </c>
      <c r="B79" s="32">
        <v>512217</v>
      </c>
      <c r="C79" s="31" t="s">
        <v>1116</v>
      </c>
      <c r="D79" s="31" t="s">
        <v>1117</v>
      </c>
      <c r="E79" s="31" t="s">
        <v>529</v>
      </c>
      <c r="F79" s="84">
        <v>115733</v>
      </c>
      <c r="G79" s="32">
        <v>26.13</v>
      </c>
      <c r="H79" s="32" t="s">
        <v>325</v>
      </c>
    </row>
    <row r="80" spans="1:8" ht="15" customHeight="1">
      <c r="A80" s="83">
        <v>45484</v>
      </c>
      <c r="B80" s="32">
        <v>512217</v>
      </c>
      <c r="C80" s="31" t="s">
        <v>1116</v>
      </c>
      <c r="D80" s="31" t="s">
        <v>1117</v>
      </c>
      <c r="E80" s="31" t="s">
        <v>530</v>
      </c>
      <c r="F80" s="84">
        <v>33470</v>
      </c>
      <c r="G80" s="32">
        <v>25.82</v>
      </c>
      <c r="H80" s="32" t="s">
        <v>325</v>
      </c>
    </row>
    <row r="81" spans="1:8" ht="15" customHeight="1">
      <c r="A81" s="83">
        <v>45484</v>
      </c>
      <c r="B81" s="32">
        <v>511557</v>
      </c>
      <c r="C81" s="31" t="s">
        <v>1008</v>
      </c>
      <c r="D81" s="31" t="s">
        <v>1118</v>
      </c>
      <c r="E81" s="31" t="s">
        <v>529</v>
      </c>
      <c r="F81" s="84">
        <v>1475000</v>
      </c>
      <c r="G81" s="32">
        <v>1.08</v>
      </c>
      <c r="H81" s="32" t="s">
        <v>325</v>
      </c>
    </row>
    <row r="82" spans="1:8" ht="15" customHeight="1">
      <c r="A82" s="83">
        <v>45484</v>
      </c>
      <c r="B82" s="32">
        <v>511557</v>
      </c>
      <c r="C82" s="31" t="s">
        <v>1008</v>
      </c>
      <c r="D82" s="31" t="s">
        <v>1009</v>
      </c>
      <c r="E82" s="31" t="s">
        <v>530</v>
      </c>
      <c r="F82" s="84">
        <v>1830000</v>
      </c>
      <c r="G82" s="32">
        <v>1.08</v>
      </c>
      <c r="H82" s="32" t="s">
        <v>325</v>
      </c>
    </row>
    <row r="83" spans="1:8" ht="15" customHeight="1">
      <c r="A83" s="83">
        <v>45484</v>
      </c>
      <c r="B83" s="32">
        <v>536659</v>
      </c>
      <c r="C83" s="31" t="s">
        <v>1044</v>
      </c>
      <c r="D83" s="31" t="s">
        <v>1119</v>
      </c>
      <c r="E83" s="31" t="s">
        <v>530</v>
      </c>
      <c r="F83" s="84">
        <v>190254</v>
      </c>
      <c r="G83" s="32">
        <v>21.17</v>
      </c>
      <c r="H83" s="32" t="s">
        <v>325</v>
      </c>
    </row>
    <row r="84" spans="1:8" ht="15" customHeight="1">
      <c r="A84" s="83">
        <v>45484</v>
      </c>
      <c r="B84" s="32">
        <v>536659</v>
      </c>
      <c r="C84" s="31" t="s">
        <v>1044</v>
      </c>
      <c r="D84" s="31" t="s">
        <v>1120</v>
      </c>
      <c r="E84" s="31" t="s">
        <v>530</v>
      </c>
      <c r="F84" s="84">
        <v>156973</v>
      </c>
      <c r="G84" s="32">
        <v>21.18</v>
      </c>
      <c r="H84" s="32" t="s">
        <v>325</v>
      </c>
    </row>
    <row r="85" spans="1:8" ht="15" customHeight="1">
      <c r="A85" s="83">
        <v>45484</v>
      </c>
      <c r="B85" s="32">
        <v>541601</v>
      </c>
      <c r="C85" s="31" t="s">
        <v>1121</v>
      </c>
      <c r="D85" s="31" t="s">
        <v>1122</v>
      </c>
      <c r="E85" s="31" t="s">
        <v>529</v>
      </c>
      <c r="F85" s="84">
        <v>6000000</v>
      </c>
      <c r="G85" s="32">
        <v>4.4000000000000004</v>
      </c>
      <c r="H85" s="32" t="s">
        <v>325</v>
      </c>
    </row>
    <row r="86" spans="1:8" ht="15" customHeight="1">
      <c r="A86" s="83">
        <v>45484</v>
      </c>
      <c r="B86" s="32">
        <v>544197</v>
      </c>
      <c r="C86" s="31" t="s">
        <v>1060</v>
      </c>
      <c r="D86" s="31" t="s">
        <v>1123</v>
      </c>
      <c r="E86" s="31" t="s">
        <v>529</v>
      </c>
      <c r="F86" s="84">
        <v>13604</v>
      </c>
      <c r="G86" s="32">
        <v>51.41</v>
      </c>
      <c r="H86" s="32" t="s">
        <v>325</v>
      </c>
    </row>
    <row r="87" spans="1:8" ht="15" customHeight="1">
      <c r="A87" s="83">
        <v>45484</v>
      </c>
      <c r="B87" s="32">
        <v>544197</v>
      </c>
      <c r="C87" s="31" t="s">
        <v>1060</v>
      </c>
      <c r="D87" s="31" t="s">
        <v>1123</v>
      </c>
      <c r="E87" s="31" t="s">
        <v>530</v>
      </c>
      <c r="F87" s="84">
        <v>58815</v>
      </c>
      <c r="G87" s="32">
        <v>52.91</v>
      </c>
      <c r="H87" s="32" t="s">
        <v>325</v>
      </c>
    </row>
    <row r="88" spans="1:8" ht="15" customHeight="1">
      <c r="A88" s="83">
        <v>45484</v>
      </c>
      <c r="B88" s="32">
        <v>519191</v>
      </c>
      <c r="C88" s="31" t="s">
        <v>1124</v>
      </c>
      <c r="D88" s="31" t="s">
        <v>1125</v>
      </c>
      <c r="E88" s="31" t="s">
        <v>529</v>
      </c>
      <c r="F88" s="84">
        <v>50000</v>
      </c>
      <c r="G88" s="32">
        <v>8.98</v>
      </c>
      <c r="H88" s="32" t="s">
        <v>325</v>
      </c>
    </row>
    <row r="89" spans="1:8" ht="15" customHeight="1">
      <c r="A89" s="83">
        <v>45484</v>
      </c>
      <c r="B89" s="32">
        <v>530025</v>
      </c>
      <c r="C89" s="31" t="s">
        <v>1126</v>
      </c>
      <c r="D89" s="31" t="s">
        <v>1127</v>
      </c>
      <c r="E89" s="31" t="s">
        <v>530</v>
      </c>
      <c r="F89" s="84">
        <v>50</v>
      </c>
      <c r="G89" s="32">
        <v>31.02</v>
      </c>
      <c r="H89" s="32" t="s">
        <v>325</v>
      </c>
    </row>
    <row r="90" spans="1:8" ht="15" customHeight="1">
      <c r="A90" s="83">
        <v>45484</v>
      </c>
      <c r="B90" s="32">
        <v>530025</v>
      </c>
      <c r="C90" s="31" t="s">
        <v>1126</v>
      </c>
      <c r="D90" s="31" t="s">
        <v>1127</v>
      </c>
      <c r="E90" s="31" t="s">
        <v>529</v>
      </c>
      <c r="F90" s="84">
        <v>75400</v>
      </c>
      <c r="G90" s="32">
        <v>31.51</v>
      </c>
      <c r="H90" s="32" t="s">
        <v>325</v>
      </c>
    </row>
    <row r="91" spans="1:8" ht="15" customHeight="1">
      <c r="A91" s="83">
        <v>45484</v>
      </c>
      <c r="B91" s="32">
        <v>530025</v>
      </c>
      <c r="C91" s="31" t="s">
        <v>1126</v>
      </c>
      <c r="D91" s="31" t="s">
        <v>1128</v>
      </c>
      <c r="E91" s="31" t="s">
        <v>529</v>
      </c>
      <c r="F91" s="84">
        <v>21000</v>
      </c>
      <c r="G91" s="32">
        <v>31.75</v>
      </c>
      <c r="H91" s="32" t="s">
        <v>325</v>
      </c>
    </row>
    <row r="92" spans="1:8" ht="15" customHeight="1">
      <c r="A92" s="83">
        <v>45484</v>
      </c>
      <c r="B92" s="32">
        <v>530025</v>
      </c>
      <c r="C92" s="31" t="s">
        <v>1126</v>
      </c>
      <c r="D92" s="31" t="s">
        <v>1128</v>
      </c>
      <c r="E92" s="31" t="s">
        <v>530</v>
      </c>
      <c r="F92" s="84">
        <v>54087</v>
      </c>
      <c r="G92" s="32">
        <v>31.52</v>
      </c>
      <c r="H92" s="32" t="s">
        <v>325</v>
      </c>
    </row>
    <row r="93" spans="1:8" ht="15" customHeight="1">
      <c r="A93" s="83">
        <v>45484</v>
      </c>
      <c r="B93" s="32">
        <v>531893</v>
      </c>
      <c r="C93" s="31" t="s">
        <v>894</v>
      </c>
      <c r="D93" s="31" t="s">
        <v>1129</v>
      </c>
      <c r="E93" s="31" t="s">
        <v>529</v>
      </c>
      <c r="F93" s="84">
        <v>5600000</v>
      </c>
      <c r="G93" s="32">
        <v>0.68</v>
      </c>
      <c r="H93" s="32" t="s">
        <v>325</v>
      </c>
    </row>
    <row r="94" spans="1:8" ht="15" customHeight="1">
      <c r="A94" s="83">
        <v>45484</v>
      </c>
      <c r="B94" s="32">
        <v>531893</v>
      </c>
      <c r="C94" s="31" t="s">
        <v>894</v>
      </c>
      <c r="D94" s="31" t="s">
        <v>1130</v>
      </c>
      <c r="E94" s="31" t="s">
        <v>529</v>
      </c>
      <c r="F94" s="84">
        <v>3600000</v>
      </c>
      <c r="G94" s="32">
        <v>0.68</v>
      </c>
      <c r="H94" s="32" t="s">
        <v>325</v>
      </c>
    </row>
    <row r="95" spans="1:8" ht="15" customHeight="1">
      <c r="A95" s="83">
        <v>45484</v>
      </c>
      <c r="B95" s="32">
        <v>531893</v>
      </c>
      <c r="C95" s="31" t="s">
        <v>894</v>
      </c>
      <c r="D95" s="31" t="s">
        <v>1131</v>
      </c>
      <c r="E95" s="31" t="s">
        <v>529</v>
      </c>
      <c r="F95" s="84">
        <v>4528000</v>
      </c>
      <c r="G95" s="32">
        <v>0.68</v>
      </c>
      <c r="H95" s="32" t="s">
        <v>325</v>
      </c>
    </row>
    <row r="96" spans="1:8" ht="15" customHeight="1">
      <c r="A96" s="83">
        <v>45484</v>
      </c>
      <c r="B96" s="32">
        <v>531893</v>
      </c>
      <c r="C96" s="31" t="s">
        <v>894</v>
      </c>
      <c r="D96" s="31" t="s">
        <v>1132</v>
      </c>
      <c r="E96" s="31" t="s">
        <v>530</v>
      </c>
      <c r="F96" s="84">
        <v>14000000</v>
      </c>
      <c r="G96" s="32">
        <v>0.68</v>
      </c>
      <c r="H96" s="32" t="s">
        <v>325</v>
      </c>
    </row>
    <row r="97" spans="1:8" ht="15" customHeight="1">
      <c r="A97" s="83">
        <v>45484</v>
      </c>
      <c r="B97" s="32">
        <v>531893</v>
      </c>
      <c r="C97" s="31" t="s">
        <v>894</v>
      </c>
      <c r="D97" s="31" t="s">
        <v>1045</v>
      </c>
      <c r="E97" s="31" t="s">
        <v>530</v>
      </c>
      <c r="F97" s="84">
        <v>50000000</v>
      </c>
      <c r="G97" s="32">
        <v>0.68</v>
      </c>
      <c r="H97" s="32" t="s">
        <v>325</v>
      </c>
    </row>
    <row r="98" spans="1:8" ht="15" customHeight="1">
      <c r="A98" s="83">
        <v>45484</v>
      </c>
      <c r="B98" s="32">
        <v>531893</v>
      </c>
      <c r="C98" s="31" t="s">
        <v>894</v>
      </c>
      <c r="D98" s="31" t="s">
        <v>1007</v>
      </c>
      <c r="E98" s="31" t="s">
        <v>529</v>
      </c>
      <c r="F98" s="84">
        <v>20630000</v>
      </c>
      <c r="G98" s="32">
        <v>0.68</v>
      </c>
      <c r="H98" s="32" t="s">
        <v>325</v>
      </c>
    </row>
    <row r="99" spans="1:8" ht="15" customHeight="1">
      <c r="A99" s="83">
        <v>45484</v>
      </c>
      <c r="B99" s="32">
        <v>512499</v>
      </c>
      <c r="C99" s="31" t="s">
        <v>1133</v>
      </c>
      <c r="D99" s="31" t="s">
        <v>1134</v>
      </c>
      <c r="E99" s="31" t="s">
        <v>530</v>
      </c>
      <c r="F99" s="84">
        <v>7600000</v>
      </c>
      <c r="G99" s="32">
        <v>0.71</v>
      </c>
      <c r="H99" s="32" t="s">
        <v>325</v>
      </c>
    </row>
    <row r="100" spans="1:8" ht="15" customHeight="1">
      <c r="A100" s="83">
        <v>45484</v>
      </c>
      <c r="B100" s="32">
        <v>512499</v>
      </c>
      <c r="C100" s="31" t="s">
        <v>1133</v>
      </c>
      <c r="D100" s="31" t="s">
        <v>1004</v>
      </c>
      <c r="E100" s="31" t="s">
        <v>529</v>
      </c>
      <c r="F100" s="84">
        <v>10000000</v>
      </c>
      <c r="G100" s="32">
        <v>0.71</v>
      </c>
      <c r="H100" s="32" t="s">
        <v>325</v>
      </c>
    </row>
    <row r="101" spans="1:8" ht="15" customHeight="1">
      <c r="A101" s="83">
        <v>45484</v>
      </c>
      <c r="B101" s="32">
        <v>540786</v>
      </c>
      <c r="C101" s="31" t="s">
        <v>1046</v>
      </c>
      <c r="D101" s="31" t="s">
        <v>1135</v>
      </c>
      <c r="E101" s="31" t="s">
        <v>530</v>
      </c>
      <c r="F101" s="84">
        <v>219914</v>
      </c>
      <c r="G101" s="32">
        <v>27.22</v>
      </c>
      <c r="H101" s="32" t="s">
        <v>325</v>
      </c>
    </row>
    <row r="102" spans="1:8" ht="15" customHeight="1">
      <c r="A102" s="83">
        <v>45484</v>
      </c>
      <c r="B102" s="32">
        <v>540072</v>
      </c>
      <c r="C102" s="31" t="s">
        <v>1136</v>
      </c>
      <c r="D102" s="31" t="s">
        <v>1137</v>
      </c>
      <c r="E102" s="31" t="s">
        <v>530</v>
      </c>
      <c r="F102" s="84">
        <v>100000</v>
      </c>
      <c r="G102" s="32">
        <v>14.39</v>
      </c>
      <c r="H102" s="32" t="s">
        <v>325</v>
      </c>
    </row>
    <row r="103" spans="1:8" ht="15" customHeight="1">
      <c r="A103" s="83">
        <v>45484</v>
      </c>
      <c r="B103" s="32">
        <v>538667</v>
      </c>
      <c r="C103" s="31" t="s">
        <v>1138</v>
      </c>
      <c r="D103" s="31" t="s">
        <v>1139</v>
      </c>
      <c r="E103" s="31" t="s">
        <v>530</v>
      </c>
      <c r="F103" s="84">
        <v>70000</v>
      </c>
      <c r="G103" s="32">
        <v>14.41</v>
      </c>
      <c r="H103" s="32" t="s">
        <v>325</v>
      </c>
    </row>
    <row r="104" spans="1:8" ht="15" customHeight="1">
      <c r="A104" s="83">
        <v>45484</v>
      </c>
      <c r="B104" s="32">
        <v>538667</v>
      </c>
      <c r="C104" s="31" t="s">
        <v>1138</v>
      </c>
      <c r="D104" s="31" t="s">
        <v>1140</v>
      </c>
      <c r="E104" s="31" t="s">
        <v>530</v>
      </c>
      <c r="F104" s="84">
        <v>130000</v>
      </c>
      <c r="G104" s="32">
        <v>14.42</v>
      </c>
      <c r="H104" s="32" t="s">
        <v>325</v>
      </c>
    </row>
    <row r="105" spans="1:8" ht="15" customHeight="1">
      <c r="A105" s="83">
        <v>45484</v>
      </c>
      <c r="B105" s="32">
        <v>517166</v>
      </c>
      <c r="C105" s="31" t="s">
        <v>1141</v>
      </c>
      <c r="D105" s="31" t="s">
        <v>897</v>
      </c>
      <c r="E105" s="31" t="s">
        <v>529</v>
      </c>
      <c r="F105" s="84">
        <v>250000</v>
      </c>
      <c r="G105" s="32">
        <v>204.53</v>
      </c>
      <c r="H105" s="32" t="s">
        <v>325</v>
      </c>
    </row>
    <row r="106" spans="1:8" ht="15" customHeight="1">
      <c r="A106" s="83">
        <v>45484</v>
      </c>
      <c r="B106" s="32">
        <v>517166</v>
      </c>
      <c r="C106" s="31" t="s">
        <v>1141</v>
      </c>
      <c r="D106" s="31" t="s">
        <v>897</v>
      </c>
      <c r="E106" s="31" t="s">
        <v>530</v>
      </c>
      <c r="F106" s="84">
        <v>250000</v>
      </c>
      <c r="G106" s="32">
        <v>218.28</v>
      </c>
      <c r="H106" s="32" t="s">
        <v>325</v>
      </c>
    </row>
    <row r="107" spans="1:8" ht="15" customHeight="1">
      <c r="A107" s="83">
        <v>45484</v>
      </c>
      <c r="B107" s="32">
        <v>540079</v>
      </c>
      <c r="C107" s="31" t="s">
        <v>1142</v>
      </c>
      <c r="D107" s="31" t="s">
        <v>1070</v>
      </c>
      <c r="E107" s="31" t="s">
        <v>530</v>
      </c>
      <c r="F107" s="84">
        <v>1726000</v>
      </c>
      <c r="G107" s="32">
        <v>38.17</v>
      </c>
      <c r="H107" s="32" t="s">
        <v>325</v>
      </c>
    </row>
    <row r="108" spans="1:8" ht="15" customHeight="1">
      <c r="A108" s="83">
        <v>45484</v>
      </c>
      <c r="B108" s="32">
        <v>540079</v>
      </c>
      <c r="C108" s="31" t="s">
        <v>1142</v>
      </c>
      <c r="D108" s="31" t="s">
        <v>1143</v>
      </c>
      <c r="E108" s="31" t="s">
        <v>529</v>
      </c>
      <c r="F108" s="84">
        <v>500000</v>
      </c>
      <c r="G108" s="32">
        <v>38.090000000000003</v>
      </c>
      <c r="H108" s="32" t="s">
        <v>325</v>
      </c>
    </row>
    <row r="109" spans="1:8" ht="15" customHeight="1">
      <c r="A109" s="83">
        <v>45484</v>
      </c>
      <c r="B109" s="32">
        <v>539217</v>
      </c>
      <c r="C109" s="31" t="s">
        <v>1144</v>
      </c>
      <c r="D109" s="31" t="s">
        <v>1145</v>
      </c>
      <c r="E109" s="31" t="s">
        <v>530</v>
      </c>
      <c r="F109" s="84">
        <v>2550000</v>
      </c>
      <c r="G109" s="32">
        <v>2.12</v>
      </c>
      <c r="H109" s="32" t="s">
        <v>325</v>
      </c>
    </row>
    <row r="110" spans="1:8" ht="15" customHeight="1">
      <c r="A110" s="83">
        <v>45484</v>
      </c>
      <c r="B110" s="32">
        <v>539217</v>
      </c>
      <c r="C110" s="31" t="s">
        <v>1144</v>
      </c>
      <c r="D110" s="31" t="s">
        <v>1145</v>
      </c>
      <c r="E110" s="31" t="s">
        <v>529</v>
      </c>
      <c r="F110" s="84">
        <v>2904681</v>
      </c>
      <c r="G110" s="32">
        <v>2.17</v>
      </c>
      <c r="H110" s="32" t="s">
        <v>325</v>
      </c>
    </row>
    <row r="111" spans="1:8" ht="15" customHeight="1">
      <c r="A111" s="83">
        <v>45484</v>
      </c>
      <c r="B111" s="32">
        <v>539217</v>
      </c>
      <c r="C111" s="31" t="s">
        <v>1144</v>
      </c>
      <c r="D111" s="31" t="s">
        <v>1146</v>
      </c>
      <c r="E111" s="31" t="s">
        <v>530</v>
      </c>
      <c r="F111" s="84">
        <v>799315</v>
      </c>
      <c r="G111" s="32">
        <v>2.13</v>
      </c>
      <c r="H111" s="32" t="s">
        <v>325</v>
      </c>
    </row>
    <row r="112" spans="1:8" ht="15" customHeight="1">
      <c r="A112" s="83">
        <v>45484</v>
      </c>
      <c r="B112" s="32">
        <v>539217</v>
      </c>
      <c r="C112" s="31" t="s">
        <v>1144</v>
      </c>
      <c r="D112" s="31" t="s">
        <v>1146</v>
      </c>
      <c r="E112" s="31" t="s">
        <v>529</v>
      </c>
      <c r="F112" s="84">
        <v>2955597</v>
      </c>
      <c r="G112" s="32">
        <v>2.19</v>
      </c>
      <c r="H112" s="32" t="s">
        <v>325</v>
      </c>
    </row>
    <row r="113" spans="1:8" ht="15" customHeight="1">
      <c r="A113" s="83">
        <v>45484</v>
      </c>
      <c r="B113" s="32">
        <v>543745</v>
      </c>
      <c r="C113" s="31" t="s">
        <v>1048</v>
      </c>
      <c r="D113" s="31" t="s">
        <v>1147</v>
      </c>
      <c r="E113" s="31" t="s">
        <v>530</v>
      </c>
      <c r="F113" s="84">
        <v>600000</v>
      </c>
      <c r="G113" s="32">
        <v>10.97</v>
      </c>
      <c r="H113" s="32" t="s">
        <v>325</v>
      </c>
    </row>
    <row r="114" spans="1:8" ht="15" customHeight="1">
      <c r="A114" s="83">
        <v>45484</v>
      </c>
      <c r="B114" s="32">
        <v>543745</v>
      </c>
      <c r="C114" s="31" t="s">
        <v>1048</v>
      </c>
      <c r="D114" s="31" t="s">
        <v>1049</v>
      </c>
      <c r="E114" s="31" t="s">
        <v>529</v>
      </c>
      <c r="F114" s="84">
        <v>168000</v>
      </c>
      <c r="G114" s="32">
        <v>10.97</v>
      </c>
      <c r="H114" s="32" t="s">
        <v>325</v>
      </c>
    </row>
    <row r="115" spans="1:8" ht="15" customHeight="1">
      <c r="A115" s="83">
        <v>45484</v>
      </c>
      <c r="B115" s="32">
        <v>543745</v>
      </c>
      <c r="C115" s="31" t="s">
        <v>1048</v>
      </c>
      <c r="D115" s="31" t="s">
        <v>1050</v>
      </c>
      <c r="E115" s="31" t="s">
        <v>529</v>
      </c>
      <c r="F115" s="84">
        <v>216000</v>
      </c>
      <c r="G115" s="32">
        <v>10.95</v>
      </c>
      <c r="H115" s="32" t="s">
        <v>325</v>
      </c>
    </row>
    <row r="116" spans="1:8" ht="15" customHeight="1">
      <c r="A116" s="83">
        <v>45484</v>
      </c>
      <c r="B116" s="32">
        <v>526506</v>
      </c>
      <c r="C116" s="31" t="s">
        <v>1148</v>
      </c>
      <c r="D116" s="31" t="s">
        <v>1149</v>
      </c>
      <c r="E116" s="31" t="s">
        <v>529</v>
      </c>
      <c r="F116" s="84">
        <v>72000</v>
      </c>
      <c r="G116" s="32">
        <v>1400</v>
      </c>
      <c r="H116" s="32" t="s">
        <v>325</v>
      </c>
    </row>
    <row r="117" spans="1:8" ht="15" customHeight="1">
      <c r="A117" s="83">
        <v>45484</v>
      </c>
      <c r="B117" s="32">
        <v>542765</v>
      </c>
      <c r="C117" s="31" t="s">
        <v>1150</v>
      </c>
      <c r="D117" s="31" t="s">
        <v>1011</v>
      </c>
      <c r="E117" s="31" t="s">
        <v>529</v>
      </c>
      <c r="F117" s="84">
        <v>2000</v>
      </c>
      <c r="G117" s="32">
        <v>310.05</v>
      </c>
      <c r="H117" s="32" t="s">
        <v>325</v>
      </c>
    </row>
    <row r="118" spans="1:8" ht="15" customHeight="1">
      <c r="A118" s="83">
        <v>45484</v>
      </c>
      <c r="B118" s="32">
        <v>539291</v>
      </c>
      <c r="C118" s="31" t="s">
        <v>1012</v>
      </c>
      <c r="D118" s="31" t="s">
        <v>1151</v>
      </c>
      <c r="E118" s="31" t="s">
        <v>530</v>
      </c>
      <c r="F118" s="84">
        <v>305313</v>
      </c>
      <c r="G118" s="32">
        <v>32.130000000000003</v>
      </c>
      <c r="H118" s="32" t="s">
        <v>325</v>
      </c>
    </row>
    <row r="119" spans="1:8" ht="15" customHeight="1">
      <c r="A119" s="83">
        <v>45484</v>
      </c>
      <c r="B119" s="32">
        <v>539291</v>
      </c>
      <c r="C119" s="31" t="s">
        <v>1012</v>
      </c>
      <c r="D119" s="31" t="s">
        <v>1013</v>
      </c>
      <c r="E119" s="31" t="s">
        <v>530</v>
      </c>
      <c r="F119" s="84">
        <v>192767</v>
      </c>
      <c r="G119" s="32">
        <v>32.119999999999997</v>
      </c>
      <c r="H119" s="32" t="s">
        <v>325</v>
      </c>
    </row>
    <row r="120" spans="1:8" ht="15" customHeight="1">
      <c r="A120" s="83">
        <v>45484</v>
      </c>
      <c r="B120" s="32">
        <v>539291</v>
      </c>
      <c r="C120" s="31" t="s">
        <v>1012</v>
      </c>
      <c r="D120" s="31" t="s">
        <v>1152</v>
      </c>
      <c r="E120" s="31" t="s">
        <v>530</v>
      </c>
      <c r="F120" s="84">
        <v>269430</v>
      </c>
      <c r="G120" s="32">
        <v>31.25</v>
      </c>
      <c r="H120" s="32" t="s">
        <v>325</v>
      </c>
    </row>
    <row r="121" spans="1:8" ht="15" customHeight="1">
      <c r="A121" s="83">
        <v>45484</v>
      </c>
      <c r="B121" s="32">
        <v>539291</v>
      </c>
      <c r="C121" s="31" t="s">
        <v>1012</v>
      </c>
      <c r="D121" s="31" t="s">
        <v>1013</v>
      </c>
      <c r="E121" s="31" t="s">
        <v>529</v>
      </c>
      <c r="F121" s="84">
        <v>124622</v>
      </c>
      <c r="G121" s="32">
        <v>31.8</v>
      </c>
      <c r="H121" s="32" t="s">
        <v>325</v>
      </c>
    </row>
    <row r="122" spans="1:8" ht="15" customHeight="1">
      <c r="A122" s="83">
        <v>45484</v>
      </c>
      <c r="B122" s="32">
        <v>533427</v>
      </c>
      <c r="C122" s="31" t="s">
        <v>1153</v>
      </c>
      <c r="D122" s="31" t="s">
        <v>1154</v>
      </c>
      <c r="E122" s="31" t="s">
        <v>530</v>
      </c>
      <c r="F122" s="84">
        <v>149845</v>
      </c>
      <c r="G122" s="32">
        <v>40.83</v>
      </c>
      <c r="H122" s="32" t="s">
        <v>325</v>
      </c>
    </row>
    <row r="123" spans="1:8" ht="15" customHeight="1">
      <c r="A123" s="83">
        <v>45484</v>
      </c>
      <c r="B123" s="32">
        <v>531997</v>
      </c>
      <c r="C123" s="31" t="s">
        <v>1155</v>
      </c>
      <c r="D123" s="31" t="s">
        <v>1156</v>
      </c>
      <c r="E123" s="31" t="s">
        <v>530</v>
      </c>
      <c r="F123" s="84">
        <v>400000</v>
      </c>
      <c r="G123" s="32">
        <v>46.12</v>
      </c>
      <c r="H123" s="32" t="s">
        <v>325</v>
      </c>
    </row>
    <row r="124" spans="1:8" ht="15" customHeight="1">
      <c r="A124" s="83">
        <v>45484</v>
      </c>
      <c r="B124" s="32">
        <v>514378</v>
      </c>
      <c r="C124" s="31" t="s">
        <v>1157</v>
      </c>
      <c r="D124" s="31" t="s">
        <v>1158</v>
      </c>
      <c r="E124" s="31" t="s">
        <v>530</v>
      </c>
      <c r="F124" s="84">
        <v>25000</v>
      </c>
      <c r="G124" s="32">
        <v>53.04</v>
      </c>
      <c r="H124" s="32" t="s">
        <v>325</v>
      </c>
    </row>
    <row r="125" spans="1:8" ht="15" customHeight="1">
      <c r="A125" s="83">
        <v>45484</v>
      </c>
      <c r="B125" s="32" t="s">
        <v>1159</v>
      </c>
      <c r="C125" s="31" t="s">
        <v>1160</v>
      </c>
      <c r="D125" s="31" t="s">
        <v>1161</v>
      </c>
      <c r="E125" s="31" t="s">
        <v>529</v>
      </c>
      <c r="F125" s="84">
        <v>400000</v>
      </c>
      <c r="G125" s="32">
        <v>145.74</v>
      </c>
      <c r="H125" s="32" t="s">
        <v>844</v>
      </c>
    </row>
    <row r="126" spans="1:8" ht="15" customHeight="1">
      <c r="A126" s="83">
        <v>45484</v>
      </c>
      <c r="B126" s="32" t="s">
        <v>1162</v>
      </c>
      <c r="C126" s="31" t="s">
        <v>1163</v>
      </c>
      <c r="D126" s="31" t="s">
        <v>921</v>
      </c>
      <c r="E126" s="31" t="s">
        <v>529</v>
      </c>
      <c r="F126" s="84">
        <v>250000</v>
      </c>
      <c r="G126" s="32">
        <v>85</v>
      </c>
      <c r="H126" s="32" t="s">
        <v>844</v>
      </c>
    </row>
    <row r="127" spans="1:8" ht="15" customHeight="1">
      <c r="A127" s="83">
        <v>45484</v>
      </c>
      <c r="B127" s="32" t="s">
        <v>1164</v>
      </c>
      <c r="C127" s="31" t="s">
        <v>1165</v>
      </c>
      <c r="D127" s="31" t="s">
        <v>1166</v>
      </c>
      <c r="E127" s="31" t="s">
        <v>529</v>
      </c>
      <c r="F127" s="84">
        <v>198903</v>
      </c>
      <c r="G127" s="32">
        <v>60.81</v>
      </c>
      <c r="H127" s="32" t="s">
        <v>844</v>
      </c>
    </row>
    <row r="128" spans="1:8" ht="15" customHeight="1">
      <c r="A128" s="83">
        <v>45484</v>
      </c>
      <c r="B128" s="32" t="s">
        <v>1167</v>
      </c>
      <c r="C128" s="31" t="s">
        <v>1168</v>
      </c>
      <c r="D128" s="31" t="s">
        <v>1169</v>
      </c>
      <c r="E128" s="31" t="s">
        <v>529</v>
      </c>
      <c r="F128" s="84">
        <v>143856</v>
      </c>
      <c r="G128" s="32">
        <v>777.98</v>
      </c>
      <c r="H128" s="32" t="s">
        <v>844</v>
      </c>
    </row>
    <row r="129" spans="1:8" ht="15" customHeight="1">
      <c r="A129" s="83">
        <v>45484</v>
      </c>
      <c r="B129" s="32" t="s">
        <v>1167</v>
      </c>
      <c r="C129" s="31" t="s">
        <v>1168</v>
      </c>
      <c r="D129" s="31" t="s">
        <v>885</v>
      </c>
      <c r="E129" s="31" t="s">
        <v>529</v>
      </c>
      <c r="F129" s="84">
        <v>162841</v>
      </c>
      <c r="G129" s="32">
        <v>787.75</v>
      </c>
      <c r="H129" s="32" t="s">
        <v>844</v>
      </c>
    </row>
    <row r="130" spans="1:8" ht="15" customHeight="1">
      <c r="A130" s="83">
        <v>45484</v>
      </c>
      <c r="B130" s="32" t="s">
        <v>958</v>
      </c>
      <c r="C130" s="31" t="s">
        <v>959</v>
      </c>
      <c r="D130" s="31" t="s">
        <v>885</v>
      </c>
      <c r="E130" s="31" t="s">
        <v>529</v>
      </c>
      <c r="F130" s="84">
        <v>142829</v>
      </c>
      <c r="G130" s="32">
        <v>399.93</v>
      </c>
      <c r="H130" s="32" t="s">
        <v>844</v>
      </c>
    </row>
    <row r="131" spans="1:8" ht="15" customHeight="1">
      <c r="A131" s="83">
        <v>45484</v>
      </c>
      <c r="B131" s="32" t="s">
        <v>1170</v>
      </c>
      <c r="C131" s="31" t="s">
        <v>1171</v>
      </c>
      <c r="D131" s="31" t="s">
        <v>889</v>
      </c>
      <c r="E131" s="31" t="s">
        <v>529</v>
      </c>
      <c r="F131" s="84">
        <v>8684536</v>
      </c>
      <c r="G131" s="32">
        <v>43.57</v>
      </c>
      <c r="H131" s="32" t="s">
        <v>844</v>
      </c>
    </row>
    <row r="132" spans="1:8" ht="15" customHeight="1">
      <c r="A132" s="83">
        <v>45484</v>
      </c>
      <c r="B132" s="32" t="s">
        <v>1170</v>
      </c>
      <c r="C132" s="31" t="s">
        <v>1171</v>
      </c>
      <c r="D132" s="31" t="s">
        <v>885</v>
      </c>
      <c r="E132" s="31" t="s">
        <v>529</v>
      </c>
      <c r="F132" s="84">
        <v>7183441</v>
      </c>
      <c r="G132" s="32">
        <v>43.65</v>
      </c>
      <c r="H132" s="32" t="s">
        <v>844</v>
      </c>
    </row>
    <row r="133" spans="1:8" ht="15" customHeight="1">
      <c r="A133" s="83">
        <v>45484</v>
      </c>
      <c r="B133" s="32" t="s">
        <v>1172</v>
      </c>
      <c r="C133" s="31" t="s">
        <v>1173</v>
      </c>
      <c r="D133" s="31" t="s">
        <v>1117</v>
      </c>
      <c r="E133" s="31" t="s">
        <v>529</v>
      </c>
      <c r="F133" s="84">
        <v>2504</v>
      </c>
      <c r="G133" s="32">
        <v>106.48</v>
      </c>
      <c r="H133" s="32" t="s">
        <v>844</v>
      </c>
    </row>
    <row r="134" spans="1:8" ht="15" customHeight="1">
      <c r="A134" s="83">
        <v>45484</v>
      </c>
      <c r="B134" s="32" t="s">
        <v>1174</v>
      </c>
      <c r="C134" s="31" t="s">
        <v>1175</v>
      </c>
      <c r="D134" s="31" t="s">
        <v>1176</v>
      </c>
      <c r="E134" s="31" t="s">
        <v>529</v>
      </c>
      <c r="F134" s="84">
        <v>140000</v>
      </c>
      <c r="G134" s="32">
        <v>1355.1</v>
      </c>
      <c r="H134" s="32" t="s">
        <v>844</v>
      </c>
    </row>
    <row r="135" spans="1:8" ht="15" customHeight="1">
      <c r="A135" s="83">
        <v>45484</v>
      </c>
      <c r="B135" s="32" t="s">
        <v>1177</v>
      </c>
      <c r="C135" s="31" t="s">
        <v>1178</v>
      </c>
      <c r="D135" s="31" t="s">
        <v>887</v>
      </c>
      <c r="E135" s="31" t="s">
        <v>529</v>
      </c>
      <c r="F135" s="84">
        <v>378000</v>
      </c>
      <c r="G135" s="32">
        <v>30.75</v>
      </c>
      <c r="H135" s="32" t="s">
        <v>844</v>
      </c>
    </row>
    <row r="136" spans="1:8" ht="15" customHeight="1">
      <c r="A136" s="83">
        <v>45484</v>
      </c>
      <c r="B136" s="32" t="s">
        <v>1177</v>
      </c>
      <c r="C136" s="31" t="s">
        <v>1178</v>
      </c>
      <c r="D136" s="31" t="s">
        <v>1004</v>
      </c>
      <c r="E136" s="31" t="s">
        <v>529</v>
      </c>
      <c r="F136" s="84">
        <v>461000</v>
      </c>
      <c r="G136" s="32">
        <v>30.94</v>
      </c>
      <c r="H136" s="32" t="s">
        <v>844</v>
      </c>
    </row>
    <row r="137" spans="1:8" ht="15" customHeight="1">
      <c r="A137" s="83">
        <v>45484</v>
      </c>
      <c r="B137" s="32" t="s">
        <v>1177</v>
      </c>
      <c r="C137" s="31" t="s">
        <v>1178</v>
      </c>
      <c r="D137" s="31" t="s">
        <v>921</v>
      </c>
      <c r="E137" s="31" t="s">
        <v>529</v>
      </c>
      <c r="F137" s="84">
        <v>557000</v>
      </c>
      <c r="G137" s="32">
        <v>30.81</v>
      </c>
      <c r="H137" s="32" t="s">
        <v>844</v>
      </c>
    </row>
    <row r="138" spans="1:8" ht="15" customHeight="1">
      <c r="A138" s="83">
        <v>45484</v>
      </c>
      <c r="B138" s="32" t="s">
        <v>1014</v>
      </c>
      <c r="C138" s="31" t="s">
        <v>1015</v>
      </c>
      <c r="D138" s="31" t="s">
        <v>889</v>
      </c>
      <c r="E138" s="31" t="s">
        <v>529</v>
      </c>
      <c r="F138" s="84">
        <v>274226</v>
      </c>
      <c r="G138" s="32">
        <v>661.59</v>
      </c>
      <c r="H138" s="32" t="s">
        <v>844</v>
      </c>
    </row>
    <row r="139" spans="1:8" ht="15" customHeight="1">
      <c r="A139" s="83">
        <v>45484</v>
      </c>
      <c r="B139" s="32" t="s">
        <v>1014</v>
      </c>
      <c r="C139" s="31" t="s">
        <v>1015</v>
      </c>
      <c r="D139" s="31" t="s">
        <v>1018</v>
      </c>
      <c r="E139" s="31" t="s">
        <v>529</v>
      </c>
      <c r="F139" s="84">
        <v>251357</v>
      </c>
      <c r="G139" s="32">
        <v>660.94</v>
      </c>
      <c r="H139" s="32" t="s">
        <v>844</v>
      </c>
    </row>
    <row r="140" spans="1:8" ht="15" customHeight="1">
      <c r="A140" s="83">
        <v>45484</v>
      </c>
      <c r="B140" s="32" t="s">
        <v>1014</v>
      </c>
      <c r="C140" s="31" t="s">
        <v>1015</v>
      </c>
      <c r="D140" s="31" t="s">
        <v>885</v>
      </c>
      <c r="E140" s="31" t="s">
        <v>529</v>
      </c>
      <c r="F140" s="84">
        <v>328476</v>
      </c>
      <c r="G140" s="32">
        <v>660.66</v>
      </c>
      <c r="H140" s="32" t="s">
        <v>844</v>
      </c>
    </row>
    <row r="141" spans="1:8" ht="15" customHeight="1">
      <c r="A141" s="83">
        <v>45484</v>
      </c>
      <c r="B141" s="32" t="s">
        <v>1052</v>
      </c>
      <c r="C141" s="31" t="s">
        <v>1053</v>
      </c>
      <c r="D141" s="31" t="s">
        <v>999</v>
      </c>
      <c r="E141" s="31" t="s">
        <v>529</v>
      </c>
      <c r="F141" s="84">
        <v>9000</v>
      </c>
      <c r="G141" s="32">
        <v>117.65</v>
      </c>
      <c r="H141" s="32" t="s">
        <v>844</v>
      </c>
    </row>
    <row r="142" spans="1:8" ht="15" customHeight="1">
      <c r="A142" s="83">
        <v>45484</v>
      </c>
      <c r="B142" s="32" t="s">
        <v>1052</v>
      </c>
      <c r="C142" s="31" t="s">
        <v>1053</v>
      </c>
      <c r="D142" s="31" t="s">
        <v>921</v>
      </c>
      <c r="E142" s="31" t="s">
        <v>529</v>
      </c>
      <c r="F142" s="84">
        <v>129000</v>
      </c>
      <c r="G142" s="32">
        <v>118.32</v>
      </c>
      <c r="H142" s="32" t="s">
        <v>844</v>
      </c>
    </row>
    <row r="143" spans="1:8" ht="15" customHeight="1">
      <c r="A143" s="83">
        <v>45484</v>
      </c>
      <c r="B143" s="32" t="s">
        <v>368</v>
      </c>
      <c r="C143" s="31" t="s">
        <v>1179</v>
      </c>
      <c r="D143" s="31" t="s">
        <v>885</v>
      </c>
      <c r="E143" s="31" t="s">
        <v>529</v>
      </c>
      <c r="F143" s="84">
        <v>5218893</v>
      </c>
      <c r="G143" s="32">
        <v>284.54000000000002</v>
      </c>
      <c r="H143" s="32" t="s">
        <v>844</v>
      </c>
    </row>
    <row r="144" spans="1:8" ht="15" customHeight="1">
      <c r="A144" s="83">
        <v>45484</v>
      </c>
      <c r="B144" s="32" t="s">
        <v>1180</v>
      </c>
      <c r="C144" s="31" t="s">
        <v>1181</v>
      </c>
      <c r="D144" s="31" t="s">
        <v>885</v>
      </c>
      <c r="E144" s="31" t="s">
        <v>529</v>
      </c>
      <c r="F144" s="84">
        <v>136313</v>
      </c>
      <c r="G144" s="32">
        <v>528.83000000000004</v>
      </c>
      <c r="H144" s="32" t="s">
        <v>844</v>
      </c>
    </row>
    <row r="145" spans="1:8" ht="15" customHeight="1">
      <c r="A145" s="83">
        <v>45484</v>
      </c>
      <c r="B145" s="32" t="s">
        <v>382</v>
      </c>
      <c r="C145" s="31" t="s">
        <v>1182</v>
      </c>
      <c r="D145" s="31" t="s">
        <v>1018</v>
      </c>
      <c r="E145" s="31" t="s">
        <v>529</v>
      </c>
      <c r="F145" s="84">
        <v>792029</v>
      </c>
      <c r="G145" s="32">
        <v>1477.19</v>
      </c>
      <c r="H145" s="32" t="s">
        <v>844</v>
      </c>
    </row>
    <row r="146" spans="1:8" ht="15" customHeight="1">
      <c r="A146" s="83">
        <v>45484</v>
      </c>
      <c r="B146" s="32" t="s">
        <v>382</v>
      </c>
      <c r="C146" s="31" t="s">
        <v>1182</v>
      </c>
      <c r="D146" s="31" t="s">
        <v>889</v>
      </c>
      <c r="E146" s="31" t="s">
        <v>529</v>
      </c>
      <c r="F146" s="84">
        <v>788633</v>
      </c>
      <c r="G146" s="32">
        <v>1468.71</v>
      </c>
      <c r="H146" s="32" t="s">
        <v>844</v>
      </c>
    </row>
    <row r="147" spans="1:8" ht="15" customHeight="1">
      <c r="A147" s="83">
        <v>45484</v>
      </c>
      <c r="B147" s="32" t="s">
        <v>382</v>
      </c>
      <c r="C147" s="31" t="s">
        <v>1182</v>
      </c>
      <c r="D147" s="31" t="s">
        <v>885</v>
      </c>
      <c r="E147" s="31" t="s">
        <v>529</v>
      </c>
      <c r="F147" s="84">
        <v>1271789</v>
      </c>
      <c r="G147" s="32">
        <v>1477.78</v>
      </c>
      <c r="H147" s="32" t="s">
        <v>844</v>
      </c>
    </row>
    <row r="148" spans="1:8" ht="15" customHeight="1">
      <c r="A148" s="83">
        <v>45484</v>
      </c>
      <c r="B148" s="32" t="s">
        <v>1183</v>
      </c>
      <c r="C148" s="31" t="s">
        <v>1184</v>
      </c>
      <c r="D148" s="31" t="s">
        <v>1185</v>
      </c>
      <c r="E148" s="31" t="s">
        <v>529</v>
      </c>
      <c r="F148" s="84">
        <v>1036539</v>
      </c>
      <c r="G148" s="32">
        <v>800.05</v>
      </c>
      <c r="H148" s="32" t="s">
        <v>844</v>
      </c>
    </row>
    <row r="149" spans="1:8" ht="15" customHeight="1">
      <c r="A149" s="83">
        <v>45484</v>
      </c>
      <c r="B149" s="32" t="s">
        <v>1183</v>
      </c>
      <c r="C149" s="31" t="s">
        <v>1184</v>
      </c>
      <c r="D149" s="31" t="s">
        <v>1186</v>
      </c>
      <c r="E149" s="31" t="s">
        <v>529</v>
      </c>
      <c r="F149" s="84">
        <v>1036539</v>
      </c>
      <c r="G149" s="32">
        <v>800.05</v>
      </c>
      <c r="H149" s="32" t="s">
        <v>844</v>
      </c>
    </row>
    <row r="150" spans="1:8" ht="15" customHeight="1">
      <c r="A150" s="83">
        <v>45484</v>
      </c>
      <c r="B150" s="32" t="s">
        <v>1187</v>
      </c>
      <c r="C150" s="31" t="s">
        <v>1188</v>
      </c>
      <c r="D150" s="31" t="s">
        <v>1189</v>
      </c>
      <c r="E150" s="31" t="s">
        <v>529</v>
      </c>
      <c r="F150" s="84">
        <v>4330000</v>
      </c>
      <c r="G150" s="32">
        <v>950</v>
      </c>
      <c r="H150" s="32" t="s">
        <v>844</v>
      </c>
    </row>
    <row r="151" spans="1:8" ht="15" customHeight="1">
      <c r="A151" s="83">
        <v>45484</v>
      </c>
      <c r="B151" s="32" t="s">
        <v>1190</v>
      </c>
      <c r="C151" s="31" t="s">
        <v>1191</v>
      </c>
      <c r="D151" s="31" t="s">
        <v>885</v>
      </c>
      <c r="E151" s="31" t="s">
        <v>529</v>
      </c>
      <c r="F151" s="84">
        <v>777150</v>
      </c>
      <c r="G151" s="32">
        <v>223.28</v>
      </c>
      <c r="H151" s="32" t="s">
        <v>844</v>
      </c>
    </row>
    <row r="152" spans="1:8" ht="15" customHeight="1">
      <c r="A152" s="83">
        <v>45484</v>
      </c>
      <c r="B152" s="32" t="s">
        <v>1192</v>
      </c>
      <c r="C152" s="31" t="s">
        <v>1193</v>
      </c>
      <c r="D152" s="31" t="s">
        <v>1017</v>
      </c>
      <c r="E152" s="31" t="s">
        <v>529</v>
      </c>
      <c r="F152" s="84">
        <v>320244</v>
      </c>
      <c r="G152" s="32">
        <v>541.63</v>
      </c>
      <c r="H152" s="32" t="s">
        <v>844</v>
      </c>
    </row>
    <row r="153" spans="1:8" ht="15" customHeight="1">
      <c r="A153" s="83">
        <v>45484</v>
      </c>
      <c r="B153" s="32" t="s">
        <v>1192</v>
      </c>
      <c r="C153" s="31" t="s">
        <v>1193</v>
      </c>
      <c r="D153" s="31" t="s">
        <v>885</v>
      </c>
      <c r="E153" s="31" t="s">
        <v>529</v>
      </c>
      <c r="F153" s="84">
        <v>564543</v>
      </c>
      <c r="G153" s="32">
        <v>528.27</v>
      </c>
      <c r="H153" s="32" t="s">
        <v>844</v>
      </c>
    </row>
    <row r="154" spans="1:8" ht="15" customHeight="1">
      <c r="A154" s="83">
        <v>45484</v>
      </c>
      <c r="B154" s="32" t="s">
        <v>1194</v>
      </c>
      <c r="C154" s="31" t="s">
        <v>1195</v>
      </c>
      <c r="D154" s="31" t="s">
        <v>1056</v>
      </c>
      <c r="E154" s="31" t="s">
        <v>529</v>
      </c>
      <c r="F154" s="84">
        <v>99000</v>
      </c>
      <c r="G154" s="32">
        <v>50.43</v>
      </c>
      <c r="H154" s="32" t="s">
        <v>844</v>
      </c>
    </row>
    <row r="155" spans="1:8" ht="15" customHeight="1">
      <c r="A155" s="83">
        <v>45484</v>
      </c>
      <c r="B155" s="32" t="s">
        <v>1196</v>
      </c>
      <c r="C155" s="31" t="s">
        <v>1197</v>
      </c>
      <c r="D155" s="31" t="s">
        <v>1198</v>
      </c>
      <c r="E155" s="31" t="s">
        <v>529</v>
      </c>
      <c r="F155" s="84">
        <v>1454545</v>
      </c>
      <c r="G155" s="32">
        <v>137.5</v>
      </c>
      <c r="H155" s="32" t="s">
        <v>844</v>
      </c>
    </row>
    <row r="156" spans="1:8" ht="15" customHeight="1">
      <c r="A156" s="83">
        <v>45484</v>
      </c>
      <c r="B156" s="32" t="s">
        <v>1199</v>
      </c>
      <c r="C156" s="31" t="s">
        <v>1200</v>
      </c>
      <c r="D156" s="31" t="s">
        <v>1201</v>
      </c>
      <c r="E156" s="31" t="s">
        <v>529</v>
      </c>
      <c r="F156" s="84">
        <v>1920000</v>
      </c>
      <c r="G156" s="32">
        <v>2.15</v>
      </c>
      <c r="H156" s="32" t="s">
        <v>844</v>
      </c>
    </row>
    <row r="157" spans="1:8" ht="15" customHeight="1">
      <c r="A157" s="83">
        <v>45484</v>
      </c>
      <c r="B157" s="32" t="s">
        <v>1199</v>
      </c>
      <c r="C157" s="31" t="s">
        <v>1200</v>
      </c>
      <c r="D157" s="31" t="s">
        <v>887</v>
      </c>
      <c r="E157" s="31" t="s">
        <v>529</v>
      </c>
      <c r="F157" s="84">
        <v>1584000</v>
      </c>
      <c r="G157" s="32">
        <v>2.15</v>
      </c>
      <c r="H157" s="32" t="s">
        <v>844</v>
      </c>
    </row>
    <row r="158" spans="1:8" ht="15" customHeight="1">
      <c r="A158" s="83">
        <v>45484</v>
      </c>
      <c r="B158" s="32" t="s">
        <v>1054</v>
      </c>
      <c r="C158" s="31" t="s">
        <v>1055</v>
      </c>
      <c r="D158" s="31" t="s">
        <v>885</v>
      </c>
      <c r="E158" s="31" t="s">
        <v>529</v>
      </c>
      <c r="F158" s="84">
        <v>103369</v>
      </c>
      <c r="G158" s="32">
        <v>523.28</v>
      </c>
      <c r="H158" s="32" t="s">
        <v>844</v>
      </c>
    </row>
    <row r="159" spans="1:8" ht="15" customHeight="1">
      <c r="A159" s="83">
        <v>45484</v>
      </c>
      <c r="B159" s="32" t="s">
        <v>1202</v>
      </c>
      <c r="C159" s="31" t="s">
        <v>1203</v>
      </c>
      <c r="D159" s="31" t="s">
        <v>887</v>
      </c>
      <c r="E159" s="31" t="s">
        <v>529</v>
      </c>
      <c r="F159" s="84">
        <v>6</v>
      </c>
      <c r="G159" s="32">
        <v>7.42</v>
      </c>
      <c r="H159" s="32" t="s">
        <v>844</v>
      </c>
    </row>
    <row r="160" spans="1:8" ht="15" customHeight="1">
      <c r="A160" s="83">
        <v>45484</v>
      </c>
      <c r="B160" s="32" t="s">
        <v>1204</v>
      </c>
      <c r="C160" s="31" t="s">
        <v>1205</v>
      </c>
      <c r="D160" s="31" t="s">
        <v>1206</v>
      </c>
      <c r="E160" s="31" t="s">
        <v>529</v>
      </c>
      <c r="F160" s="84">
        <v>68000</v>
      </c>
      <c r="G160" s="32">
        <v>36.47</v>
      </c>
      <c r="H160" s="32" t="s">
        <v>844</v>
      </c>
    </row>
    <row r="161" spans="1:8" ht="15" customHeight="1">
      <c r="A161" s="83">
        <v>45484</v>
      </c>
      <c r="B161" s="32" t="s">
        <v>1207</v>
      </c>
      <c r="C161" s="31" t="s">
        <v>1208</v>
      </c>
      <c r="D161" s="31" t="s">
        <v>1017</v>
      </c>
      <c r="E161" s="31" t="s">
        <v>529</v>
      </c>
      <c r="F161" s="84">
        <v>516881</v>
      </c>
      <c r="G161" s="32">
        <v>51.84</v>
      </c>
      <c r="H161" s="32" t="s">
        <v>844</v>
      </c>
    </row>
    <row r="162" spans="1:8" ht="15" customHeight="1">
      <c r="A162" s="83">
        <v>45484</v>
      </c>
      <c r="B162" s="32" t="s">
        <v>1207</v>
      </c>
      <c r="C162" s="31" t="s">
        <v>1208</v>
      </c>
      <c r="D162" s="31" t="s">
        <v>1209</v>
      </c>
      <c r="E162" s="31" t="s">
        <v>529</v>
      </c>
      <c r="F162" s="84">
        <v>942132</v>
      </c>
      <c r="G162" s="32">
        <v>54.09</v>
      </c>
      <c r="H162" s="32" t="s">
        <v>844</v>
      </c>
    </row>
    <row r="163" spans="1:8" ht="15" customHeight="1">
      <c r="A163" s="83">
        <v>45484</v>
      </c>
      <c r="B163" s="32" t="s">
        <v>1210</v>
      </c>
      <c r="C163" s="31" t="s">
        <v>1211</v>
      </c>
      <c r="D163" s="31" t="s">
        <v>1212</v>
      </c>
      <c r="E163" s="31" t="s">
        <v>529</v>
      </c>
      <c r="F163" s="84">
        <v>32584</v>
      </c>
      <c r="G163" s="32">
        <v>1488.14</v>
      </c>
      <c r="H163" s="32" t="s">
        <v>844</v>
      </c>
    </row>
    <row r="164" spans="1:8" ht="15" customHeight="1">
      <c r="A164" s="83">
        <v>45484</v>
      </c>
      <c r="B164" s="32" t="s">
        <v>1213</v>
      </c>
      <c r="C164" s="31" t="s">
        <v>1214</v>
      </c>
      <c r="D164" s="31" t="s">
        <v>885</v>
      </c>
      <c r="E164" s="31" t="s">
        <v>529</v>
      </c>
      <c r="F164" s="84">
        <v>24699</v>
      </c>
      <c r="G164" s="32">
        <v>1568.79</v>
      </c>
      <c r="H164" s="32" t="s">
        <v>844</v>
      </c>
    </row>
    <row r="165" spans="1:8" ht="15" customHeight="1">
      <c r="A165" s="83">
        <v>45484</v>
      </c>
      <c r="B165" s="32" t="s">
        <v>1215</v>
      </c>
      <c r="C165" s="31" t="s">
        <v>1216</v>
      </c>
      <c r="D165" s="31" t="s">
        <v>885</v>
      </c>
      <c r="E165" s="31" t="s">
        <v>529</v>
      </c>
      <c r="F165" s="84">
        <v>898448</v>
      </c>
      <c r="G165" s="32">
        <v>126.29</v>
      </c>
      <c r="H165" s="32" t="s">
        <v>844</v>
      </c>
    </row>
    <row r="166" spans="1:8" ht="15" customHeight="1">
      <c r="A166" s="83">
        <v>45484</v>
      </c>
      <c r="B166" s="32" t="s">
        <v>1217</v>
      </c>
      <c r="C166" s="31" t="s">
        <v>1218</v>
      </c>
      <c r="D166" s="31" t="s">
        <v>1010</v>
      </c>
      <c r="E166" s="31" t="s">
        <v>529</v>
      </c>
      <c r="F166" s="84">
        <v>455424</v>
      </c>
      <c r="G166" s="32">
        <v>68.27</v>
      </c>
      <c r="H166" s="32" t="s">
        <v>844</v>
      </c>
    </row>
    <row r="167" spans="1:8" ht="15" customHeight="1">
      <c r="A167" s="83">
        <v>45484</v>
      </c>
      <c r="B167" s="32" t="s">
        <v>1057</v>
      </c>
      <c r="C167" s="31" t="s">
        <v>1058</v>
      </c>
      <c r="D167" s="31" t="s">
        <v>1059</v>
      </c>
      <c r="E167" s="31" t="s">
        <v>529</v>
      </c>
      <c r="F167" s="84">
        <v>932143</v>
      </c>
      <c r="G167" s="32">
        <v>24.69</v>
      </c>
      <c r="H167" s="32" t="s">
        <v>844</v>
      </c>
    </row>
    <row r="168" spans="1:8" ht="15" customHeight="1">
      <c r="A168" s="83">
        <v>45484</v>
      </c>
      <c r="B168" s="32" t="s">
        <v>1219</v>
      </c>
      <c r="C168" s="31" t="s">
        <v>1220</v>
      </c>
      <c r="D168" s="31" t="s">
        <v>1016</v>
      </c>
      <c r="E168" s="31" t="s">
        <v>529</v>
      </c>
      <c r="F168" s="84">
        <v>322928</v>
      </c>
      <c r="G168" s="32">
        <v>25.86</v>
      </c>
      <c r="H168" s="32" t="s">
        <v>844</v>
      </c>
    </row>
    <row r="169" spans="1:8" ht="15" customHeight="1">
      <c r="A169" s="83">
        <v>45484</v>
      </c>
      <c r="B169" s="32" t="s">
        <v>1219</v>
      </c>
      <c r="C169" s="31" t="s">
        <v>1220</v>
      </c>
      <c r="D169" s="31" t="s">
        <v>889</v>
      </c>
      <c r="E169" s="31" t="s">
        <v>529</v>
      </c>
      <c r="F169" s="84">
        <v>454902</v>
      </c>
      <c r="G169" s="32">
        <v>25.42</v>
      </c>
      <c r="H169" s="32" t="s">
        <v>844</v>
      </c>
    </row>
    <row r="170" spans="1:8" ht="15" customHeight="1">
      <c r="A170" s="83">
        <v>45484</v>
      </c>
      <c r="B170" s="32" t="s">
        <v>1060</v>
      </c>
      <c r="C170" s="31" t="s">
        <v>1061</v>
      </c>
      <c r="D170" s="31" t="s">
        <v>1123</v>
      </c>
      <c r="E170" s="31" t="s">
        <v>529</v>
      </c>
      <c r="F170" s="84">
        <v>110305</v>
      </c>
      <c r="G170" s="32">
        <v>53.08</v>
      </c>
      <c r="H170" s="32" t="s">
        <v>844</v>
      </c>
    </row>
    <row r="171" spans="1:8" ht="15" customHeight="1">
      <c r="A171" s="83">
        <v>45484</v>
      </c>
      <c r="B171" s="32" t="s">
        <v>1060</v>
      </c>
      <c r="C171" s="31" t="s">
        <v>1061</v>
      </c>
      <c r="D171" s="31" t="s">
        <v>1062</v>
      </c>
      <c r="E171" s="31" t="s">
        <v>529</v>
      </c>
      <c r="F171" s="84">
        <v>46801</v>
      </c>
      <c r="G171" s="32">
        <v>53.73</v>
      </c>
      <c r="H171" s="32" t="s">
        <v>844</v>
      </c>
    </row>
    <row r="172" spans="1:8" ht="15" customHeight="1">
      <c r="A172" s="83">
        <v>45484</v>
      </c>
      <c r="B172" s="32" t="s">
        <v>1060</v>
      </c>
      <c r="C172" s="31" t="s">
        <v>1061</v>
      </c>
      <c r="D172" s="31" t="s">
        <v>1221</v>
      </c>
      <c r="E172" s="31" t="s">
        <v>529</v>
      </c>
      <c r="F172" s="84">
        <v>14001</v>
      </c>
      <c r="G172" s="32">
        <v>53.58</v>
      </c>
      <c r="H172" s="32" t="s">
        <v>844</v>
      </c>
    </row>
    <row r="173" spans="1:8" ht="15" customHeight="1">
      <c r="A173" s="83">
        <v>45484</v>
      </c>
      <c r="B173" s="32" t="s">
        <v>1063</v>
      </c>
      <c r="C173" s="31" t="s">
        <v>1064</v>
      </c>
      <c r="D173" s="31" t="s">
        <v>1005</v>
      </c>
      <c r="E173" s="31" t="s">
        <v>529</v>
      </c>
      <c r="F173" s="84">
        <v>90000</v>
      </c>
      <c r="G173" s="32">
        <v>24.05</v>
      </c>
      <c r="H173" s="32" t="s">
        <v>844</v>
      </c>
    </row>
    <row r="174" spans="1:8" ht="15" customHeight="1">
      <c r="A174" s="83">
        <v>45484</v>
      </c>
      <c r="B174" s="32" t="s">
        <v>895</v>
      </c>
      <c r="C174" s="31" t="s">
        <v>896</v>
      </c>
      <c r="D174" s="31" t="s">
        <v>1000</v>
      </c>
      <c r="E174" s="31" t="s">
        <v>529</v>
      </c>
      <c r="F174" s="84">
        <v>2037837</v>
      </c>
      <c r="G174" s="32">
        <v>30.79</v>
      </c>
      <c r="H174" s="32" t="s">
        <v>844</v>
      </c>
    </row>
    <row r="175" spans="1:8" ht="15" customHeight="1">
      <c r="A175" s="83">
        <v>45484</v>
      </c>
      <c r="B175" s="32" t="s">
        <v>895</v>
      </c>
      <c r="C175" s="31" t="s">
        <v>896</v>
      </c>
      <c r="D175" s="31" t="s">
        <v>889</v>
      </c>
      <c r="E175" s="31" t="s">
        <v>529</v>
      </c>
      <c r="F175" s="84">
        <v>1717088</v>
      </c>
      <c r="G175" s="32">
        <v>30.67</v>
      </c>
      <c r="H175" s="32" t="s">
        <v>844</v>
      </c>
    </row>
    <row r="176" spans="1:8" ht="15" customHeight="1">
      <c r="A176" s="83">
        <v>45484</v>
      </c>
      <c r="B176" s="32" t="s">
        <v>1222</v>
      </c>
      <c r="C176" s="31" t="s">
        <v>1223</v>
      </c>
      <c r="D176" s="31" t="s">
        <v>885</v>
      </c>
      <c r="E176" s="31" t="s">
        <v>529</v>
      </c>
      <c r="F176" s="84">
        <v>4664894</v>
      </c>
      <c r="G176" s="32">
        <v>304.54000000000002</v>
      </c>
      <c r="H176" s="32" t="s">
        <v>844</v>
      </c>
    </row>
    <row r="177" spans="1:8" ht="15" customHeight="1">
      <c r="A177" s="83">
        <v>45484</v>
      </c>
      <c r="B177" s="32" t="s">
        <v>1222</v>
      </c>
      <c r="C177" s="31" t="s">
        <v>1223</v>
      </c>
      <c r="D177" s="31" t="s">
        <v>1017</v>
      </c>
      <c r="E177" s="31" t="s">
        <v>529</v>
      </c>
      <c r="F177" s="84">
        <v>2276427</v>
      </c>
      <c r="G177" s="32">
        <v>311.31</v>
      </c>
      <c r="H177" s="32" t="s">
        <v>844</v>
      </c>
    </row>
    <row r="178" spans="1:8" ht="15" customHeight="1">
      <c r="A178" s="83">
        <v>45484</v>
      </c>
      <c r="B178" s="32" t="s">
        <v>1224</v>
      </c>
      <c r="C178" s="31" t="s">
        <v>1225</v>
      </c>
      <c r="D178" s="31" t="s">
        <v>885</v>
      </c>
      <c r="E178" s="31" t="s">
        <v>529</v>
      </c>
      <c r="F178" s="84">
        <v>2358797</v>
      </c>
      <c r="G178" s="32">
        <v>96.45</v>
      </c>
      <c r="H178" s="32" t="s">
        <v>844</v>
      </c>
    </row>
    <row r="179" spans="1:8" ht="15" customHeight="1">
      <c r="A179" s="83">
        <v>45484</v>
      </c>
      <c r="B179" s="32" t="s">
        <v>1224</v>
      </c>
      <c r="C179" s="31" t="s">
        <v>1225</v>
      </c>
      <c r="D179" s="31" t="s">
        <v>889</v>
      </c>
      <c r="E179" s="31" t="s">
        <v>529</v>
      </c>
      <c r="F179" s="84">
        <v>2622370</v>
      </c>
      <c r="G179" s="32">
        <v>97.63</v>
      </c>
      <c r="H179" s="32" t="s">
        <v>844</v>
      </c>
    </row>
    <row r="180" spans="1:8" ht="15" customHeight="1">
      <c r="A180" s="83">
        <v>45484</v>
      </c>
      <c r="B180" s="32" t="s">
        <v>1224</v>
      </c>
      <c r="C180" s="31" t="s">
        <v>1225</v>
      </c>
      <c r="D180" s="31" t="s">
        <v>1017</v>
      </c>
      <c r="E180" s="31" t="s">
        <v>529</v>
      </c>
      <c r="F180" s="84">
        <v>2160217</v>
      </c>
      <c r="G180" s="32">
        <v>97.56</v>
      </c>
      <c r="H180" s="32" t="s">
        <v>844</v>
      </c>
    </row>
    <row r="181" spans="1:8" ht="15" customHeight="1">
      <c r="A181" s="83">
        <v>45484</v>
      </c>
      <c r="B181" s="32" t="s">
        <v>1226</v>
      </c>
      <c r="C181" s="31" t="s">
        <v>1227</v>
      </c>
      <c r="D181" s="31" t="s">
        <v>885</v>
      </c>
      <c r="E181" s="31" t="s">
        <v>529</v>
      </c>
      <c r="F181" s="84">
        <v>496149</v>
      </c>
      <c r="G181" s="32">
        <v>148.71</v>
      </c>
      <c r="H181" s="32" t="s">
        <v>844</v>
      </c>
    </row>
    <row r="182" spans="1:8" ht="15" customHeight="1">
      <c r="A182" s="83">
        <v>45484</v>
      </c>
      <c r="B182" s="32" t="s">
        <v>1228</v>
      </c>
      <c r="C182" s="31" t="s">
        <v>1229</v>
      </c>
      <c r="D182" s="31" t="s">
        <v>1230</v>
      </c>
      <c r="E182" s="31" t="s">
        <v>529</v>
      </c>
      <c r="F182" s="84">
        <v>2626356</v>
      </c>
      <c r="G182" s="32">
        <v>1.76</v>
      </c>
      <c r="H182" s="32" t="s">
        <v>844</v>
      </c>
    </row>
    <row r="183" spans="1:8" ht="15" customHeight="1">
      <c r="A183" s="83">
        <v>45484</v>
      </c>
      <c r="B183" s="32" t="s">
        <v>909</v>
      </c>
      <c r="C183" s="31" t="s">
        <v>910</v>
      </c>
      <c r="D183" s="31" t="s">
        <v>1231</v>
      </c>
      <c r="E183" s="31" t="s">
        <v>529</v>
      </c>
      <c r="F183" s="84">
        <v>600000</v>
      </c>
      <c r="G183" s="32">
        <v>48.45</v>
      </c>
      <c r="H183" s="32" t="s">
        <v>844</v>
      </c>
    </row>
    <row r="184" spans="1:8" ht="15" customHeight="1">
      <c r="A184" s="83">
        <v>45484</v>
      </c>
      <c r="B184" s="32" t="s">
        <v>909</v>
      </c>
      <c r="C184" s="31" t="s">
        <v>910</v>
      </c>
      <c r="D184" s="31" t="s">
        <v>911</v>
      </c>
      <c r="E184" s="31" t="s">
        <v>529</v>
      </c>
      <c r="F184" s="84">
        <v>1006834</v>
      </c>
      <c r="G184" s="32">
        <v>48.83</v>
      </c>
      <c r="H184" s="32" t="s">
        <v>844</v>
      </c>
    </row>
    <row r="185" spans="1:8" ht="15" customHeight="1">
      <c r="A185" s="83">
        <v>45484</v>
      </c>
      <c r="B185" s="32" t="s">
        <v>909</v>
      </c>
      <c r="C185" s="31" t="s">
        <v>910</v>
      </c>
      <c r="D185" s="31" t="s">
        <v>889</v>
      </c>
      <c r="E185" s="31" t="s">
        <v>529</v>
      </c>
      <c r="F185" s="84">
        <v>588759</v>
      </c>
      <c r="G185" s="32">
        <v>48.65</v>
      </c>
      <c r="H185" s="32" t="s">
        <v>844</v>
      </c>
    </row>
    <row r="186" spans="1:8" ht="15" customHeight="1">
      <c r="A186" s="83">
        <v>45484</v>
      </c>
      <c r="B186" s="32" t="s">
        <v>1232</v>
      </c>
      <c r="C186" s="31" t="s">
        <v>1233</v>
      </c>
      <c r="D186" s="31" t="s">
        <v>1056</v>
      </c>
      <c r="E186" s="31" t="s">
        <v>529</v>
      </c>
      <c r="F186" s="84">
        <v>87000</v>
      </c>
      <c r="G186" s="32">
        <v>341.63</v>
      </c>
      <c r="H186" s="32" t="s">
        <v>844</v>
      </c>
    </row>
    <row r="187" spans="1:8" ht="15" customHeight="1">
      <c r="A187" s="83">
        <v>45484</v>
      </c>
      <c r="B187" s="32" t="s">
        <v>1232</v>
      </c>
      <c r="C187" s="31" t="s">
        <v>1233</v>
      </c>
      <c r="D187" s="31" t="s">
        <v>1234</v>
      </c>
      <c r="E187" s="31" t="s">
        <v>529</v>
      </c>
      <c r="F187" s="84">
        <v>69000</v>
      </c>
      <c r="G187" s="32">
        <v>338.84</v>
      </c>
      <c r="H187" s="32" t="s">
        <v>844</v>
      </c>
    </row>
    <row r="188" spans="1:8" ht="15" customHeight="1">
      <c r="A188" s="83">
        <v>45484</v>
      </c>
      <c r="B188" s="32" t="s">
        <v>1232</v>
      </c>
      <c r="C188" s="31" t="s">
        <v>1233</v>
      </c>
      <c r="D188" s="31" t="s">
        <v>1235</v>
      </c>
      <c r="E188" s="31" t="s">
        <v>529</v>
      </c>
      <c r="F188" s="84">
        <v>19000</v>
      </c>
      <c r="G188" s="32">
        <v>318.43</v>
      </c>
      <c r="H188" s="32" t="s">
        <v>844</v>
      </c>
    </row>
    <row r="189" spans="1:8" ht="15" customHeight="1">
      <c r="A189" s="83">
        <v>45484</v>
      </c>
      <c r="B189" s="32" t="s">
        <v>1232</v>
      </c>
      <c r="C189" s="31" t="s">
        <v>1233</v>
      </c>
      <c r="D189" s="31" t="s">
        <v>1236</v>
      </c>
      <c r="E189" s="31" t="s">
        <v>529</v>
      </c>
      <c r="F189" s="84">
        <v>11000</v>
      </c>
      <c r="G189" s="32">
        <v>342.45</v>
      </c>
      <c r="H189" s="32" t="s">
        <v>844</v>
      </c>
    </row>
    <row r="190" spans="1:8" ht="15" customHeight="1">
      <c r="A190" s="83">
        <v>45484</v>
      </c>
      <c r="B190" s="32" t="s">
        <v>1232</v>
      </c>
      <c r="C190" s="31" t="s">
        <v>1233</v>
      </c>
      <c r="D190" s="31" t="s">
        <v>1237</v>
      </c>
      <c r="E190" s="31" t="s">
        <v>529</v>
      </c>
      <c r="F190" s="84">
        <v>22000</v>
      </c>
      <c r="G190" s="32">
        <v>338.13</v>
      </c>
      <c r="H190" s="32" t="s">
        <v>844</v>
      </c>
    </row>
    <row r="191" spans="1:8" ht="15" customHeight="1">
      <c r="A191" s="83">
        <v>45484</v>
      </c>
      <c r="B191" s="32" t="s">
        <v>1232</v>
      </c>
      <c r="C191" s="31" t="s">
        <v>1233</v>
      </c>
      <c r="D191" s="31" t="s">
        <v>1238</v>
      </c>
      <c r="E191" s="31" t="s">
        <v>529</v>
      </c>
      <c r="F191" s="84">
        <v>51000</v>
      </c>
      <c r="G191" s="32">
        <v>335.46</v>
      </c>
      <c r="H191" s="32" t="s">
        <v>844</v>
      </c>
    </row>
    <row r="192" spans="1:8" ht="15" customHeight="1">
      <c r="A192" s="83">
        <v>45484</v>
      </c>
      <c r="B192" s="32" t="s">
        <v>1019</v>
      </c>
      <c r="C192" s="31" t="s">
        <v>1020</v>
      </c>
      <c r="D192" s="31" t="s">
        <v>921</v>
      </c>
      <c r="E192" s="31" t="s">
        <v>529</v>
      </c>
      <c r="F192" s="84">
        <v>79200</v>
      </c>
      <c r="G192" s="32">
        <v>286.05</v>
      </c>
      <c r="H192" s="32" t="s">
        <v>844</v>
      </c>
    </row>
    <row r="193" spans="1:8" ht="15" customHeight="1">
      <c r="A193" s="83">
        <v>45484</v>
      </c>
      <c r="B193" s="32" t="s">
        <v>1159</v>
      </c>
      <c r="C193" s="31" t="s">
        <v>1160</v>
      </c>
      <c r="D193" s="31" t="s">
        <v>1239</v>
      </c>
      <c r="E193" s="31" t="s">
        <v>530</v>
      </c>
      <c r="F193" s="84">
        <v>314879</v>
      </c>
      <c r="G193" s="32">
        <v>144.33000000000001</v>
      </c>
      <c r="H193" s="32" t="s">
        <v>844</v>
      </c>
    </row>
    <row r="194" spans="1:8" ht="15" customHeight="1">
      <c r="A194" s="83">
        <v>45484</v>
      </c>
      <c r="B194" s="32" t="s">
        <v>1164</v>
      </c>
      <c r="C194" s="31" t="s">
        <v>1165</v>
      </c>
      <c r="D194" s="31" t="s">
        <v>1166</v>
      </c>
      <c r="E194" s="31" t="s">
        <v>530</v>
      </c>
      <c r="F194" s="84">
        <v>20463</v>
      </c>
      <c r="G194" s="32">
        <v>61.6</v>
      </c>
      <c r="H194" s="32" t="s">
        <v>844</v>
      </c>
    </row>
    <row r="195" spans="1:8" ht="15" customHeight="1">
      <c r="A195" s="83">
        <v>45484</v>
      </c>
      <c r="B195" s="32" t="s">
        <v>1240</v>
      </c>
      <c r="C195" s="31" t="s">
        <v>1241</v>
      </c>
      <c r="D195" s="31" t="s">
        <v>1242</v>
      </c>
      <c r="E195" s="31" t="s">
        <v>530</v>
      </c>
      <c r="F195" s="84">
        <v>88000</v>
      </c>
      <c r="G195" s="32">
        <v>304.58</v>
      </c>
      <c r="H195" s="32" t="s">
        <v>844</v>
      </c>
    </row>
    <row r="196" spans="1:8" ht="15" customHeight="1">
      <c r="A196" s="83">
        <v>45484</v>
      </c>
      <c r="B196" s="32" t="s">
        <v>1167</v>
      </c>
      <c r="C196" s="31" t="s">
        <v>1168</v>
      </c>
      <c r="D196" s="31" t="s">
        <v>1169</v>
      </c>
      <c r="E196" s="31" t="s">
        <v>530</v>
      </c>
      <c r="F196" s="84">
        <v>143856</v>
      </c>
      <c r="G196" s="32">
        <v>781.46</v>
      </c>
      <c r="H196" s="32" t="s">
        <v>844</v>
      </c>
    </row>
    <row r="197" spans="1:8" ht="15" customHeight="1">
      <c r="A197" s="83">
        <v>45484</v>
      </c>
      <c r="B197" s="32" t="s">
        <v>1167</v>
      </c>
      <c r="C197" s="31" t="s">
        <v>1168</v>
      </c>
      <c r="D197" s="31" t="s">
        <v>885</v>
      </c>
      <c r="E197" s="31" t="s">
        <v>530</v>
      </c>
      <c r="F197" s="84">
        <v>162841</v>
      </c>
      <c r="G197" s="32">
        <v>788.27</v>
      </c>
      <c r="H197" s="32" t="s">
        <v>844</v>
      </c>
    </row>
    <row r="198" spans="1:8" ht="15" customHeight="1">
      <c r="A198" s="83">
        <v>45484</v>
      </c>
      <c r="B198" s="32" t="s">
        <v>958</v>
      </c>
      <c r="C198" s="31" t="s">
        <v>959</v>
      </c>
      <c r="D198" s="31" t="s">
        <v>885</v>
      </c>
      <c r="E198" s="31" t="s">
        <v>530</v>
      </c>
      <c r="F198" s="84">
        <v>142829</v>
      </c>
      <c r="G198" s="32">
        <v>400.63</v>
      </c>
      <c r="H198" s="32" t="s">
        <v>844</v>
      </c>
    </row>
    <row r="199" spans="1:8" ht="15" customHeight="1">
      <c r="A199" s="83">
        <v>45484</v>
      </c>
      <c r="B199" s="32" t="s">
        <v>1170</v>
      </c>
      <c r="C199" s="31" t="s">
        <v>1171</v>
      </c>
      <c r="D199" s="31" t="s">
        <v>889</v>
      </c>
      <c r="E199" s="31" t="s">
        <v>530</v>
      </c>
      <c r="F199" s="84">
        <v>8172693</v>
      </c>
      <c r="G199" s="32">
        <v>43.37</v>
      </c>
      <c r="H199" s="32" t="s">
        <v>844</v>
      </c>
    </row>
    <row r="200" spans="1:8" ht="15" customHeight="1">
      <c r="A200" s="83">
        <v>45484</v>
      </c>
      <c r="B200" s="32" t="s">
        <v>1170</v>
      </c>
      <c r="C200" s="31" t="s">
        <v>1171</v>
      </c>
      <c r="D200" s="31" t="s">
        <v>885</v>
      </c>
      <c r="E200" s="31" t="s">
        <v>530</v>
      </c>
      <c r="F200" s="84">
        <v>7183441</v>
      </c>
      <c r="G200" s="32">
        <v>43.68</v>
      </c>
      <c r="H200" s="32" t="s">
        <v>844</v>
      </c>
    </row>
    <row r="201" spans="1:8" ht="15" customHeight="1">
      <c r="A201" s="83">
        <v>45484</v>
      </c>
      <c r="B201" s="32" t="s">
        <v>1172</v>
      </c>
      <c r="C201" s="31" t="s">
        <v>1173</v>
      </c>
      <c r="D201" s="31" t="s">
        <v>1117</v>
      </c>
      <c r="E201" s="31" t="s">
        <v>530</v>
      </c>
      <c r="F201" s="84">
        <v>38256</v>
      </c>
      <c r="G201" s="32">
        <v>107.21</v>
      </c>
      <c r="H201" s="32" t="s">
        <v>844</v>
      </c>
    </row>
    <row r="202" spans="1:8" ht="15" customHeight="1">
      <c r="A202" s="83">
        <v>45484</v>
      </c>
      <c r="B202" s="32" t="s">
        <v>1177</v>
      </c>
      <c r="C202" s="31" t="s">
        <v>1178</v>
      </c>
      <c r="D202" s="31" t="s">
        <v>1004</v>
      </c>
      <c r="E202" s="31" t="s">
        <v>530</v>
      </c>
      <c r="F202" s="84">
        <v>361000</v>
      </c>
      <c r="G202" s="32">
        <v>31.13</v>
      </c>
      <c r="H202" s="32" t="s">
        <v>844</v>
      </c>
    </row>
    <row r="203" spans="1:8" ht="15" customHeight="1">
      <c r="A203" s="83">
        <v>45484</v>
      </c>
      <c r="B203" s="32" t="s">
        <v>1177</v>
      </c>
      <c r="C203" s="31" t="s">
        <v>1178</v>
      </c>
      <c r="D203" s="31" t="s">
        <v>887</v>
      </c>
      <c r="E203" s="31" t="s">
        <v>530</v>
      </c>
      <c r="F203" s="84">
        <v>226000</v>
      </c>
      <c r="G203" s="32">
        <v>30.85</v>
      </c>
      <c r="H203" s="32" t="s">
        <v>844</v>
      </c>
    </row>
    <row r="204" spans="1:8" ht="15" customHeight="1">
      <c r="A204" s="83">
        <v>45484</v>
      </c>
      <c r="B204" s="32" t="s">
        <v>1177</v>
      </c>
      <c r="C204" s="31" t="s">
        <v>1178</v>
      </c>
      <c r="D204" s="31" t="s">
        <v>921</v>
      </c>
      <c r="E204" s="31" t="s">
        <v>530</v>
      </c>
      <c r="F204" s="84">
        <v>457000</v>
      </c>
      <c r="G204" s="32">
        <v>30.87</v>
      </c>
      <c r="H204" s="32" t="s">
        <v>844</v>
      </c>
    </row>
    <row r="205" spans="1:8" ht="15" customHeight="1">
      <c r="A205" s="83">
        <v>45484</v>
      </c>
      <c r="B205" s="32" t="s">
        <v>1014</v>
      </c>
      <c r="C205" s="31" t="s">
        <v>1015</v>
      </c>
      <c r="D205" s="31" t="s">
        <v>1018</v>
      </c>
      <c r="E205" s="31" t="s">
        <v>530</v>
      </c>
      <c r="F205" s="84">
        <v>251357</v>
      </c>
      <c r="G205" s="32">
        <v>661.32</v>
      </c>
      <c r="H205" s="32" t="s">
        <v>844</v>
      </c>
    </row>
    <row r="206" spans="1:8" ht="15" customHeight="1">
      <c r="A206" s="83">
        <v>45484</v>
      </c>
      <c r="B206" s="32" t="s">
        <v>1014</v>
      </c>
      <c r="C206" s="31" t="s">
        <v>1015</v>
      </c>
      <c r="D206" s="31" t="s">
        <v>889</v>
      </c>
      <c r="E206" s="31" t="s">
        <v>530</v>
      </c>
      <c r="F206" s="84">
        <v>307895</v>
      </c>
      <c r="G206" s="32">
        <v>661.03</v>
      </c>
      <c r="H206" s="32" t="s">
        <v>844</v>
      </c>
    </row>
    <row r="207" spans="1:8" ht="15" customHeight="1">
      <c r="A207" s="83">
        <v>45484</v>
      </c>
      <c r="B207" s="32" t="s">
        <v>1014</v>
      </c>
      <c r="C207" s="31" t="s">
        <v>1015</v>
      </c>
      <c r="D207" s="31" t="s">
        <v>885</v>
      </c>
      <c r="E207" s="31" t="s">
        <v>530</v>
      </c>
      <c r="F207" s="84">
        <v>328476</v>
      </c>
      <c r="G207" s="32">
        <v>661.5</v>
      </c>
      <c r="H207" s="32" t="s">
        <v>844</v>
      </c>
    </row>
    <row r="208" spans="1:8" ht="15" customHeight="1">
      <c r="A208" s="83">
        <v>45484</v>
      </c>
      <c r="B208" s="32" t="s">
        <v>1052</v>
      </c>
      <c r="C208" s="31" t="s">
        <v>1053</v>
      </c>
      <c r="D208" s="31" t="s">
        <v>999</v>
      </c>
      <c r="E208" s="31" t="s">
        <v>530</v>
      </c>
      <c r="F208" s="84">
        <v>174000</v>
      </c>
      <c r="G208" s="32">
        <v>118.12</v>
      </c>
      <c r="H208" s="32" t="s">
        <v>844</v>
      </c>
    </row>
    <row r="209" spans="1:8" ht="15" customHeight="1">
      <c r="A209" s="83">
        <v>45484</v>
      </c>
      <c r="B209" s="32" t="s">
        <v>368</v>
      </c>
      <c r="C209" s="31" t="s">
        <v>1179</v>
      </c>
      <c r="D209" s="31" t="s">
        <v>885</v>
      </c>
      <c r="E209" s="31" t="s">
        <v>530</v>
      </c>
      <c r="F209" s="84">
        <v>5218893</v>
      </c>
      <c r="G209" s="32">
        <v>284.61</v>
      </c>
      <c r="H209" s="32" t="s">
        <v>844</v>
      </c>
    </row>
    <row r="210" spans="1:8" ht="15" customHeight="1">
      <c r="A210" s="83">
        <v>45484</v>
      </c>
      <c r="B210" s="32" t="s">
        <v>1180</v>
      </c>
      <c r="C210" s="31" t="s">
        <v>1181</v>
      </c>
      <c r="D210" s="31" t="s">
        <v>885</v>
      </c>
      <c r="E210" s="31" t="s">
        <v>530</v>
      </c>
      <c r="F210" s="84">
        <v>136313</v>
      </c>
      <c r="G210" s="32">
        <v>530.02</v>
      </c>
      <c r="H210" s="32" t="s">
        <v>844</v>
      </c>
    </row>
    <row r="211" spans="1:8" ht="15" customHeight="1">
      <c r="A211" s="83">
        <v>45484</v>
      </c>
      <c r="B211" s="32" t="s">
        <v>382</v>
      </c>
      <c r="C211" s="31" t="s">
        <v>1182</v>
      </c>
      <c r="D211" s="31" t="s">
        <v>1018</v>
      </c>
      <c r="E211" s="31" t="s">
        <v>530</v>
      </c>
      <c r="F211" s="84">
        <v>792029</v>
      </c>
      <c r="G211" s="32">
        <v>1478.1</v>
      </c>
      <c r="H211" s="32" t="s">
        <v>844</v>
      </c>
    </row>
    <row r="212" spans="1:8" ht="15" customHeight="1">
      <c r="A212" s="83">
        <v>45484</v>
      </c>
      <c r="B212" s="32" t="s">
        <v>382</v>
      </c>
      <c r="C212" s="31" t="s">
        <v>1182</v>
      </c>
      <c r="D212" s="31" t="s">
        <v>889</v>
      </c>
      <c r="E212" s="31" t="s">
        <v>530</v>
      </c>
      <c r="F212" s="84">
        <v>593023</v>
      </c>
      <c r="G212" s="32">
        <v>1471.56</v>
      </c>
      <c r="H212" s="32" t="s">
        <v>844</v>
      </c>
    </row>
    <row r="213" spans="1:8" ht="15" customHeight="1">
      <c r="A213" s="83">
        <v>45484</v>
      </c>
      <c r="B213" s="32" t="s">
        <v>382</v>
      </c>
      <c r="C213" s="31" t="s">
        <v>1182</v>
      </c>
      <c r="D213" s="31" t="s">
        <v>885</v>
      </c>
      <c r="E213" s="31" t="s">
        <v>530</v>
      </c>
      <c r="F213" s="84">
        <v>1271789</v>
      </c>
      <c r="G213" s="32">
        <v>1478.89</v>
      </c>
      <c r="H213" s="32" t="s">
        <v>844</v>
      </c>
    </row>
    <row r="214" spans="1:8" ht="15" customHeight="1">
      <c r="A214" s="83">
        <v>45484</v>
      </c>
      <c r="B214" s="32" t="s">
        <v>1183</v>
      </c>
      <c r="C214" s="31" t="s">
        <v>1184</v>
      </c>
      <c r="D214" s="31" t="s">
        <v>1243</v>
      </c>
      <c r="E214" s="31" t="s">
        <v>530</v>
      </c>
      <c r="F214" s="84">
        <v>4146156</v>
      </c>
      <c r="G214" s="32">
        <v>800.05</v>
      </c>
      <c r="H214" s="32" t="s">
        <v>844</v>
      </c>
    </row>
    <row r="215" spans="1:8" ht="15" customHeight="1">
      <c r="A215" s="83">
        <v>45484</v>
      </c>
      <c r="B215" s="32" t="s">
        <v>118</v>
      </c>
      <c r="C215" s="31" t="s">
        <v>1244</v>
      </c>
      <c r="D215" s="31" t="s">
        <v>1243</v>
      </c>
      <c r="E215" s="31" t="s">
        <v>530</v>
      </c>
      <c r="F215" s="84">
        <v>3986400</v>
      </c>
      <c r="G215" s="32">
        <v>3313.9</v>
      </c>
      <c r="H215" s="32" t="s">
        <v>844</v>
      </c>
    </row>
    <row r="216" spans="1:8" ht="15" customHeight="1">
      <c r="A216" s="83">
        <v>45484</v>
      </c>
      <c r="B216" s="32" t="s">
        <v>1187</v>
      </c>
      <c r="C216" s="31" t="s">
        <v>1188</v>
      </c>
      <c r="D216" s="31" t="s">
        <v>1189</v>
      </c>
      <c r="E216" s="31" t="s">
        <v>530</v>
      </c>
      <c r="F216" s="84">
        <v>4332080</v>
      </c>
      <c r="G216" s="32">
        <v>950</v>
      </c>
      <c r="H216" s="32" t="s">
        <v>844</v>
      </c>
    </row>
    <row r="217" spans="1:8" ht="15" customHeight="1">
      <c r="A217" s="83">
        <v>45484</v>
      </c>
      <c r="B217" s="32" t="s">
        <v>1190</v>
      </c>
      <c r="C217" s="31" t="s">
        <v>1191</v>
      </c>
      <c r="D217" s="31" t="s">
        <v>885</v>
      </c>
      <c r="E217" s="31" t="s">
        <v>530</v>
      </c>
      <c r="F217" s="84">
        <v>777150</v>
      </c>
      <c r="G217" s="32">
        <v>223.43</v>
      </c>
      <c r="H217" s="32" t="s">
        <v>844</v>
      </c>
    </row>
    <row r="218" spans="1:8" ht="15" customHeight="1">
      <c r="A218" s="83">
        <v>45484</v>
      </c>
      <c r="B218" s="32" t="s">
        <v>1192</v>
      </c>
      <c r="C218" s="31" t="s">
        <v>1193</v>
      </c>
      <c r="D218" s="31" t="s">
        <v>1017</v>
      </c>
      <c r="E218" s="31" t="s">
        <v>530</v>
      </c>
      <c r="F218" s="84">
        <v>351952</v>
      </c>
      <c r="G218" s="32">
        <v>542.17999999999995</v>
      </c>
      <c r="H218" s="32" t="s">
        <v>844</v>
      </c>
    </row>
    <row r="219" spans="1:8" ht="15" customHeight="1">
      <c r="A219" s="83">
        <v>45484</v>
      </c>
      <c r="B219" s="32" t="s">
        <v>1192</v>
      </c>
      <c r="C219" s="31" t="s">
        <v>1193</v>
      </c>
      <c r="D219" s="31" t="s">
        <v>885</v>
      </c>
      <c r="E219" s="31" t="s">
        <v>530</v>
      </c>
      <c r="F219" s="84">
        <v>564543</v>
      </c>
      <c r="G219" s="32">
        <v>527.49</v>
      </c>
      <c r="H219" s="32" t="s">
        <v>844</v>
      </c>
    </row>
    <row r="220" spans="1:8" ht="15" customHeight="1">
      <c r="A220" s="83">
        <v>45484</v>
      </c>
      <c r="B220" s="32" t="s">
        <v>1194</v>
      </c>
      <c r="C220" s="31" t="s">
        <v>1195</v>
      </c>
      <c r="D220" s="31" t="s">
        <v>1056</v>
      </c>
      <c r="E220" s="31" t="s">
        <v>530</v>
      </c>
      <c r="F220" s="84">
        <v>87000</v>
      </c>
      <c r="G220" s="32">
        <v>50.18</v>
      </c>
      <c r="H220" s="32" t="s">
        <v>844</v>
      </c>
    </row>
    <row r="221" spans="1:8" ht="15" customHeight="1">
      <c r="A221" s="83">
        <v>45484</v>
      </c>
      <c r="B221" s="32" t="s">
        <v>1196</v>
      </c>
      <c r="C221" s="31" t="s">
        <v>1197</v>
      </c>
      <c r="D221" s="31" t="s">
        <v>1245</v>
      </c>
      <c r="E221" s="31" t="s">
        <v>530</v>
      </c>
      <c r="F221" s="84">
        <v>1454545</v>
      </c>
      <c r="G221" s="32">
        <v>137.5</v>
      </c>
      <c r="H221" s="32" t="s">
        <v>844</v>
      </c>
    </row>
    <row r="222" spans="1:8" ht="15" customHeight="1">
      <c r="A222" s="83">
        <v>45484</v>
      </c>
      <c r="B222" s="32" t="s">
        <v>1199</v>
      </c>
      <c r="C222" s="31" t="s">
        <v>1200</v>
      </c>
      <c r="D222" s="31" t="s">
        <v>1246</v>
      </c>
      <c r="E222" s="31" t="s">
        <v>530</v>
      </c>
      <c r="F222" s="84">
        <v>1680000</v>
      </c>
      <c r="G222" s="32">
        <v>2.16</v>
      </c>
      <c r="H222" s="32" t="s">
        <v>844</v>
      </c>
    </row>
    <row r="223" spans="1:8" ht="15" customHeight="1">
      <c r="A223" s="83">
        <v>45484</v>
      </c>
      <c r="B223" s="32" t="s">
        <v>1054</v>
      </c>
      <c r="C223" s="31" t="s">
        <v>1055</v>
      </c>
      <c r="D223" s="31" t="s">
        <v>885</v>
      </c>
      <c r="E223" s="31" t="s">
        <v>530</v>
      </c>
      <c r="F223" s="84">
        <v>103369</v>
      </c>
      <c r="G223" s="32">
        <v>522.92999999999995</v>
      </c>
      <c r="H223" s="32" t="s">
        <v>844</v>
      </c>
    </row>
    <row r="224" spans="1:8" ht="15" customHeight="1">
      <c r="A224" s="83">
        <v>45484</v>
      </c>
      <c r="B224" s="32" t="s">
        <v>1247</v>
      </c>
      <c r="C224" s="31" t="s">
        <v>1248</v>
      </c>
      <c r="D224" s="31" t="s">
        <v>1249</v>
      </c>
      <c r="E224" s="31" t="s">
        <v>530</v>
      </c>
      <c r="F224" s="84">
        <v>90000</v>
      </c>
      <c r="G224" s="32">
        <v>3.75</v>
      </c>
      <c r="H224" s="32" t="s">
        <v>844</v>
      </c>
    </row>
    <row r="225" spans="1:8" ht="15" customHeight="1">
      <c r="A225" s="83">
        <v>45484</v>
      </c>
      <c r="B225" s="32" t="s">
        <v>1202</v>
      </c>
      <c r="C225" s="31" t="s">
        <v>1203</v>
      </c>
      <c r="D225" s="31" t="s">
        <v>887</v>
      </c>
      <c r="E225" s="31" t="s">
        <v>530</v>
      </c>
      <c r="F225" s="84">
        <v>34763289</v>
      </c>
      <c r="G225" s="32">
        <v>7.37</v>
      </c>
      <c r="H225" s="32" t="s">
        <v>844</v>
      </c>
    </row>
    <row r="226" spans="1:8" ht="15" customHeight="1">
      <c r="A226" s="83">
        <v>45484</v>
      </c>
      <c r="B226" s="32" t="s">
        <v>1207</v>
      </c>
      <c r="C226" s="31" t="s">
        <v>1208</v>
      </c>
      <c r="D226" s="31" t="s">
        <v>1209</v>
      </c>
      <c r="E226" s="31" t="s">
        <v>530</v>
      </c>
      <c r="F226" s="84">
        <v>442132</v>
      </c>
      <c r="G226" s="32">
        <v>54.35</v>
      </c>
      <c r="H226" s="32" t="s">
        <v>844</v>
      </c>
    </row>
    <row r="227" spans="1:8" ht="15" customHeight="1">
      <c r="A227" s="83">
        <v>45484</v>
      </c>
      <c r="B227" s="32" t="s">
        <v>1207</v>
      </c>
      <c r="C227" s="31" t="s">
        <v>1208</v>
      </c>
      <c r="D227" s="31" t="s">
        <v>1017</v>
      </c>
      <c r="E227" s="31" t="s">
        <v>530</v>
      </c>
      <c r="F227" s="84">
        <v>622097</v>
      </c>
      <c r="G227" s="32">
        <v>52.39</v>
      </c>
      <c r="H227" s="32" t="s">
        <v>844</v>
      </c>
    </row>
    <row r="228" spans="1:8" ht="15" customHeight="1">
      <c r="A228" s="83">
        <v>45484</v>
      </c>
      <c r="B228" s="32" t="s">
        <v>1213</v>
      </c>
      <c r="C228" s="31" t="s">
        <v>1214</v>
      </c>
      <c r="D228" s="31" t="s">
        <v>885</v>
      </c>
      <c r="E228" s="31" t="s">
        <v>530</v>
      </c>
      <c r="F228" s="84">
        <v>24699</v>
      </c>
      <c r="G228" s="32">
        <v>1570.2</v>
      </c>
      <c r="H228" s="32" t="s">
        <v>844</v>
      </c>
    </row>
    <row r="229" spans="1:8" ht="15" customHeight="1">
      <c r="A229" s="83">
        <v>45484</v>
      </c>
      <c r="B229" s="32" t="s">
        <v>1215</v>
      </c>
      <c r="C229" s="31" t="s">
        <v>1216</v>
      </c>
      <c r="D229" s="31" t="s">
        <v>885</v>
      </c>
      <c r="E229" s="31" t="s">
        <v>530</v>
      </c>
      <c r="F229" s="84">
        <v>898448</v>
      </c>
      <c r="G229" s="32">
        <v>126.26</v>
      </c>
      <c r="H229" s="32" t="s">
        <v>844</v>
      </c>
    </row>
    <row r="230" spans="1:8" ht="15" customHeight="1">
      <c r="A230" s="83">
        <v>45484</v>
      </c>
      <c r="B230" s="32" t="s">
        <v>1217</v>
      </c>
      <c r="C230" s="31" t="s">
        <v>1218</v>
      </c>
      <c r="D230" s="31" t="s">
        <v>1010</v>
      </c>
      <c r="E230" s="31" t="s">
        <v>530</v>
      </c>
      <c r="F230" s="84">
        <v>485424</v>
      </c>
      <c r="G230" s="32">
        <v>68.510000000000005</v>
      </c>
      <c r="H230" s="32" t="s">
        <v>844</v>
      </c>
    </row>
    <row r="231" spans="1:8" ht="15" customHeight="1">
      <c r="A231" s="83">
        <v>45484</v>
      </c>
      <c r="B231" s="32" t="s">
        <v>1217</v>
      </c>
      <c r="C231" s="31" t="s">
        <v>1218</v>
      </c>
      <c r="D231" s="31" t="s">
        <v>1081</v>
      </c>
      <c r="E231" s="31" t="s">
        <v>530</v>
      </c>
      <c r="F231" s="84">
        <v>500000</v>
      </c>
      <c r="G231" s="32">
        <v>68.3</v>
      </c>
      <c r="H231" s="32" t="s">
        <v>844</v>
      </c>
    </row>
    <row r="232" spans="1:8" ht="15" customHeight="1">
      <c r="A232" s="83">
        <v>45484</v>
      </c>
      <c r="B232" s="32" t="s">
        <v>1219</v>
      </c>
      <c r="C232" s="31" t="s">
        <v>1220</v>
      </c>
      <c r="D232" s="31" t="s">
        <v>889</v>
      </c>
      <c r="E232" s="31" t="s">
        <v>530</v>
      </c>
      <c r="F232" s="84">
        <v>495225</v>
      </c>
      <c r="G232" s="32">
        <v>25.49</v>
      </c>
      <c r="H232" s="32" t="s">
        <v>844</v>
      </c>
    </row>
    <row r="233" spans="1:8" ht="15" customHeight="1">
      <c r="A233" s="83">
        <v>45484</v>
      </c>
      <c r="B233" s="32" t="s">
        <v>1219</v>
      </c>
      <c r="C233" s="31" t="s">
        <v>1220</v>
      </c>
      <c r="D233" s="31" t="s">
        <v>1016</v>
      </c>
      <c r="E233" s="31" t="s">
        <v>530</v>
      </c>
      <c r="F233" s="84">
        <v>322928</v>
      </c>
      <c r="G233" s="32">
        <v>25.9</v>
      </c>
      <c r="H233" s="32" t="s">
        <v>844</v>
      </c>
    </row>
    <row r="234" spans="1:8" ht="15" customHeight="1">
      <c r="A234" s="83">
        <v>45484</v>
      </c>
      <c r="B234" s="32" t="s">
        <v>1060</v>
      </c>
      <c r="C234" s="31" t="s">
        <v>1061</v>
      </c>
      <c r="D234" s="31" t="s">
        <v>1123</v>
      </c>
      <c r="E234" s="31" t="s">
        <v>530</v>
      </c>
      <c r="F234" s="84">
        <v>65305</v>
      </c>
      <c r="G234" s="32">
        <v>53.14</v>
      </c>
      <c r="H234" s="32" t="s">
        <v>844</v>
      </c>
    </row>
    <row r="235" spans="1:8" ht="15" customHeight="1">
      <c r="A235" s="83">
        <v>45484</v>
      </c>
      <c r="B235" s="32" t="s">
        <v>1060</v>
      </c>
      <c r="C235" s="31" t="s">
        <v>1061</v>
      </c>
      <c r="D235" s="31" t="s">
        <v>1221</v>
      </c>
      <c r="E235" s="31" t="s">
        <v>530</v>
      </c>
      <c r="F235" s="84">
        <v>43001</v>
      </c>
      <c r="G235" s="32">
        <v>53.83</v>
      </c>
      <c r="H235" s="32" t="s">
        <v>844</v>
      </c>
    </row>
    <row r="236" spans="1:8" ht="15" customHeight="1">
      <c r="A236" s="83">
        <v>45484</v>
      </c>
      <c r="B236" s="32" t="s">
        <v>1060</v>
      </c>
      <c r="C236" s="31" t="s">
        <v>1061</v>
      </c>
      <c r="D236" s="31" t="s">
        <v>1062</v>
      </c>
      <c r="E236" s="31" t="s">
        <v>530</v>
      </c>
      <c r="F236" s="84">
        <v>51152</v>
      </c>
      <c r="G236" s="32">
        <v>53.8</v>
      </c>
      <c r="H236" s="32" t="s">
        <v>844</v>
      </c>
    </row>
    <row r="237" spans="1:8" ht="15" customHeight="1">
      <c r="A237" s="83">
        <v>45484</v>
      </c>
      <c r="B237" s="32" t="s">
        <v>895</v>
      </c>
      <c r="C237" s="31" t="s">
        <v>896</v>
      </c>
      <c r="D237" s="31" t="s">
        <v>889</v>
      </c>
      <c r="E237" s="31" t="s">
        <v>530</v>
      </c>
      <c r="F237" s="84">
        <v>2114219</v>
      </c>
      <c r="G237" s="32">
        <v>30.69</v>
      </c>
      <c r="H237" s="32" t="s">
        <v>844</v>
      </c>
    </row>
    <row r="238" spans="1:8" ht="15" customHeight="1">
      <c r="A238" s="83">
        <v>45484</v>
      </c>
      <c r="B238" s="32" t="s">
        <v>895</v>
      </c>
      <c r="C238" s="31" t="s">
        <v>896</v>
      </c>
      <c r="D238" s="31" t="s">
        <v>1000</v>
      </c>
      <c r="E238" s="31" t="s">
        <v>530</v>
      </c>
      <c r="F238" s="84">
        <v>918397</v>
      </c>
      <c r="G238" s="32">
        <v>30.91</v>
      </c>
      <c r="H238" s="32" t="s">
        <v>844</v>
      </c>
    </row>
    <row r="239" spans="1:8" ht="15" customHeight="1">
      <c r="A239" s="83">
        <v>45484</v>
      </c>
      <c r="B239" s="32" t="s">
        <v>1222</v>
      </c>
      <c r="C239" s="31" t="s">
        <v>1223</v>
      </c>
      <c r="D239" s="31" t="s">
        <v>885</v>
      </c>
      <c r="E239" s="31" t="s">
        <v>530</v>
      </c>
      <c r="F239" s="84">
        <v>4664894</v>
      </c>
      <c r="G239" s="32">
        <v>304.89</v>
      </c>
      <c r="H239" s="32" t="s">
        <v>844</v>
      </c>
    </row>
    <row r="240" spans="1:8" ht="15" customHeight="1">
      <c r="A240" s="83">
        <v>45484</v>
      </c>
      <c r="B240" s="32" t="s">
        <v>1222</v>
      </c>
      <c r="C240" s="31" t="s">
        <v>1223</v>
      </c>
      <c r="D240" s="31" t="s">
        <v>1017</v>
      </c>
      <c r="E240" s="31" t="s">
        <v>530</v>
      </c>
      <c r="F240" s="84">
        <v>2578300</v>
      </c>
      <c r="G240" s="32">
        <v>314.79000000000002</v>
      </c>
      <c r="H240" s="32" t="s">
        <v>844</v>
      </c>
    </row>
    <row r="241" spans="1:8" ht="15" customHeight="1">
      <c r="A241" s="83">
        <v>45484</v>
      </c>
      <c r="B241" s="32" t="s">
        <v>1224</v>
      </c>
      <c r="C241" s="31" t="s">
        <v>1225</v>
      </c>
      <c r="D241" s="31" t="s">
        <v>1017</v>
      </c>
      <c r="E241" s="31" t="s">
        <v>530</v>
      </c>
      <c r="F241" s="84">
        <v>2374832</v>
      </c>
      <c r="G241" s="32">
        <v>98.47</v>
      </c>
      <c r="H241" s="32" t="s">
        <v>844</v>
      </c>
    </row>
    <row r="242" spans="1:8" ht="15" customHeight="1">
      <c r="A242" s="83">
        <v>45484</v>
      </c>
      <c r="B242" s="32" t="s">
        <v>1224</v>
      </c>
      <c r="C242" s="31" t="s">
        <v>1225</v>
      </c>
      <c r="D242" s="31" t="s">
        <v>885</v>
      </c>
      <c r="E242" s="31" t="s">
        <v>530</v>
      </c>
      <c r="F242" s="84">
        <v>2358797</v>
      </c>
      <c r="G242" s="32">
        <v>96.51</v>
      </c>
      <c r="H242" s="32" t="s">
        <v>844</v>
      </c>
    </row>
    <row r="243" spans="1:8" ht="15" customHeight="1">
      <c r="A243" s="83">
        <v>45484</v>
      </c>
      <c r="B243" s="32" t="s">
        <v>1224</v>
      </c>
      <c r="C243" s="31" t="s">
        <v>1225</v>
      </c>
      <c r="D243" s="31" t="s">
        <v>889</v>
      </c>
      <c r="E243" s="31" t="s">
        <v>530</v>
      </c>
      <c r="F243" s="84">
        <v>2658991</v>
      </c>
      <c r="G243" s="32">
        <v>97.42</v>
      </c>
      <c r="H243" s="32" t="s">
        <v>844</v>
      </c>
    </row>
    <row r="244" spans="1:8" ht="15" customHeight="1">
      <c r="A244" s="83">
        <v>45484</v>
      </c>
      <c r="B244" s="32" t="s">
        <v>1226</v>
      </c>
      <c r="C244" s="31" t="s">
        <v>1227</v>
      </c>
      <c r="D244" s="31" t="s">
        <v>885</v>
      </c>
      <c r="E244" s="31" t="s">
        <v>530</v>
      </c>
      <c r="F244" s="84">
        <v>496149</v>
      </c>
      <c r="G244" s="32">
        <v>148.65</v>
      </c>
      <c r="H244" s="32" t="s">
        <v>844</v>
      </c>
    </row>
    <row r="245" spans="1:8" ht="15" customHeight="1">
      <c r="A245" s="83">
        <v>45484</v>
      </c>
      <c r="B245" s="32" t="s">
        <v>1228</v>
      </c>
      <c r="C245" s="31" t="s">
        <v>1229</v>
      </c>
      <c r="D245" s="31" t="s">
        <v>1230</v>
      </c>
      <c r="E245" s="31" t="s">
        <v>530</v>
      </c>
      <c r="F245" s="84">
        <v>4483410</v>
      </c>
      <c r="G245" s="32">
        <v>1.77</v>
      </c>
      <c r="H245" s="32" t="s">
        <v>844</v>
      </c>
    </row>
    <row r="246" spans="1:8" ht="15" customHeight="1">
      <c r="A246" s="83">
        <v>45484</v>
      </c>
      <c r="B246" s="32" t="s">
        <v>909</v>
      </c>
      <c r="C246" s="31" t="s">
        <v>910</v>
      </c>
      <c r="D246" s="31" t="s">
        <v>911</v>
      </c>
      <c r="E246" s="31" t="s">
        <v>530</v>
      </c>
      <c r="F246" s="84">
        <v>1485653</v>
      </c>
      <c r="G246" s="32">
        <v>48.59</v>
      </c>
      <c r="H246" s="32" t="s">
        <v>844</v>
      </c>
    </row>
    <row r="247" spans="1:8" ht="15" customHeight="1">
      <c r="A247" s="83">
        <v>45484</v>
      </c>
      <c r="B247" s="32" t="s">
        <v>909</v>
      </c>
      <c r="C247" s="31" t="s">
        <v>910</v>
      </c>
      <c r="D247" s="31" t="s">
        <v>889</v>
      </c>
      <c r="E247" s="31" t="s">
        <v>530</v>
      </c>
      <c r="F247" s="84">
        <v>634398</v>
      </c>
      <c r="G247" s="32">
        <v>48.96</v>
      </c>
      <c r="H247" s="32" t="s">
        <v>844</v>
      </c>
    </row>
    <row r="248" spans="1:8" ht="15" customHeight="1">
      <c r="A248" s="83">
        <v>45484</v>
      </c>
      <c r="B248" s="32" t="s">
        <v>909</v>
      </c>
      <c r="C248" s="31" t="s">
        <v>910</v>
      </c>
      <c r="D248" s="31" t="s">
        <v>1250</v>
      </c>
      <c r="E248" s="31" t="s">
        <v>530</v>
      </c>
      <c r="F248" s="84">
        <v>600000</v>
      </c>
      <c r="G248" s="32">
        <v>48.45</v>
      </c>
      <c r="H248" s="32" t="s">
        <v>844</v>
      </c>
    </row>
    <row r="249" spans="1:8" ht="15" customHeight="1">
      <c r="A249" s="83">
        <v>45484</v>
      </c>
      <c r="B249" s="32" t="s">
        <v>1232</v>
      </c>
      <c r="C249" s="31" t="s">
        <v>1233</v>
      </c>
      <c r="D249" s="31" t="s">
        <v>1056</v>
      </c>
      <c r="E249" s="31" t="s">
        <v>530</v>
      </c>
      <c r="F249" s="84">
        <v>69000</v>
      </c>
      <c r="G249" s="32">
        <v>340.84</v>
      </c>
      <c r="H249" s="32" t="s">
        <v>844</v>
      </c>
    </row>
    <row r="250" spans="1:8" ht="15" customHeight="1">
      <c r="A250" s="83">
        <v>45484</v>
      </c>
      <c r="B250" s="32" t="s">
        <v>1232</v>
      </c>
      <c r="C250" s="31" t="s">
        <v>1233</v>
      </c>
      <c r="D250" s="31" t="s">
        <v>1238</v>
      </c>
      <c r="E250" s="31" t="s">
        <v>530</v>
      </c>
      <c r="F250" s="84">
        <v>51000</v>
      </c>
      <c r="G250" s="32">
        <v>342.45</v>
      </c>
      <c r="H250" s="32" t="s">
        <v>844</v>
      </c>
    </row>
    <row r="251" spans="1:8" ht="15" customHeight="1">
      <c r="A251" s="83">
        <v>45484</v>
      </c>
      <c r="B251" s="32" t="s">
        <v>1232</v>
      </c>
      <c r="C251" s="31" t="s">
        <v>1233</v>
      </c>
      <c r="D251" s="31" t="s">
        <v>1234</v>
      </c>
      <c r="E251" s="31" t="s">
        <v>530</v>
      </c>
      <c r="F251" s="84">
        <v>69000</v>
      </c>
      <c r="G251" s="32">
        <v>341.73</v>
      </c>
      <c r="H251" s="32" t="s">
        <v>844</v>
      </c>
    </row>
    <row r="252" spans="1:8" ht="15" customHeight="1">
      <c r="A252" s="83">
        <v>45484</v>
      </c>
      <c r="B252" s="32" t="s">
        <v>1232</v>
      </c>
      <c r="C252" s="31" t="s">
        <v>1233</v>
      </c>
      <c r="D252" s="31" t="s">
        <v>1235</v>
      </c>
      <c r="E252" s="31" t="s">
        <v>530</v>
      </c>
      <c r="F252" s="84">
        <v>19000</v>
      </c>
      <c r="G252" s="32">
        <v>325.58999999999997</v>
      </c>
      <c r="H252" s="32" t="s">
        <v>844</v>
      </c>
    </row>
    <row r="253" spans="1:8" ht="15" customHeight="1">
      <c r="A253" s="83">
        <v>45484</v>
      </c>
      <c r="B253" s="32" t="s">
        <v>1232</v>
      </c>
      <c r="C253" s="31" t="s">
        <v>1233</v>
      </c>
      <c r="D253" s="31" t="s">
        <v>1236</v>
      </c>
      <c r="E253" s="31" t="s">
        <v>530</v>
      </c>
      <c r="F253" s="84">
        <v>15000</v>
      </c>
      <c r="G253" s="32">
        <v>331.2</v>
      </c>
      <c r="H253" s="32" t="s">
        <v>844</v>
      </c>
    </row>
    <row r="254" spans="1:8" ht="15" customHeight="1">
      <c r="A254" s="83">
        <v>45484</v>
      </c>
      <c r="B254" s="32" t="s">
        <v>1232</v>
      </c>
      <c r="C254" s="31" t="s">
        <v>1233</v>
      </c>
      <c r="D254" s="31" t="s">
        <v>1237</v>
      </c>
      <c r="E254" s="31" t="s">
        <v>530</v>
      </c>
      <c r="F254" s="84">
        <v>22000</v>
      </c>
      <c r="G254" s="32">
        <v>342.05</v>
      </c>
      <c r="H254" s="32" t="s">
        <v>844</v>
      </c>
    </row>
    <row r="255" spans="1:8" ht="15" customHeight="1">
      <c r="A255" s="83">
        <v>45484</v>
      </c>
      <c r="B255" s="32" t="s">
        <v>1019</v>
      </c>
      <c r="C255" s="31" t="s">
        <v>1020</v>
      </c>
      <c r="D255" s="31" t="s">
        <v>1251</v>
      </c>
      <c r="E255" s="31" t="s">
        <v>530</v>
      </c>
      <c r="F255" s="84">
        <v>79200</v>
      </c>
      <c r="G255" s="32">
        <v>286.10000000000002</v>
      </c>
      <c r="H255" s="32" t="s">
        <v>844</v>
      </c>
    </row>
    <row r="256" spans="1:8" ht="15" customHeight="1">
      <c r="A256" s="83">
        <v>45484</v>
      </c>
      <c r="B256" s="32" t="s">
        <v>1019</v>
      </c>
      <c r="C256" s="31" t="s">
        <v>1020</v>
      </c>
      <c r="D256" s="31" t="s">
        <v>921</v>
      </c>
      <c r="E256" s="31" t="s">
        <v>530</v>
      </c>
      <c r="F256" s="84">
        <v>105600</v>
      </c>
      <c r="G256" s="32">
        <v>286.10000000000002</v>
      </c>
      <c r="H256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2"/>
  <sheetViews>
    <sheetView zoomScale="70" zoomScaleNormal="70" workbookViewId="0">
      <selection activeCell="L34" sqref="L34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1034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45485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545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985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893</v>
      </c>
      <c r="J11" s="247" t="s">
        <v>998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545</v>
      </c>
      <c r="F12" s="248">
        <v>955</v>
      </c>
      <c r="G12" s="249">
        <v>890</v>
      </c>
      <c r="H12" s="248">
        <v>1015.5</v>
      </c>
      <c r="I12" s="248" t="s">
        <v>890</v>
      </c>
      <c r="J12" s="247" t="s">
        <v>981</v>
      </c>
      <c r="K12" s="247">
        <f t="shared" ref="K12" si="6">H12-F12</f>
        <v>60.5</v>
      </c>
      <c r="L12" s="261">
        <f t="shared" ref="L12" si="7">(F12*-0.3)/100</f>
        <v>-2.8650000000000002</v>
      </c>
      <c r="M12" s="262">
        <f t="shared" ref="M12" si="8">(K12+L12)/F12</f>
        <v>6.0350785340314135E-2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545</v>
      </c>
      <c r="F13" s="183" t="s">
        <v>898</v>
      </c>
      <c r="G13" s="185">
        <v>113</v>
      </c>
      <c r="H13" s="183"/>
      <c r="I13" s="183" t="s">
        <v>899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117.36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900</v>
      </c>
      <c r="J14" s="247" t="s">
        <v>976</v>
      </c>
      <c r="K14" s="247">
        <f t="shared" ref="K14" si="9">H14-F14</f>
        <v>24</v>
      </c>
      <c r="L14" s="261">
        <f t="shared" ref="L14" si="10">(F14*-0.3)/100</f>
        <v>-1.4040000000000001</v>
      </c>
      <c r="M14" s="262">
        <f t="shared" ref="M14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901</v>
      </c>
      <c r="G15" s="185">
        <v>3180</v>
      </c>
      <c r="H15" s="183"/>
      <c r="I15" s="183" t="s">
        <v>902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3244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903</v>
      </c>
      <c r="J16" s="247" t="s">
        <v>957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906</v>
      </c>
      <c r="G17" s="185">
        <v>795</v>
      </c>
      <c r="H17" s="183"/>
      <c r="I17" s="183" t="s">
        <v>907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813.05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912</v>
      </c>
      <c r="G18" s="185">
        <v>1480</v>
      </c>
      <c r="H18" s="183"/>
      <c r="I18" s="183" t="s">
        <v>913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1592.45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914</v>
      </c>
      <c r="G19" s="185">
        <v>8900</v>
      </c>
      <c r="H19" s="183"/>
      <c r="I19" s="183" t="s">
        <v>915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9466.7999999999993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916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917</v>
      </c>
      <c r="J20" s="247" t="s">
        <v>943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920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926</v>
      </c>
      <c r="J22" s="247" t="s">
        <v>942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927</v>
      </c>
      <c r="G23" s="185">
        <v>2940</v>
      </c>
      <c r="H23" s="183"/>
      <c r="I23" s="183" t="s">
        <v>928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3161.3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936</v>
      </c>
      <c r="J24" s="247" t="s">
        <v>948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937</v>
      </c>
      <c r="J25" s="247" t="s">
        <v>980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955</v>
      </c>
      <c r="J26" s="247" t="s">
        <v>975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187">
        <v>18</v>
      </c>
      <c r="B27" s="184">
        <v>45477</v>
      </c>
      <c r="C27" s="188"/>
      <c r="D27" s="192" t="s">
        <v>86</v>
      </c>
      <c r="E27" s="189" t="s">
        <v>545</v>
      </c>
      <c r="F27" s="183" t="s">
        <v>954</v>
      </c>
      <c r="G27" s="185">
        <v>670</v>
      </c>
      <c r="H27" s="183"/>
      <c r="I27" s="183" t="s">
        <v>953</v>
      </c>
      <c r="J27" s="185" t="s">
        <v>546</v>
      </c>
      <c r="K27" s="185"/>
      <c r="L27" s="186"/>
      <c r="M27" s="190"/>
      <c r="N27" s="185"/>
      <c r="O27" s="191"/>
      <c r="P27" s="186">
        <f>VLOOKUP(D27,'MidCap Intra'!$B$11:$C$571,2,0)</f>
        <v>696</v>
      </c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961</v>
      </c>
      <c r="J28" s="247" t="s">
        <v>1066</v>
      </c>
      <c r="K28" s="247">
        <f t="shared" ref="K28" si="33">H28-F28</f>
        <v>15</v>
      </c>
      <c r="L28" s="261">
        <f t="shared" ref="L28" si="34">(F28*-0.3)/100</f>
        <v>-0.66899999999999993</v>
      </c>
      <c r="M28" s="262">
        <f t="shared" ref="M28" si="35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187">
        <v>20</v>
      </c>
      <c r="B29" s="184">
        <v>45478</v>
      </c>
      <c r="C29" s="188"/>
      <c r="D29" s="192" t="s">
        <v>891</v>
      </c>
      <c r="E29" s="189" t="s">
        <v>545</v>
      </c>
      <c r="F29" s="183" t="s">
        <v>968</v>
      </c>
      <c r="G29" s="185">
        <v>1190</v>
      </c>
      <c r="H29" s="183"/>
      <c r="I29" s="183" t="s">
        <v>969</v>
      </c>
      <c r="J29" s="185" t="s">
        <v>546</v>
      </c>
      <c r="K29" s="185"/>
      <c r="L29" s="186"/>
      <c r="M29" s="190"/>
      <c r="N29" s="185"/>
      <c r="O29" s="191"/>
      <c r="P29" s="186">
        <f>VLOOKUP(D29,'MidCap Intra'!$B$11:$C$571,2,0)</f>
        <v>1284.5</v>
      </c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990</v>
      </c>
      <c r="J30" s="247" t="s">
        <v>997</v>
      </c>
      <c r="K30" s="247">
        <f t="shared" ref="K30" si="36">H30-F30</f>
        <v>18.5</v>
      </c>
      <c r="L30" s="261">
        <f>(F30*-0.03)/100</f>
        <v>-8.1000000000000003E-2</v>
      </c>
      <c r="M30" s="262">
        <f t="shared" ref="M30" si="37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187">
        <v>22</v>
      </c>
      <c r="B31" s="184">
        <v>45481</v>
      </c>
      <c r="C31" s="188"/>
      <c r="D31" s="192" t="s">
        <v>176</v>
      </c>
      <c r="E31" s="189" t="s">
        <v>545</v>
      </c>
      <c r="F31" s="183" t="s">
        <v>991</v>
      </c>
      <c r="G31" s="185">
        <v>1530</v>
      </c>
      <c r="H31" s="183"/>
      <c r="I31" s="183" t="s">
        <v>992</v>
      </c>
      <c r="J31" s="185" t="s">
        <v>546</v>
      </c>
      <c r="K31" s="185"/>
      <c r="L31" s="186"/>
      <c r="M31" s="190"/>
      <c r="N31" s="185"/>
      <c r="O31" s="191"/>
      <c r="P31" s="186">
        <f>VLOOKUP(D31,'MidCap Intra'!$B$11:$C$571,2,0)</f>
        <v>1703.6</v>
      </c>
      <c r="Q31" s="228"/>
      <c r="R31" s="54" t="s">
        <v>847</v>
      </c>
    </row>
    <row r="32" spans="1:18" ht="15" customHeight="1">
      <c r="A32" s="187">
        <v>23</v>
      </c>
      <c r="B32" s="184">
        <v>45481</v>
      </c>
      <c r="C32" s="188"/>
      <c r="D32" s="192" t="s">
        <v>861</v>
      </c>
      <c r="E32" s="189" t="s">
        <v>545</v>
      </c>
      <c r="F32" s="183" t="s">
        <v>994</v>
      </c>
      <c r="G32" s="185">
        <v>398</v>
      </c>
      <c r="H32" s="183"/>
      <c r="I32" s="183" t="s">
        <v>995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422.9</v>
      </c>
      <c r="Q32" s="228"/>
      <c r="R32" s="54" t="s">
        <v>847</v>
      </c>
    </row>
    <row r="33" spans="1:38" ht="15" customHeight="1">
      <c r="A33" s="187">
        <v>24</v>
      </c>
      <c r="B33" s="184">
        <v>45481</v>
      </c>
      <c r="C33" s="188"/>
      <c r="D33" s="192" t="s">
        <v>112</v>
      </c>
      <c r="E33" s="189" t="s">
        <v>545</v>
      </c>
      <c r="F33" s="183" t="s">
        <v>996</v>
      </c>
      <c r="G33" s="185">
        <v>217</v>
      </c>
      <c r="H33" s="183"/>
      <c r="I33" s="183" t="s">
        <v>961</v>
      </c>
      <c r="J33" s="185" t="s">
        <v>546</v>
      </c>
      <c r="K33" s="185"/>
      <c r="L33" s="186"/>
      <c r="M33" s="190"/>
      <c r="N33" s="185"/>
      <c r="O33" s="191"/>
      <c r="P33" s="186">
        <f>VLOOKUP(D33,'MidCap Intra'!$B$11:$C$571,2,0)</f>
        <v>229.4</v>
      </c>
      <c r="Q33" s="228"/>
      <c r="R33" s="54" t="s">
        <v>847</v>
      </c>
    </row>
    <row r="34" spans="1:3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990</v>
      </c>
      <c r="J34" s="247" t="s">
        <v>1065</v>
      </c>
      <c r="K34" s="247">
        <f t="shared" ref="K34" si="38">H34-F34</f>
        <v>20</v>
      </c>
      <c r="L34" s="261">
        <f>(F34*-0.3)/100</f>
        <v>-0.80549999999999999</v>
      </c>
      <c r="M34" s="262">
        <f t="shared" ref="M34" si="39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3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1021</v>
      </c>
      <c r="G35" s="185">
        <v>645</v>
      </c>
      <c r="H35" s="183"/>
      <c r="I35" s="183" t="s">
        <v>1022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690.5</v>
      </c>
      <c r="Q35" s="228"/>
      <c r="R35" s="54" t="s">
        <v>847</v>
      </c>
    </row>
    <row r="36" spans="1:38" ht="15" customHeight="1">
      <c r="A36" s="187">
        <v>27</v>
      </c>
      <c r="B36" s="184">
        <v>45484</v>
      </c>
      <c r="C36" s="188"/>
      <c r="D36" s="192" t="s">
        <v>79</v>
      </c>
      <c r="E36" s="189" t="s">
        <v>545</v>
      </c>
      <c r="F36" s="183" t="s">
        <v>1067</v>
      </c>
      <c r="G36" s="185">
        <v>310</v>
      </c>
      <c r="H36" s="183"/>
      <c r="I36" s="183" t="s">
        <v>1068</v>
      </c>
      <c r="J36" s="185" t="s">
        <v>546</v>
      </c>
      <c r="K36" s="185"/>
      <c r="L36" s="186"/>
      <c r="M36" s="190"/>
      <c r="N36" s="185"/>
      <c r="O36" s="191"/>
      <c r="P36" s="186"/>
      <c r="Q36" s="228"/>
      <c r="R36" s="54" t="s">
        <v>848</v>
      </c>
    </row>
    <row r="37" spans="1:38" ht="15" customHeight="1">
      <c r="A37" s="187"/>
      <c r="B37" s="184"/>
      <c r="C37" s="188"/>
      <c r="D37" s="192"/>
      <c r="E37" s="189"/>
      <c r="F37" s="183"/>
      <c r="G37" s="185"/>
      <c r="H37" s="183"/>
      <c r="I37" s="183"/>
      <c r="J37" s="185"/>
      <c r="K37" s="185"/>
      <c r="L37" s="186"/>
      <c r="M37" s="190"/>
      <c r="N37" s="185"/>
      <c r="O37" s="191"/>
      <c r="P37" s="186"/>
      <c r="Q37" s="228"/>
    </row>
    <row r="38" spans="1:38" ht="15" customHeight="1">
      <c r="A38" s="281"/>
      <c r="B38" s="281"/>
      <c r="C38" s="188"/>
      <c r="D38" s="192"/>
      <c r="E38" s="189"/>
      <c r="F38" s="183"/>
      <c r="G38" s="185"/>
      <c r="H38" s="183"/>
      <c r="I38" s="183"/>
      <c r="J38" s="185"/>
      <c r="K38" s="185"/>
      <c r="L38" s="186"/>
      <c r="M38" s="190"/>
      <c r="N38" s="185"/>
      <c r="O38" s="191"/>
      <c r="P38" s="186"/>
      <c r="Q38" s="228"/>
    </row>
    <row r="39" spans="1:38" ht="15" customHeight="1"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38" ht="14.25" customHeight="1">
      <c r="A40" s="96"/>
      <c r="B40" s="97"/>
      <c r="C40" s="98"/>
      <c r="D40" s="99"/>
      <c r="E40" s="100"/>
      <c r="F40" s="100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102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3" t="s">
        <v>548</v>
      </c>
      <c r="B41" s="104"/>
      <c r="C41" s="105"/>
      <c r="E41" s="106"/>
      <c r="F41" s="106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7" t="s">
        <v>549</v>
      </c>
      <c r="B42" s="103"/>
      <c r="C42" s="103"/>
      <c r="D42" s="103"/>
      <c r="E42" s="37"/>
      <c r="F42" s="108" t="s">
        <v>550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3" t="s">
        <v>551</v>
      </c>
      <c r="B43" s="103"/>
      <c r="C43" s="103"/>
      <c r="D43" s="103" t="s">
        <v>552</v>
      </c>
      <c r="E43" s="6"/>
      <c r="F43" s="108" t="s">
        <v>553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3"/>
      <c r="B44" s="103"/>
      <c r="C44" s="103"/>
      <c r="D44" s="103"/>
      <c r="E44" s="6"/>
      <c r="F44" s="6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96"/>
      <c r="B45" s="196"/>
      <c r="C45" s="196"/>
      <c r="D45" s="196"/>
      <c r="E45" s="197"/>
      <c r="F45" s="19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4.25" customHeight="1">
      <c r="A46" s="103"/>
      <c r="B46" s="103"/>
      <c r="C46" s="103"/>
      <c r="D46" s="103"/>
      <c r="E46" s="6"/>
      <c r="F46" s="6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.75" customHeight="1">
      <c r="A47" s="115" t="s">
        <v>558</v>
      </c>
      <c r="B47" s="115"/>
      <c r="C47" s="115"/>
      <c r="D47" s="115"/>
      <c r="E47" s="6"/>
      <c r="F47" s="6"/>
      <c r="G47" s="54"/>
      <c r="H47" s="54"/>
      <c r="I47" s="54"/>
      <c r="J47" s="54"/>
      <c r="K47" s="54"/>
      <c r="L47" s="54"/>
      <c r="M47" s="54"/>
      <c r="N47" s="54"/>
      <c r="O47" s="54"/>
      <c r="P47" s="54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38.25" customHeight="1">
      <c r="A48" s="93" t="s">
        <v>16</v>
      </c>
      <c r="B48" s="93" t="s">
        <v>521</v>
      </c>
      <c r="C48" s="93"/>
      <c r="D48" s="94" t="s">
        <v>532</v>
      </c>
      <c r="E48" s="93" t="s">
        <v>533</v>
      </c>
      <c r="F48" s="93" t="s">
        <v>534</v>
      </c>
      <c r="G48" s="93" t="s">
        <v>554</v>
      </c>
      <c r="H48" s="93" t="s">
        <v>536</v>
      </c>
      <c r="I48" s="193" t="s">
        <v>537</v>
      </c>
      <c r="J48" s="195" t="s">
        <v>538</v>
      </c>
      <c r="K48" s="194" t="s">
        <v>559</v>
      </c>
      <c r="L48" s="95" t="s">
        <v>540</v>
      </c>
      <c r="M48" s="116" t="s">
        <v>560</v>
      </c>
      <c r="N48" s="93" t="s">
        <v>561</v>
      </c>
      <c r="O48" s="92" t="s">
        <v>542</v>
      </c>
      <c r="P48" s="260" t="s">
        <v>543</v>
      </c>
      <c r="Q48" s="230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.75" customHeight="1">
      <c r="A49" s="248">
        <v>1</v>
      </c>
      <c r="B49" s="287">
        <v>45472</v>
      </c>
      <c r="C49" s="288"/>
      <c r="D49" s="288" t="s">
        <v>918</v>
      </c>
      <c r="E49" s="248" t="s">
        <v>556</v>
      </c>
      <c r="F49" s="248">
        <v>3917.5</v>
      </c>
      <c r="G49" s="248">
        <v>3848</v>
      </c>
      <c r="H49" s="248">
        <v>3974</v>
      </c>
      <c r="I49" s="249" t="s">
        <v>919</v>
      </c>
      <c r="J49" s="304" t="s">
        <v>935</v>
      </c>
      <c r="K49" s="303">
        <f t="shared" ref="K49" si="40">H49-F49</f>
        <v>56.5</v>
      </c>
      <c r="L49" s="305">
        <f t="shared" ref="L49:L50" si="41">(H49*N49)*0.03%</f>
        <v>208.63499999999999</v>
      </c>
      <c r="M49" s="306">
        <f t="shared" ref="M49:M50" si="42">(K49*N49)-L49</f>
        <v>9678.8649999999998</v>
      </c>
      <c r="N49" s="303">
        <v>175</v>
      </c>
      <c r="O49" s="307" t="s">
        <v>547</v>
      </c>
      <c r="P49" s="308">
        <v>45474</v>
      </c>
      <c r="Q49" s="226"/>
      <c r="R49" s="54" t="s">
        <v>847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290">
        <v>2</v>
      </c>
      <c r="B50" s="295">
        <v>45474</v>
      </c>
      <c r="C50" s="289"/>
      <c r="D50" s="289" t="s">
        <v>924</v>
      </c>
      <c r="E50" s="290" t="s">
        <v>817</v>
      </c>
      <c r="F50" s="290">
        <v>24130</v>
      </c>
      <c r="G50" s="290">
        <v>24310</v>
      </c>
      <c r="H50" s="290">
        <v>24310</v>
      </c>
      <c r="I50" s="291" t="s">
        <v>925</v>
      </c>
      <c r="J50" s="309" t="s">
        <v>946</v>
      </c>
      <c r="K50" s="310">
        <f>F50-H50</f>
        <v>-180</v>
      </c>
      <c r="L50" s="311">
        <f t="shared" si="41"/>
        <v>182.32499999999999</v>
      </c>
      <c r="M50" s="312">
        <f t="shared" si="42"/>
        <v>-4682.3249999999998</v>
      </c>
      <c r="N50" s="310">
        <v>25</v>
      </c>
      <c r="O50" s="313" t="s">
        <v>557</v>
      </c>
      <c r="P50" s="314">
        <v>45476</v>
      </c>
      <c r="Q50" s="226"/>
      <c r="R50" s="54" t="s">
        <v>849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19">
        <v>3</v>
      </c>
      <c r="B51" s="320">
        <v>45474</v>
      </c>
      <c r="C51" s="321"/>
      <c r="D51" s="321" t="s">
        <v>932</v>
      </c>
      <c r="E51" s="319" t="s">
        <v>556</v>
      </c>
      <c r="F51" s="319">
        <v>716</v>
      </c>
      <c r="G51" s="319">
        <v>704</v>
      </c>
      <c r="H51" s="319">
        <v>716</v>
      </c>
      <c r="I51" s="322" t="s">
        <v>933</v>
      </c>
      <c r="J51" s="323" t="s">
        <v>947</v>
      </c>
      <c r="K51" s="324">
        <f t="shared" ref="K51" si="43">H51-F51</f>
        <v>0</v>
      </c>
      <c r="L51" s="325">
        <f t="shared" ref="L51" si="44">(H51*N51)*0.03%</f>
        <v>214.79999999999998</v>
      </c>
      <c r="M51" s="326">
        <f t="shared" ref="M51" si="45">(K51*N51)-L51</f>
        <v>-214.79999999999998</v>
      </c>
      <c r="N51" s="324">
        <v>1000</v>
      </c>
      <c r="O51" s="327" t="s">
        <v>557</v>
      </c>
      <c r="P51" s="328">
        <v>45476</v>
      </c>
      <c r="Q51" s="226"/>
      <c r="R51" s="54" t="s">
        <v>849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290">
        <v>4</v>
      </c>
      <c r="B52" s="295">
        <v>45474</v>
      </c>
      <c r="C52" s="289"/>
      <c r="D52" s="289" t="s">
        <v>908</v>
      </c>
      <c r="E52" s="290" t="s">
        <v>556</v>
      </c>
      <c r="F52" s="290">
        <v>2840</v>
      </c>
      <c r="G52" s="290">
        <v>2802</v>
      </c>
      <c r="H52" s="290">
        <v>2802</v>
      </c>
      <c r="I52" s="291" t="s">
        <v>934</v>
      </c>
      <c r="J52" s="309" t="s">
        <v>938</v>
      </c>
      <c r="K52" s="310">
        <f t="shared" ref="K52:K53" si="46">H52-F52</f>
        <v>-38</v>
      </c>
      <c r="L52" s="311">
        <f t="shared" ref="L52:L53" si="47">(H52*N52)*0.03%</f>
        <v>252.17999999999998</v>
      </c>
      <c r="M52" s="312">
        <f t="shared" ref="M52:M53" si="48">(K52*N52)-L52</f>
        <v>-11652.18</v>
      </c>
      <c r="N52" s="310">
        <v>300</v>
      </c>
      <c r="O52" s="313" t="s">
        <v>557</v>
      </c>
      <c r="P52" s="314">
        <v>45475</v>
      </c>
      <c r="Q52" s="226"/>
      <c r="R52" s="54" t="s">
        <v>849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248">
        <v>5</v>
      </c>
      <c r="B53" s="287">
        <v>45478</v>
      </c>
      <c r="C53" s="288"/>
      <c r="D53" s="288" t="s">
        <v>964</v>
      </c>
      <c r="E53" s="248" t="s">
        <v>556</v>
      </c>
      <c r="F53" s="248">
        <v>1512</v>
      </c>
      <c r="G53" s="248">
        <v>1495</v>
      </c>
      <c r="H53" s="248">
        <v>1526</v>
      </c>
      <c r="I53" s="329" t="s">
        <v>965</v>
      </c>
      <c r="J53" s="304" t="s">
        <v>978</v>
      </c>
      <c r="K53" s="303">
        <f t="shared" si="46"/>
        <v>14</v>
      </c>
      <c r="L53" s="305">
        <f t="shared" si="47"/>
        <v>297.57</v>
      </c>
      <c r="M53" s="306">
        <f t="shared" si="48"/>
        <v>8802.43</v>
      </c>
      <c r="N53" s="303">
        <v>650</v>
      </c>
      <c r="O53" s="307" t="s">
        <v>547</v>
      </c>
      <c r="P53" s="308">
        <v>45481</v>
      </c>
      <c r="Q53" s="226"/>
      <c r="R53" s="54" t="s">
        <v>847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248">
        <v>6</v>
      </c>
      <c r="B54" s="287">
        <v>45478</v>
      </c>
      <c r="C54" s="288"/>
      <c r="D54" s="288" t="s">
        <v>966</v>
      </c>
      <c r="E54" s="248" t="s">
        <v>556</v>
      </c>
      <c r="F54" s="248">
        <v>2398</v>
      </c>
      <c r="G54" s="248">
        <v>2370</v>
      </c>
      <c r="H54" s="248">
        <v>2422.5</v>
      </c>
      <c r="I54" s="249" t="s">
        <v>967</v>
      </c>
      <c r="J54" s="304" t="s">
        <v>985</v>
      </c>
      <c r="K54" s="303">
        <f t="shared" ref="K54:K55" si="49">H54-F54</f>
        <v>24.5</v>
      </c>
      <c r="L54" s="305">
        <f t="shared" ref="L54:L55" si="50">(H54*N54)*0.03%</f>
        <v>272.53125</v>
      </c>
      <c r="M54" s="306">
        <f t="shared" ref="M54:M55" si="51">(K54*N54)-L54</f>
        <v>8914.96875</v>
      </c>
      <c r="N54" s="303">
        <v>375</v>
      </c>
      <c r="O54" s="307" t="s">
        <v>547</v>
      </c>
      <c r="P54" s="308">
        <v>45481</v>
      </c>
      <c r="Q54" s="226"/>
      <c r="R54" s="54" t="s">
        <v>849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290">
        <v>7</v>
      </c>
      <c r="B55" s="295">
        <v>45481</v>
      </c>
      <c r="C55" s="289"/>
      <c r="D55" s="289" t="s">
        <v>982</v>
      </c>
      <c r="E55" s="290" t="s">
        <v>556</v>
      </c>
      <c r="F55" s="290">
        <v>4555</v>
      </c>
      <c r="G55" s="290">
        <v>4495</v>
      </c>
      <c r="H55" s="290">
        <v>4502.5</v>
      </c>
      <c r="I55" s="290" t="s">
        <v>983</v>
      </c>
      <c r="J55" s="309" t="s">
        <v>986</v>
      </c>
      <c r="K55" s="310">
        <f t="shared" si="49"/>
        <v>-52.5</v>
      </c>
      <c r="L55" s="311">
        <f t="shared" si="50"/>
        <v>270.14999999999998</v>
      </c>
      <c r="M55" s="312">
        <f t="shared" si="51"/>
        <v>-10770.15</v>
      </c>
      <c r="N55" s="310">
        <v>200</v>
      </c>
      <c r="O55" s="313" t="s">
        <v>557</v>
      </c>
      <c r="P55" s="314">
        <v>45481</v>
      </c>
      <c r="Q55" s="226"/>
      <c r="R55" s="54" t="s">
        <v>849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290">
        <v>8</v>
      </c>
      <c r="B56" s="295">
        <v>45481</v>
      </c>
      <c r="C56" s="289"/>
      <c r="D56" s="289" t="s">
        <v>964</v>
      </c>
      <c r="E56" s="290" t="s">
        <v>556</v>
      </c>
      <c r="F56" s="290">
        <v>1511</v>
      </c>
      <c r="G56" s="290">
        <v>1496</v>
      </c>
      <c r="H56" s="290">
        <v>1496</v>
      </c>
      <c r="I56" s="290" t="s">
        <v>984</v>
      </c>
      <c r="J56" s="309" t="s">
        <v>993</v>
      </c>
      <c r="K56" s="310">
        <f t="shared" ref="K56" si="52">H56-F56</f>
        <v>-15</v>
      </c>
      <c r="L56" s="311">
        <f t="shared" ref="L56" si="53">(H56*N56)*0.03%</f>
        <v>291.71999999999997</v>
      </c>
      <c r="M56" s="312">
        <f t="shared" ref="M56" si="54">(K56*N56)-L56</f>
        <v>-10041.719999999999</v>
      </c>
      <c r="N56" s="310">
        <v>650</v>
      </c>
      <c r="O56" s="313" t="s">
        <v>557</v>
      </c>
      <c r="P56" s="314">
        <v>45481</v>
      </c>
      <c r="Q56" s="226"/>
      <c r="R56" s="54" t="s">
        <v>847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35">
        <v>9</v>
      </c>
      <c r="B57" s="336">
        <v>45481</v>
      </c>
      <c r="C57" s="337"/>
      <c r="D57" s="337" t="s">
        <v>987</v>
      </c>
      <c r="E57" s="335" t="s">
        <v>556</v>
      </c>
      <c r="F57" s="335">
        <v>2377</v>
      </c>
      <c r="G57" s="335">
        <v>2349</v>
      </c>
      <c r="H57" s="335">
        <v>2349</v>
      </c>
      <c r="I57" s="335" t="s">
        <v>988</v>
      </c>
      <c r="J57" s="338" t="s">
        <v>989</v>
      </c>
      <c r="K57" s="339">
        <f t="shared" ref="K57" si="55">H57-F57</f>
        <v>-28</v>
      </c>
      <c r="L57" s="340">
        <f t="shared" ref="L57" si="56">(H57*N57)*0.03%</f>
        <v>258.62489999999997</v>
      </c>
      <c r="M57" s="341">
        <f t="shared" ref="M57" si="57">(K57*N57)-L57</f>
        <v>-10534.624900000001</v>
      </c>
      <c r="N57" s="339">
        <v>367</v>
      </c>
      <c r="O57" s="342" t="s">
        <v>557</v>
      </c>
      <c r="P57" s="343">
        <v>45481</v>
      </c>
      <c r="Q57" s="226"/>
      <c r="R57" s="54" t="s">
        <v>849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297">
        <v>10</v>
      </c>
      <c r="B58" s="298">
        <v>45483</v>
      </c>
      <c r="C58" s="299"/>
      <c r="D58" s="299" t="s">
        <v>1023</v>
      </c>
      <c r="E58" s="297" t="s">
        <v>556</v>
      </c>
      <c r="F58" s="297" t="s">
        <v>1024</v>
      </c>
      <c r="G58" s="297">
        <v>2568</v>
      </c>
      <c r="H58" s="297"/>
      <c r="I58" s="297" t="s">
        <v>1025</v>
      </c>
      <c r="J58" s="300" t="s">
        <v>546</v>
      </c>
      <c r="K58" s="297"/>
      <c r="L58" s="301"/>
      <c r="M58" s="302"/>
      <c r="N58" s="297"/>
      <c r="O58" s="300"/>
      <c r="P58" s="298"/>
      <c r="Q58" s="226"/>
      <c r="R58" s="54" t="s">
        <v>848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248">
        <v>11</v>
      </c>
      <c r="B59" s="287">
        <v>45483</v>
      </c>
      <c r="C59" s="288"/>
      <c r="D59" s="288" t="s">
        <v>1028</v>
      </c>
      <c r="E59" s="248" t="s">
        <v>556</v>
      </c>
      <c r="F59" s="248">
        <v>448.5</v>
      </c>
      <c r="G59" s="248">
        <v>442</v>
      </c>
      <c r="H59" s="248">
        <v>453.5</v>
      </c>
      <c r="I59" s="248" t="s">
        <v>1029</v>
      </c>
      <c r="J59" s="304" t="s">
        <v>1030</v>
      </c>
      <c r="K59" s="303">
        <f t="shared" ref="K59" si="58">H59-F59</f>
        <v>5</v>
      </c>
      <c r="L59" s="305">
        <f t="shared" ref="L59" si="59">(H59*N59)*0.03%</f>
        <v>217.67999999999998</v>
      </c>
      <c r="M59" s="306">
        <f t="shared" ref="M59" si="60">(K59*N59)-L59</f>
        <v>7782.32</v>
      </c>
      <c r="N59" s="303">
        <v>1600</v>
      </c>
      <c r="O59" s="307" t="s">
        <v>547</v>
      </c>
      <c r="P59" s="308">
        <v>45483</v>
      </c>
      <c r="Q59" s="226"/>
      <c r="R59" s="54" t="s">
        <v>847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248">
        <v>12</v>
      </c>
      <c r="B60" s="287">
        <v>45483</v>
      </c>
      <c r="C60" s="288"/>
      <c r="D60" s="288" t="s">
        <v>924</v>
      </c>
      <c r="E60" s="248" t="s">
        <v>556</v>
      </c>
      <c r="F60" s="248">
        <v>24260</v>
      </c>
      <c r="G60" s="248">
        <v>24170</v>
      </c>
      <c r="H60" s="248">
        <v>24330</v>
      </c>
      <c r="I60" s="248" t="s">
        <v>1027</v>
      </c>
      <c r="J60" s="304" t="s">
        <v>728</v>
      </c>
      <c r="K60" s="303">
        <f t="shared" ref="K60" si="61">H60-F60</f>
        <v>70</v>
      </c>
      <c r="L60" s="305">
        <f t="shared" ref="L60" si="62">(H60*N60)*0.03%</f>
        <v>182.47499999999999</v>
      </c>
      <c r="M60" s="306">
        <f t="shared" ref="M60" si="63">(K60*N60)-L60</f>
        <v>1567.5250000000001</v>
      </c>
      <c r="N60" s="303">
        <v>25</v>
      </c>
      <c r="O60" s="307" t="s">
        <v>547</v>
      </c>
      <c r="P60" s="308">
        <v>45483</v>
      </c>
      <c r="Q60" s="226"/>
      <c r="R60" s="54" t="s">
        <v>847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s="268" customFormat="1" ht="12.75" customHeight="1">
      <c r="A61" s="183"/>
      <c r="B61" s="231"/>
      <c r="C61" s="227"/>
      <c r="D61" s="227"/>
      <c r="E61" s="183"/>
      <c r="F61" s="183"/>
      <c r="G61" s="183"/>
      <c r="H61" s="183"/>
      <c r="I61" s="185"/>
      <c r="J61" s="185"/>
      <c r="K61" s="183"/>
      <c r="L61" s="186"/>
      <c r="M61" s="273"/>
      <c r="N61" s="183"/>
      <c r="O61" s="185"/>
      <c r="P61" s="231"/>
      <c r="Q61" s="22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7"/>
      <c r="AK61" s="267"/>
      <c r="AL61" s="267"/>
    </row>
    <row r="62" spans="1:38" s="268" customFormat="1" ht="15" customHeight="1">
      <c r="A62" s="267"/>
      <c r="B62" s="226"/>
      <c r="C62" s="269"/>
      <c r="D62" s="269"/>
      <c r="E62" s="267"/>
      <c r="F62" s="267"/>
      <c r="G62" s="267"/>
      <c r="H62" s="267"/>
      <c r="I62" s="270"/>
      <c r="J62" s="270"/>
      <c r="K62" s="267"/>
      <c r="L62" s="271"/>
      <c r="M62" s="272"/>
      <c r="N62" s="267"/>
      <c r="O62" s="270"/>
      <c r="P62" s="22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</row>
    <row r="63" spans="1:38" ht="12.75" customHeight="1">
      <c r="A63" s="118"/>
      <c r="B63" s="120"/>
      <c r="C63" s="117"/>
      <c r="D63" s="117"/>
      <c r="E63" s="118"/>
      <c r="F63" s="118"/>
      <c r="G63" s="118"/>
      <c r="H63" s="121"/>
      <c r="I63" s="121"/>
      <c r="J63" s="121"/>
      <c r="K63" s="117"/>
      <c r="L63" s="118"/>
      <c r="M63" s="118"/>
      <c r="N63" s="118"/>
      <c r="O63" s="121"/>
      <c r="P63" s="121"/>
      <c r="Q63" s="121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3.8">
      <c r="A64" s="122" t="s">
        <v>562</v>
      </c>
      <c r="B64" s="122"/>
      <c r="C64" s="122"/>
      <c r="D64" s="122"/>
      <c r="E64" s="123"/>
      <c r="F64" s="101"/>
      <c r="G64" s="101"/>
      <c r="H64" s="101"/>
      <c r="I64" s="101"/>
      <c r="J64" s="1"/>
      <c r="K64" s="6"/>
      <c r="L64" s="6"/>
      <c r="M64" s="6"/>
      <c r="N64" s="1"/>
      <c r="O64" s="1"/>
      <c r="P64" s="37"/>
      <c r="Q64" s="37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37"/>
      <c r="AK64" s="37"/>
      <c r="AL64" s="37"/>
    </row>
    <row r="65" spans="1:38" ht="39.6">
      <c r="A65" s="93" t="s">
        <v>16</v>
      </c>
      <c r="B65" s="93" t="s">
        <v>521</v>
      </c>
      <c r="C65" s="93"/>
      <c r="D65" s="94" t="s">
        <v>532</v>
      </c>
      <c r="E65" s="93" t="s">
        <v>533</v>
      </c>
      <c r="F65" s="93" t="s">
        <v>534</v>
      </c>
      <c r="G65" s="93" t="s">
        <v>554</v>
      </c>
      <c r="H65" s="93" t="s">
        <v>536</v>
      </c>
      <c r="I65" s="93" t="s">
        <v>537</v>
      </c>
      <c r="J65" s="92" t="s">
        <v>538</v>
      </c>
      <c r="K65" s="92" t="s">
        <v>563</v>
      </c>
      <c r="L65" s="95" t="s">
        <v>540</v>
      </c>
      <c r="M65" s="116" t="s">
        <v>560</v>
      </c>
      <c r="N65" s="93" t="s">
        <v>561</v>
      </c>
      <c r="O65" s="93" t="s">
        <v>542</v>
      </c>
      <c r="P65" s="94" t="s">
        <v>543</v>
      </c>
      <c r="Q65" s="229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37"/>
      <c r="AK65" s="37"/>
      <c r="AL65" s="37"/>
    </row>
    <row r="66" spans="1:38" ht="12.75" customHeight="1">
      <c r="A66" s="248">
        <v>1</v>
      </c>
      <c r="B66" s="287">
        <v>45471</v>
      </c>
      <c r="C66" s="288"/>
      <c r="D66" s="288" t="s">
        <v>923</v>
      </c>
      <c r="E66" s="248" t="s">
        <v>817</v>
      </c>
      <c r="F66" s="248">
        <v>96</v>
      </c>
      <c r="G66" s="248">
        <v>130</v>
      </c>
      <c r="H66" s="248">
        <v>74</v>
      </c>
      <c r="I66" s="249" t="s">
        <v>922</v>
      </c>
      <c r="J66" s="284" t="s">
        <v>944</v>
      </c>
      <c r="K66" s="247">
        <f>F66-H66</f>
        <v>22</v>
      </c>
      <c r="L66" s="285">
        <v>50</v>
      </c>
      <c r="M66" s="286">
        <f t="shared" ref="M66" si="64">(K66*N66)-L66</f>
        <v>500</v>
      </c>
      <c r="N66" s="247">
        <v>25</v>
      </c>
      <c r="O66" s="284" t="s">
        <v>547</v>
      </c>
      <c r="P66" s="287">
        <v>45475</v>
      </c>
      <c r="Q66" s="226"/>
      <c r="R66" s="54" t="s">
        <v>849</v>
      </c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119"/>
      <c r="AH66" s="117"/>
      <c r="AI66" s="117"/>
      <c r="AJ66" s="118"/>
      <c r="AK66" s="118"/>
      <c r="AL66" s="118"/>
    </row>
    <row r="67" spans="1:38" ht="12.75" customHeight="1">
      <c r="A67" s="290">
        <v>2</v>
      </c>
      <c r="B67" s="295">
        <v>45474</v>
      </c>
      <c r="C67" s="289"/>
      <c r="D67" s="289" t="s">
        <v>929</v>
      </c>
      <c r="E67" s="290" t="s">
        <v>556</v>
      </c>
      <c r="F67" s="290">
        <v>220</v>
      </c>
      <c r="G67" s="290">
        <v>140</v>
      </c>
      <c r="H67" s="290">
        <v>165</v>
      </c>
      <c r="I67" s="291" t="s">
        <v>930</v>
      </c>
      <c r="J67" s="296" t="s">
        <v>931</v>
      </c>
      <c r="K67" s="292">
        <f t="shared" ref="K67" si="65">H67-F67</f>
        <v>-55</v>
      </c>
      <c r="L67" s="293">
        <v>50</v>
      </c>
      <c r="M67" s="294">
        <f t="shared" ref="M67" si="66">(K67*N67)-L67</f>
        <v>-875</v>
      </c>
      <c r="N67" s="292">
        <v>15</v>
      </c>
      <c r="O67" s="296" t="s">
        <v>557</v>
      </c>
      <c r="P67" s="295">
        <v>45474</v>
      </c>
      <c r="Q67" s="226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119"/>
      <c r="AH67" s="117"/>
      <c r="AI67" s="117"/>
      <c r="AJ67" s="118"/>
      <c r="AK67" s="118"/>
      <c r="AL67" s="118"/>
    </row>
    <row r="68" spans="1:38" ht="12.75" customHeight="1">
      <c r="A68" s="290">
        <v>3</v>
      </c>
      <c r="B68" s="295">
        <v>45475</v>
      </c>
      <c r="C68" s="289"/>
      <c r="D68" s="289" t="s">
        <v>941</v>
      </c>
      <c r="E68" s="290" t="s">
        <v>556</v>
      </c>
      <c r="F68" s="290">
        <v>30</v>
      </c>
      <c r="G68" s="290">
        <v>0</v>
      </c>
      <c r="H68" s="290">
        <v>15.5</v>
      </c>
      <c r="I68" s="291" t="s">
        <v>888</v>
      </c>
      <c r="J68" s="296" t="s">
        <v>945</v>
      </c>
      <c r="K68" s="292">
        <f t="shared" ref="K68" si="67">H68-F68</f>
        <v>-14.5</v>
      </c>
      <c r="L68" s="293">
        <v>50</v>
      </c>
      <c r="M68" s="294">
        <f t="shared" ref="M68:M69" si="68">(K68*N68)-L68</f>
        <v>-630</v>
      </c>
      <c r="N68" s="292">
        <v>40</v>
      </c>
      <c r="O68" s="296" t="s">
        <v>557</v>
      </c>
      <c r="P68" s="295">
        <v>45475</v>
      </c>
      <c r="Q68" s="226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119"/>
      <c r="AH68" s="117"/>
      <c r="AI68" s="117"/>
      <c r="AJ68" s="118"/>
      <c r="AK68" s="118"/>
      <c r="AL68" s="118"/>
    </row>
    <row r="69" spans="1:38" ht="12.75" customHeight="1">
      <c r="A69" s="248">
        <v>4</v>
      </c>
      <c r="B69" s="287">
        <v>45476</v>
      </c>
      <c r="C69" s="288"/>
      <c r="D69" s="288" t="s">
        <v>923</v>
      </c>
      <c r="E69" s="248" t="s">
        <v>817</v>
      </c>
      <c r="F69" s="248">
        <v>103</v>
      </c>
      <c r="G69" s="248">
        <v>135</v>
      </c>
      <c r="H69" s="248">
        <v>71.5</v>
      </c>
      <c r="I69" s="249" t="s">
        <v>922</v>
      </c>
      <c r="J69" s="284" t="s">
        <v>960</v>
      </c>
      <c r="K69" s="247">
        <f>F69-H69</f>
        <v>31.5</v>
      </c>
      <c r="L69" s="285">
        <v>50</v>
      </c>
      <c r="M69" s="286">
        <f t="shared" si="68"/>
        <v>737.5</v>
      </c>
      <c r="N69" s="247">
        <v>25</v>
      </c>
      <c r="O69" s="284" t="s">
        <v>547</v>
      </c>
      <c r="P69" s="287">
        <v>45478</v>
      </c>
      <c r="Q69" s="226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248">
        <v>5</v>
      </c>
      <c r="B70" s="287">
        <v>45476</v>
      </c>
      <c r="C70" s="288"/>
      <c r="D70" s="288" t="s">
        <v>949</v>
      </c>
      <c r="E70" s="248" t="s">
        <v>556</v>
      </c>
      <c r="F70" s="248">
        <v>145</v>
      </c>
      <c r="G70" s="248">
        <v>30</v>
      </c>
      <c r="H70" s="248">
        <v>235</v>
      </c>
      <c r="I70" s="249" t="s">
        <v>950</v>
      </c>
      <c r="J70" s="284" t="s">
        <v>951</v>
      </c>
      <c r="K70" s="247">
        <f>H70-F70</f>
        <v>90</v>
      </c>
      <c r="L70" s="285">
        <v>50</v>
      </c>
      <c r="M70" s="286">
        <f t="shared" ref="M70" si="69">(K70*N70)-L70</f>
        <v>1300</v>
      </c>
      <c r="N70" s="247">
        <v>15</v>
      </c>
      <c r="O70" s="284" t="s">
        <v>547</v>
      </c>
      <c r="P70" s="287">
        <v>45476</v>
      </c>
      <c r="Q70" s="226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248">
        <v>6</v>
      </c>
      <c r="B71" s="287">
        <v>45476</v>
      </c>
      <c r="C71" s="288"/>
      <c r="D71" s="288" t="s">
        <v>949</v>
      </c>
      <c r="E71" s="248" t="s">
        <v>556</v>
      </c>
      <c r="F71" s="248">
        <v>80</v>
      </c>
      <c r="G71" s="248">
        <v>0</v>
      </c>
      <c r="H71" s="248">
        <v>135</v>
      </c>
      <c r="I71" s="249" t="s">
        <v>952</v>
      </c>
      <c r="J71" s="284" t="s">
        <v>682</v>
      </c>
      <c r="K71" s="247">
        <f>H71-F71</f>
        <v>55</v>
      </c>
      <c r="L71" s="285">
        <v>50</v>
      </c>
      <c r="M71" s="286">
        <f t="shared" ref="M71" si="70">(K71*N71)-L71</f>
        <v>775</v>
      </c>
      <c r="N71" s="247">
        <v>15</v>
      </c>
      <c r="O71" s="284" t="s">
        <v>547</v>
      </c>
      <c r="P71" s="287">
        <v>45476</v>
      </c>
      <c r="Q71" s="226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248">
        <v>7</v>
      </c>
      <c r="B72" s="287">
        <v>45478</v>
      </c>
      <c r="C72" s="288"/>
      <c r="D72" s="288" t="s">
        <v>962</v>
      </c>
      <c r="E72" s="248" t="s">
        <v>556</v>
      </c>
      <c r="F72" s="248">
        <v>142</v>
      </c>
      <c r="G72" s="248">
        <v>90</v>
      </c>
      <c r="H72" s="248">
        <v>172</v>
      </c>
      <c r="I72" s="249" t="s">
        <v>963</v>
      </c>
      <c r="J72" s="284" t="s">
        <v>765</v>
      </c>
      <c r="K72" s="247">
        <f>H72-F72</f>
        <v>30</v>
      </c>
      <c r="L72" s="285">
        <v>50</v>
      </c>
      <c r="M72" s="286">
        <f t="shared" ref="M72" si="71">(K72*N72)-L72</f>
        <v>700</v>
      </c>
      <c r="N72" s="247">
        <v>25</v>
      </c>
      <c r="O72" s="284" t="s">
        <v>547</v>
      </c>
      <c r="P72" s="287">
        <v>45478</v>
      </c>
      <c r="Q72" s="226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248">
        <v>8</v>
      </c>
      <c r="B73" s="287">
        <v>45478</v>
      </c>
      <c r="C73" s="288"/>
      <c r="D73" s="288" t="s">
        <v>970</v>
      </c>
      <c r="E73" s="248" t="s">
        <v>556</v>
      </c>
      <c r="F73" s="248">
        <v>137.5</v>
      </c>
      <c r="G73" s="248">
        <v>85</v>
      </c>
      <c r="H73" s="248">
        <v>160</v>
      </c>
      <c r="I73" s="249" t="s">
        <v>963</v>
      </c>
      <c r="J73" s="284" t="s">
        <v>971</v>
      </c>
      <c r="K73" s="247">
        <f>H73-F73</f>
        <v>22.5</v>
      </c>
      <c r="L73" s="285">
        <v>50</v>
      </c>
      <c r="M73" s="286">
        <f t="shared" ref="M73:M74" si="72">(K73*N73)-L73</f>
        <v>512.5</v>
      </c>
      <c r="N73" s="247">
        <v>25</v>
      </c>
      <c r="O73" s="284" t="s">
        <v>547</v>
      </c>
      <c r="P73" s="287">
        <v>45478</v>
      </c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290">
        <v>9</v>
      </c>
      <c r="B74" s="295">
        <v>45478</v>
      </c>
      <c r="C74" s="289"/>
      <c r="D74" s="289" t="s">
        <v>972</v>
      </c>
      <c r="E74" s="290" t="s">
        <v>817</v>
      </c>
      <c r="F74" s="290">
        <v>103</v>
      </c>
      <c r="G74" s="290">
        <v>135</v>
      </c>
      <c r="H74" s="290">
        <v>135</v>
      </c>
      <c r="I74" s="291" t="s">
        <v>922</v>
      </c>
      <c r="J74" s="296" t="s">
        <v>1001</v>
      </c>
      <c r="K74" s="292">
        <f>F74-H74</f>
        <v>-32</v>
      </c>
      <c r="L74" s="293">
        <v>50</v>
      </c>
      <c r="M74" s="294">
        <f t="shared" si="72"/>
        <v>-850</v>
      </c>
      <c r="N74" s="292">
        <v>25</v>
      </c>
      <c r="O74" s="296" t="s">
        <v>557</v>
      </c>
      <c r="P74" s="295">
        <v>45482</v>
      </c>
      <c r="Q74" s="226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290">
        <v>10</v>
      </c>
      <c r="B75" s="295">
        <v>45478</v>
      </c>
      <c r="C75" s="289"/>
      <c r="D75" s="289" t="s">
        <v>973</v>
      </c>
      <c r="E75" s="290" t="s">
        <v>556</v>
      </c>
      <c r="F75" s="290">
        <v>260</v>
      </c>
      <c r="G75" s="290">
        <v>160</v>
      </c>
      <c r="H75" s="290">
        <v>160</v>
      </c>
      <c r="I75" s="291" t="s">
        <v>974</v>
      </c>
      <c r="J75" s="296" t="s">
        <v>977</v>
      </c>
      <c r="K75" s="292">
        <f t="shared" ref="K75" si="73">H75-F75</f>
        <v>-100</v>
      </c>
      <c r="L75" s="293">
        <v>50</v>
      </c>
      <c r="M75" s="294">
        <f t="shared" ref="M75:M76" si="74">(K75*N75)-L75</f>
        <v>-1550</v>
      </c>
      <c r="N75" s="292">
        <v>15</v>
      </c>
      <c r="O75" s="296" t="s">
        <v>557</v>
      </c>
      <c r="P75" s="295">
        <v>45481</v>
      </c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48">
        <v>11</v>
      </c>
      <c r="B76" s="287">
        <v>45483</v>
      </c>
      <c r="C76" s="288"/>
      <c r="D76" s="288" t="s">
        <v>962</v>
      </c>
      <c r="E76" s="248" t="s">
        <v>556</v>
      </c>
      <c r="F76" s="248">
        <v>81</v>
      </c>
      <c r="G76" s="248">
        <v>40</v>
      </c>
      <c r="H76" s="248">
        <v>99.5</v>
      </c>
      <c r="I76" s="249" t="s">
        <v>1026</v>
      </c>
      <c r="J76" s="284" t="s">
        <v>997</v>
      </c>
      <c r="K76" s="247">
        <f>H76-F76</f>
        <v>18.5</v>
      </c>
      <c r="L76" s="285">
        <v>50</v>
      </c>
      <c r="M76" s="286">
        <f t="shared" si="74"/>
        <v>412.5</v>
      </c>
      <c r="N76" s="247">
        <v>25</v>
      </c>
      <c r="O76" s="284" t="s">
        <v>547</v>
      </c>
      <c r="P76" s="287">
        <v>45483</v>
      </c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90">
        <v>12</v>
      </c>
      <c r="B77" s="295">
        <v>45483</v>
      </c>
      <c r="C77" s="289"/>
      <c r="D77" s="289" t="s">
        <v>1031</v>
      </c>
      <c r="E77" s="290" t="s">
        <v>556</v>
      </c>
      <c r="F77" s="290">
        <v>72.5</v>
      </c>
      <c r="G77" s="290">
        <v>0</v>
      </c>
      <c r="H77" s="290">
        <v>10</v>
      </c>
      <c r="I77" s="291" t="s">
        <v>1032</v>
      </c>
      <c r="J77" s="296" t="s">
        <v>1033</v>
      </c>
      <c r="K77" s="292">
        <f t="shared" ref="K77" si="75">H77-F77</f>
        <v>-62.5</v>
      </c>
      <c r="L77" s="293">
        <v>50</v>
      </c>
      <c r="M77" s="294">
        <f t="shared" ref="M77" si="76">(K77*N77)-L77</f>
        <v>-987.5</v>
      </c>
      <c r="N77" s="292">
        <v>15</v>
      </c>
      <c r="O77" s="296" t="s">
        <v>557</v>
      </c>
      <c r="P77" s="295">
        <v>45483</v>
      </c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97"/>
      <c r="B78" s="298"/>
      <c r="C78" s="299"/>
      <c r="D78" s="299"/>
      <c r="E78" s="297"/>
      <c r="F78" s="297"/>
      <c r="G78" s="297"/>
      <c r="H78" s="297"/>
      <c r="I78" s="300"/>
      <c r="J78" s="300"/>
      <c r="K78" s="297"/>
      <c r="L78" s="301"/>
      <c r="M78" s="302"/>
      <c r="N78" s="297"/>
      <c r="O78" s="300"/>
      <c r="P78" s="298"/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s="243" customFormat="1" ht="12.75" customHeight="1">
      <c r="A79" s="297"/>
      <c r="B79" s="298"/>
      <c r="C79" s="299"/>
      <c r="D79" s="299"/>
      <c r="E79" s="297"/>
      <c r="F79" s="297"/>
      <c r="G79" s="297"/>
      <c r="H79" s="297"/>
      <c r="I79" s="300"/>
      <c r="J79" s="300"/>
      <c r="K79" s="297"/>
      <c r="L79" s="301"/>
      <c r="M79" s="302"/>
      <c r="N79" s="297"/>
      <c r="O79" s="300"/>
      <c r="P79" s="298"/>
      <c r="Q79" s="239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242"/>
      <c r="AH79" s="240"/>
      <c r="AI79" s="240"/>
      <c r="AJ79" s="241"/>
      <c r="AK79" s="241"/>
      <c r="AL79" s="241"/>
    </row>
    <row r="80" spans="1:38" ht="38.25" customHeight="1">
      <c r="A80" s="91" t="s">
        <v>568</v>
      </c>
      <c r="B80" s="124"/>
      <c r="C80" s="124"/>
      <c r="D80" s="125"/>
      <c r="E80" s="109"/>
      <c r="F80" s="6"/>
      <c r="G80" s="6"/>
      <c r="H80" s="110"/>
      <c r="I80" s="126"/>
      <c r="J80" s="1"/>
      <c r="K80" s="6"/>
      <c r="L80" s="6"/>
      <c r="M80" s="6"/>
      <c r="N80" s="1"/>
      <c r="O80" s="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"/>
      <c r="AH80" s="1"/>
      <c r="AI80" s="1"/>
      <c r="AJ80" s="6"/>
      <c r="AK80" s="1"/>
    </row>
    <row r="81" spans="1:38" ht="39.6">
      <c r="A81" s="92" t="s">
        <v>16</v>
      </c>
      <c r="B81" s="93" t="s">
        <v>521</v>
      </c>
      <c r="C81" s="93"/>
      <c r="D81" s="94" t="s">
        <v>532</v>
      </c>
      <c r="E81" s="93" t="s">
        <v>533</v>
      </c>
      <c r="F81" s="93" t="s">
        <v>534</v>
      </c>
      <c r="G81" s="93" t="s">
        <v>535</v>
      </c>
      <c r="H81" s="93" t="s">
        <v>536</v>
      </c>
      <c r="I81" s="93" t="s">
        <v>537</v>
      </c>
      <c r="J81" s="92" t="s">
        <v>538</v>
      </c>
      <c r="K81" s="113" t="s">
        <v>555</v>
      </c>
      <c r="L81" s="114" t="s">
        <v>540</v>
      </c>
      <c r="M81" s="95" t="s">
        <v>541</v>
      </c>
      <c r="N81" s="93" t="s">
        <v>542</v>
      </c>
      <c r="O81" s="94" t="s">
        <v>543</v>
      </c>
      <c r="P81" s="193" t="s">
        <v>544</v>
      </c>
      <c r="Q81" s="195" t="s">
        <v>812</v>
      </c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37"/>
      <c r="AH81" s="37"/>
      <c r="AI81" s="37"/>
      <c r="AJ81" s="37"/>
      <c r="AK81" s="37"/>
      <c r="AL81" s="37"/>
    </row>
    <row r="82" spans="1:38" ht="12.75" customHeight="1">
      <c r="A82" s="183">
        <v>1</v>
      </c>
      <c r="B82" s="184">
        <v>45356</v>
      </c>
      <c r="C82" s="227"/>
      <c r="D82" s="227" t="s">
        <v>295</v>
      </c>
      <c r="E82" s="183" t="s">
        <v>846</v>
      </c>
      <c r="F82" s="183">
        <v>38.94</v>
      </c>
      <c r="G82" s="183">
        <v>34.64</v>
      </c>
      <c r="H82" s="183"/>
      <c r="I82" s="183" t="s">
        <v>886</v>
      </c>
      <c r="J82" s="183" t="s">
        <v>546</v>
      </c>
      <c r="K82" s="183"/>
      <c r="L82" s="245"/>
      <c r="M82" s="246"/>
      <c r="N82" s="183"/>
      <c r="O82" s="231"/>
      <c r="P82" s="186">
        <f>VLOOKUP(D82,'MidCap Intra'!$B$11:$C$571,2,0)</f>
        <v>37.81</v>
      </c>
      <c r="Q82" s="244"/>
      <c r="R82" s="54" t="s">
        <v>847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</row>
    <row r="83" spans="1:38" ht="12.75" customHeight="1">
      <c r="A83" s="248">
        <v>2</v>
      </c>
      <c r="B83" s="265">
        <v>45477</v>
      </c>
      <c r="C83" s="288"/>
      <c r="D83" s="288" t="s">
        <v>862</v>
      </c>
      <c r="E83" s="248" t="s">
        <v>545</v>
      </c>
      <c r="F83" s="248">
        <v>540</v>
      </c>
      <c r="G83" s="248">
        <v>489</v>
      </c>
      <c r="H83" s="248">
        <v>604</v>
      </c>
      <c r="I83" s="248" t="s">
        <v>956</v>
      </c>
      <c r="J83" s="247" t="s">
        <v>979</v>
      </c>
      <c r="K83" s="247">
        <f t="shared" ref="K83" si="77">H83-F83</f>
        <v>64</v>
      </c>
      <c r="L83" s="261">
        <f t="shared" ref="L83" si="78">(F83*-0.3)/100</f>
        <v>-1.62</v>
      </c>
      <c r="M83" s="262">
        <f t="shared" ref="M83" si="79">(K83+L83)/F83</f>
        <v>0.11551851851851852</v>
      </c>
      <c r="N83" s="247" t="s">
        <v>547</v>
      </c>
      <c r="O83" s="263">
        <v>45481</v>
      </c>
      <c r="P83" s="264"/>
      <c r="Q83" s="244"/>
      <c r="R83" s="54" t="s">
        <v>847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</row>
    <row r="84" spans="1:38" ht="12.75" customHeight="1">
      <c r="A84" s="183"/>
      <c r="B84" s="184"/>
      <c r="C84" s="227"/>
      <c r="D84" s="227"/>
      <c r="E84" s="183"/>
      <c r="F84" s="183"/>
      <c r="G84" s="183"/>
      <c r="H84" s="183"/>
      <c r="I84" s="183"/>
      <c r="J84" s="183"/>
      <c r="K84" s="183"/>
      <c r="L84" s="245"/>
      <c r="M84" s="246"/>
      <c r="N84" s="183"/>
      <c r="O84" s="231"/>
      <c r="P84" s="186"/>
      <c r="Q84" s="244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</row>
    <row r="85" spans="1:38" ht="12.75" customHeight="1">
      <c r="A85" s="183"/>
      <c r="B85" s="184"/>
      <c r="C85" s="227"/>
      <c r="D85" s="227"/>
      <c r="E85" s="183"/>
      <c r="F85" s="183"/>
      <c r="G85" s="183"/>
      <c r="H85" s="183"/>
      <c r="I85" s="183"/>
      <c r="J85" s="183"/>
      <c r="K85" s="183"/>
      <c r="L85" s="245"/>
      <c r="M85" s="246"/>
      <c r="N85" s="183"/>
      <c r="O85" s="231"/>
      <c r="P85" s="184"/>
      <c r="Q85" s="244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</row>
    <row r="86" spans="1:38" ht="12.75" customHeight="1">
      <c r="A86" s="103" t="s">
        <v>548</v>
      </c>
      <c r="B86" s="103"/>
      <c r="C86" s="103"/>
      <c r="D86" s="54"/>
      <c r="E86" s="37"/>
      <c r="F86" s="108" t="s">
        <v>550</v>
      </c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</row>
    <row r="87" spans="1:38" ht="12.75" customHeight="1">
      <c r="A87" s="107" t="s">
        <v>549</v>
      </c>
      <c r="B87" s="103"/>
      <c r="C87" s="103"/>
      <c r="D87" s="54"/>
      <c r="E87" s="37"/>
      <c r="F87" s="108" t="s">
        <v>553</v>
      </c>
      <c r="G87" s="54"/>
      <c r="H87" s="54" t="s">
        <v>570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</row>
    <row r="88" spans="1:38" ht="12.75" customHeight="1">
      <c r="A88" s="54"/>
      <c r="B88" s="54"/>
      <c r="C88" s="103"/>
      <c r="D88" s="54"/>
      <c r="E88" s="37"/>
      <c r="F88" s="108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</row>
    <row r="89" spans="1:38" ht="12.75" customHeight="1">
      <c r="A89" s="54"/>
      <c r="B89" s="54"/>
      <c r="C89" s="103"/>
      <c r="D89" s="54"/>
      <c r="E89" s="37"/>
      <c r="F89" s="108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8" ht="12.75" customHeight="1">
      <c r="A90" s="54"/>
      <c r="B90" s="54"/>
      <c r="C90" s="103"/>
      <c r="D90" s="54"/>
      <c r="E90" s="37"/>
      <c r="F90" s="108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8" ht="12.75" customHeight="1">
      <c r="A91" s="54"/>
      <c r="B91" s="54"/>
      <c r="C91" s="103"/>
      <c r="D91" s="54"/>
      <c r="E91" s="37"/>
      <c r="F91" s="108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8" ht="12.75" customHeight="1">
      <c r="A92" s="54"/>
      <c r="B92" s="54"/>
      <c r="C92" s="103"/>
      <c r="D92" s="54"/>
      <c r="E92" s="37"/>
      <c r="F92" s="108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8" ht="12.75" customHeight="1">
      <c r="A93" s="54"/>
      <c r="B93" s="54"/>
      <c r="C93" s="103"/>
      <c r="D93" s="54"/>
      <c r="E93" s="37"/>
      <c r="F93" s="108"/>
      <c r="G93" s="54"/>
      <c r="H93" s="37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8" ht="12.75" customHeight="1">
      <c r="A94" s="54"/>
      <c r="B94" s="54"/>
      <c r="C94" s="103"/>
      <c r="D94" s="54"/>
      <c r="E94" s="37"/>
      <c r="F94" s="108"/>
      <c r="G94" s="54"/>
      <c r="H94" s="37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8" ht="12.75" customHeight="1">
      <c r="A95" s="54"/>
      <c r="B95" s="54"/>
      <c r="C95" s="97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8" ht="38.25" customHeight="1">
      <c r="A96" s="37"/>
      <c r="B96" s="127" t="s">
        <v>571</v>
      </c>
      <c r="C96" s="127"/>
      <c r="D96" s="54"/>
      <c r="E96" s="127"/>
      <c r="F96" s="6"/>
      <c r="G96" s="6"/>
      <c r="H96" s="111"/>
      <c r="I96" s="6"/>
      <c r="J96" s="111"/>
      <c r="K96" s="112"/>
      <c r="L96" s="6"/>
      <c r="M96" s="6"/>
      <c r="N96" s="1"/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92" t="s">
        <v>16</v>
      </c>
      <c r="B97" s="93" t="s">
        <v>521</v>
      </c>
      <c r="C97" s="93"/>
      <c r="D97" s="94" t="s">
        <v>532</v>
      </c>
      <c r="E97" s="93" t="s">
        <v>533</v>
      </c>
      <c r="F97" s="93" t="s">
        <v>534</v>
      </c>
      <c r="G97" s="93" t="s">
        <v>572</v>
      </c>
      <c r="H97" s="93" t="s">
        <v>573</v>
      </c>
      <c r="I97" s="93" t="s">
        <v>537</v>
      </c>
      <c r="J97" s="128" t="s">
        <v>538</v>
      </c>
      <c r="K97" s="93" t="s">
        <v>539</v>
      </c>
      <c r="L97" s="93" t="s">
        <v>574</v>
      </c>
      <c r="M97" s="93" t="s">
        <v>542</v>
      </c>
      <c r="N97" s="94" t="s">
        <v>543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1</v>
      </c>
      <c r="B98" s="130">
        <v>41579</v>
      </c>
      <c r="C98" s="130"/>
      <c r="D98" s="131" t="s">
        <v>575</v>
      </c>
      <c r="E98" s="132" t="s">
        <v>545</v>
      </c>
      <c r="F98" s="133">
        <v>82</v>
      </c>
      <c r="G98" s="132" t="s">
        <v>576</v>
      </c>
      <c r="H98" s="132">
        <v>100</v>
      </c>
      <c r="I98" s="134">
        <v>100</v>
      </c>
      <c r="J98" s="135" t="s">
        <v>577</v>
      </c>
      <c r="K98" s="136">
        <f t="shared" ref="K98:K129" si="80">H98-F98</f>
        <v>18</v>
      </c>
      <c r="L98" s="137">
        <f t="shared" ref="L98:L129" si="81">K98/F98</f>
        <v>0.21951219512195122</v>
      </c>
      <c r="M98" s="132" t="s">
        <v>547</v>
      </c>
      <c r="N98" s="138">
        <v>42657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2</v>
      </c>
      <c r="B99" s="130">
        <v>41794</v>
      </c>
      <c r="C99" s="130"/>
      <c r="D99" s="131" t="s">
        <v>578</v>
      </c>
      <c r="E99" s="132" t="s">
        <v>556</v>
      </c>
      <c r="F99" s="133">
        <v>257</v>
      </c>
      <c r="G99" s="132" t="s">
        <v>576</v>
      </c>
      <c r="H99" s="132">
        <v>300</v>
      </c>
      <c r="I99" s="134">
        <v>300</v>
      </c>
      <c r="J99" s="135" t="s">
        <v>577</v>
      </c>
      <c r="K99" s="136">
        <f t="shared" si="80"/>
        <v>43</v>
      </c>
      <c r="L99" s="137">
        <f t="shared" si="81"/>
        <v>0.16731517509727625</v>
      </c>
      <c r="M99" s="132" t="s">
        <v>547</v>
      </c>
      <c r="N99" s="138">
        <v>41822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3</v>
      </c>
      <c r="B100" s="130">
        <v>41828</v>
      </c>
      <c r="C100" s="130"/>
      <c r="D100" s="131" t="s">
        <v>579</v>
      </c>
      <c r="E100" s="132" t="s">
        <v>556</v>
      </c>
      <c r="F100" s="133">
        <v>393</v>
      </c>
      <c r="G100" s="132" t="s">
        <v>576</v>
      </c>
      <c r="H100" s="132">
        <v>468</v>
      </c>
      <c r="I100" s="134">
        <v>468</v>
      </c>
      <c r="J100" s="135" t="s">
        <v>577</v>
      </c>
      <c r="K100" s="136">
        <f t="shared" si="80"/>
        <v>75</v>
      </c>
      <c r="L100" s="137">
        <f t="shared" si="81"/>
        <v>0.19083969465648856</v>
      </c>
      <c r="M100" s="132" t="s">
        <v>547</v>
      </c>
      <c r="N100" s="138">
        <v>41863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4</v>
      </c>
      <c r="B101" s="130">
        <v>41857</v>
      </c>
      <c r="C101" s="130"/>
      <c r="D101" s="131" t="s">
        <v>580</v>
      </c>
      <c r="E101" s="132" t="s">
        <v>556</v>
      </c>
      <c r="F101" s="133">
        <v>205</v>
      </c>
      <c r="G101" s="132" t="s">
        <v>576</v>
      </c>
      <c r="H101" s="132">
        <v>275</v>
      </c>
      <c r="I101" s="134">
        <v>250</v>
      </c>
      <c r="J101" s="135" t="s">
        <v>577</v>
      </c>
      <c r="K101" s="136">
        <f t="shared" si="80"/>
        <v>70</v>
      </c>
      <c r="L101" s="137">
        <f t="shared" si="81"/>
        <v>0.34146341463414637</v>
      </c>
      <c r="M101" s="132" t="s">
        <v>547</v>
      </c>
      <c r="N101" s="138">
        <v>41962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5</v>
      </c>
      <c r="B102" s="130">
        <v>41886</v>
      </c>
      <c r="C102" s="130"/>
      <c r="D102" s="131" t="s">
        <v>581</v>
      </c>
      <c r="E102" s="132" t="s">
        <v>556</v>
      </c>
      <c r="F102" s="133">
        <v>162</v>
      </c>
      <c r="G102" s="132" t="s">
        <v>576</v>
      </c>
      <c r="H102" s="132">
        <v>190</v>
      </c>
      <c r="I102" s="134">
        <v>190</v>
      </c>
      <c r="J102" s="135" t="s">
        <v>577</v>
      </c>
      <c r="K102" s="136">
        <f t="shared" si="80"/>
        <v>28</v>
      </c>
      <c r="L102" s="137">
        <f t="shared" si="81"/>
        <v>0.1728395061728395</v>
      </c>
      <c r="M102" s="132" t="s">
        <v>547</v>
      </c>
      <c r="N102" s="138">
        <v>42006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6</v>
      </c>
      <c r="B103" s="130">
        <v>41886</v>
      </c>
      <c r="C103" s="130"/>
      <c r="D103" s="131" t="s">
        <v>582</v>
      </c>
      <c r="E103" s="132" t="s">
        <v>556</v>
      </c>
      <c r="F103" s="133">
        <v>75</v>
      </c>
      <c r="G103" s="132" t="s">
        <v>576</v>
      </c>
      <c r="H103" s="132">
        <v>91.5</v>
      </c>
      <c r="I103" s="134" t="s">
        <v>569</v>
      </c>
      <c r="J103" s="135" t="s">
        <v>583</v>
      </c>
      <c r="K103" s="136">
        <f t="shared" si="80"/>
        <v>16.5</v>
      </c>
      <c r="L103" s="137">
        <f t="shared" si="81"/>
        <v>0.22</v>
      </c>
      <c r="M103" s="132" t="s">
        <v>547</v>
      </c>
      <c r="N103" s="138">
        <v>41954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7</v>
      </c>
      <c r="B104" s="130">
        <v>41913</v>
      </c>
      <c r="C104" s="130"/>
      <c r="D104" s="131" t="s">
        <v>584</v>
      </c>
      <c r="E104" s="132" t="s">
        <v>556</v>
      </c>
      <c r="F104" s="133">
        <v>850</v>
      </c>
      <c r="G104" s="132" t="s">
        <v>576</v>
      </c>
      <c r="H104" s="132">
        <v>982.5</v>
      </c>
      <c r="I104" s="134">
        <v>1050</v>
      </c>
      <c r="J104" s="135" t="s">
        <v>585</v>
      </c>
      <c r="K104" s="136">
        <f t="shared" si="80"/>
        <v>132.5</v>
      </c>
      <c r="L104" s="137">
        <f t="shared" si="81"/>
        <v>0.15588235294117647</v>
      </c>
      <c r="M104" s="132" t="s">
        <v>547</v>
      </c>
      <c r="N104" s="138">
        <v>42039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8</v>
      </c>
      <c r="B105" s="130">
        <v>41913</v>
      </c>
      <c r="C105" s="130"/>
      <c r="D105" s="131" t="s">
        <v>586</v>
      </c>
      <c r="E105" s="132" t="s">
        <v>556</v>
      </c>
      <c r="F105" s="133">
        <v>475</v>
      </c>
      <c r="G105" s="132" t="s">
        <v>576</v>
      </c>
      <c r="H105" s="132">
        <v>515</v>
      </c>
      <c r="I105" s="134">
        <v>600</v>
      </c>
      <c r="J105" s="135" t="s">
        <v>587</v>
      </c>
      <c r="K105" s="136">
        <f t="shared" si="80"/>
        <v>40</v>
      </c>
      <c r="L105" s="137">
        <f t="shared" si="81"/>
        <v>8.4210526315789472E-2</v>
      </c>
      <c r="M105" s="132" t="s">
        <v>547</v>
      </c>
      <c r="N105" s="138">
        <v>41939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9</v>
      </c>
      <c r="B106" s="130">
        <v>41913</v>
      </c>
      <c r="C106" s="130"/>
      <c r="D106" s="131" t="s">
        <v>588</v>
      </c>
      <c r="E106" s="132" t="s">
        <v>556</v>
      </c>
      <c r="F106" s="133">
        <v>86</v>
      </c>
      <c r="G106" s="132" t="s">
        <v>576</v>
      </c>
      <c r="H106" s="132">
        <v>99</v>
      </c>
      <c r="I106" s="134">
        <v>140</v>
      </c>
      <c r="J106" s="135" t="s">
        <v>589</v>
      </c>
      <c r="K106" s="136">
        <f t="shared" si="80"/>
        <v>13</v>
      </c>
      <c r="L106" s="137">
        <f t="shared" si="81"/>
        <v>0.15116279069767441</v>
      </c>
      <c r="M106" s="132" t="s">
        <v>547</v>
      </c>
      <c r="N106" s="138">
        <v>41939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10</v>
      </c>
      <c r="B107" s="130">
        <v>41926</v>
      </c>
      <c r="C107" s="130"/>
      <c r="D107" s="131" t="s">
        <v>590</v>
      </c>
      <c r="E107" s="132" t="s">
        <v>556</v>
      </c>
      <c r="F107" s="133">
        <v>496.6</v>
      </c>
      <c r="G107" s="132" t="s">
        <v>576</v>
      </c>
      <c r="H107" s="132">
        <v>621</v>
      </c>
      <c r="I107" s="134">
        <v>580</v>
      </c>
      <c r="J107" s="135" t="s">
        <v>577</v>
      </c>
      <c r="K107" s="136">
        <f t="shared" si="80"/>
        <v>124.39999999999998</v>
      </c>
      <c r="L107" s="137">
        <f t="shared" si="81"/>
        <v>0.25050342327829234</v>
      </c>
      <c r="M107" s="132" t="s">
        <v>547</v>
      </c>
      <c r="N107" s="138">
        <v>42605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11</v>
      </c>
      <c r="B108" s="130">
        <v>41926</v>
      </c>
      <c r="C108" s="130"/>
      <c r="D108" s="131" t="s">
        <v>591</v>
      </c>
      <c r="E108" s="132" t="s">
        <v>556</v>
      </c>
      <c r="F108" s="133">
        <v>2481.9</v>
      </c>
      <c r="G108" s="132" t="s">
        <v>576</v>
      </c>
      <c r="H108" s="132">
        <v>2840</v>
      </c>
      <c r="I108" s="134">
        <v>2870</v>
      </c>
      <c r="J108" s="135" t="s">
        <v>592</v>
      </c>
      <c r="K108" s="136">
        <f t="shared" si="80"/>
        <v>358.09999999999991</v>
      </c>
      <c r="L108" s="137">
        <f t="shared" si="81"/>
        <v>0.14428462065353154</v>
      </c>
      <c r="M108" s="132" t="s">
        <v>547</v>
      </c>
      <c r="N108" s="138">
        <v>42017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12</v>
      </c>
      <c r="B109" s="130">
        <v>41928</v>
      </c>
      <c r="C109" s="130"/>
      <c r="D109" s="131" t="s">
        <v>593</v>
      </c>
      <c r="E109" s="132" t="s">
        <v>556</v>
      </c>
      <c r="F109" s="133">
        <v>84.5</v>
      </c>
      <c r="G109" s="132" t="s">
        <v>576</v>
      </c>
      <c r="H109" s="132">
        <v>93</v>
      </c>
      <c r="I109" s="134">
        <v>110</v>
      </c>
      <c r="J109" s="135" t="s">
        <v>594</v>
      </c>
      <c r="K109" s="136">
        <f t="shared" si="80"/>
        <v>8.5</v>
      </c>
      <c r="L109" s="137">
        <f t="shared" si="81"/>
        <v>0.10059171597633136</v>
      </c>
      <c r="M109" s="132" t="s">
        <v>547</v>
      </c>
      <c r="N109" s="138">
        <v>41939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13</v>
      </c>
      <c r="B110" s="130">
        <v>41928</v>
      </c>
      <c r="C110" s="130"/>
      <c r="D110" s="131" t="s">
        <v>595</v>
      </c>
      <c r="E110" s="132" t="s">
        <v>556</v>
      </c>
      <c r="F110" s="133">
        <v>401</v>
      </c>
      <c r="G110" s="132" t="s">
        <v>576</v>
      </c>
      <c r="H110" s="132">
        <v>428</v>
      </c>
      <c r="I110" s="134">
        <v>450</v>
      </c>
      <c r="J110" s="135" t="s">
        <v>596</v>
      </c>
      <c r="K110" s="136">
        <f t="shared" si="80"/>
        <v>27</v>
      </c>
      <c r="L110" s="137">
        <f t="shared" si="81"/>
        <v>6.7331670822942641E-2</v>
      </c>
      <c r="M110" s="132" t="s">
        <v>547</v>
      </c>
      <c r="N110" s="138">
        <v>42020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14</v>
      </c>
      <c r="B111" s="130">
        <v>41928</v>
      </c>
      <c r="C111" s="130"/>
      <c r="D111" s="131" t="s">
        <v>597</v>
      </c>
      <c r="E111" s="132" t="s">
        <v>556</v>
      </c>
      <c r="F111" s="133">
        <v>101</v>
      </c>
      <c r="G111" s="132" t="s">
        <v>576</v>
      </c>
      <c r="H111" s="132">
        <v>112</v>
      </c>
      <c r="I111" s="134">
        <v>120</v>
      </c>
      <c r="J111" s="135" t="s">
        <v>598</v>
      </c>
      <c r="K111" s="136">
        <f t="shared" si="80"/>
        <v>11</v>
      </c>
      <c r="L111" s="137">
        <f t="shared" si="81"/>
        <v>0.10891089108910891</v>
      </c>
      <c r="M111" s="132" t="s">
        <v>547</v>
      </c>
      <c r="N111" s="138">
        <v>41939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15</v>
      </c>
      <c r="B112" s="130">
        <v>41954</v>
      </c>
      <c r="C112" s="130"/>
      <c r="D112" s="131" t="s">
        <v>599</v>
      </c>
      <c r="E112" s="132" t="s">
        <v>556</v>
      </c>
      <c r="F112" s="133">
        <v>59</v>
      </c>
      <c r="G112" s="132" t="s">
        <v>576</v>
      </c>
      <c r="H112" s="132">
        <v>76</v>
      </c>
      <c r="I112" s="134">
        <v>76</v>
      </c>
      <c r="J112" s="135" t="s">
        <v>577</v>
      </c>
      <c r="K112" s="136">
        <f t="shared" si="80"/>
        <v>17</v>
      </c>
      <c r="L112" s="137">
        <f t="shared" si="81"/>
        <v>0.28813559322033899</v>
      </c>
      <c r="M112" s="132" t="s">
        <v>547</v>
      </c>
      <c r="N112" s="138">
        <v>43032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16</v>
      </c>
      <c r="B113" s="130">
        <v>41954</v>
      </c>
      <c r="C113" s="130"/>
      <c r="D113" s="131" t="s">
        <v>588</v>
      </c>
      <c r="E113" s="132" t="s">
        <v>556</v>
      </c>
      <c r="F113" s="133">
        <v>99</v>
      </c>
      <c r="G113" s="132" t="s">
        <v>576</v>
      </c>
      <c r="H113" s="132">
        <v>120</v>
      </c>
      <c r="I113" s="134">
        <v>120</v>
      </c>
      <c r="J113" s="135" t="s">
        <v>565</v>
      </c>
      <c r="K113" s="136">
        <f t="shared" si="80"/>
        <v>21</v>
      </c>
      <c r="L113" s="137">
        <f t="shared" si="81"/>
        <v>0.21212121212121213</v>
      </c>
      <c r="M113" s="132" t="s">
        <v>547</v>
      </c>
      <c r="N113" s="138">
        <v>41960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17</v>
      </c>
      <c r="B114" s="130">
        <v>41956</v>
      </c>
      <c r="C114" s="130"/>
      <c r="D114" s="131" t="s">
        <v>600</v>
      </c>
      <c r="E114" s="132" t="s">
        <v>556</v>
      </c>
      <c r="F114" s="133">
        <v>22</v>
      </c>
      <c r="G114" s="132" t="s">
        <v>576</v>
      </c>
      <c r="H114" s="132">
        <v>33.549999999999997</v>
      </c>
      <c r="I114" s="134">
        <v>32</v>
      </c>
      <c r="J114" s="135" t="s">
        <v>601</v>
      </c>
      <c r="K114" s="136">
        <f t="shared" si="80"/>
        <v>11.549999999999997</v>
      </c>
      <c r="L114" s="137">
        <f t="shared" si="81"/>
        <v>0.52499999999999991</v>
      </c>
      <c r="M114" s="132" t="s">
        <v>547</v>
      </c>
      <c r="N114" s="138">
        <v>42188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18</v>
      </c>
      <c r="B115" s="130">
        <v>41976</v>
      </c>
      <c r="C115" s="130"/>
      <c r="D115" s="131" t="s">
        <v>602</v>
      </c>
      <c r="E115" s="132" t="s">
        <v>556</v>
      </c>
      <c r="F115" s="133">
        <v>440</v>
      </c>
      <c r="G115" s="132" t="s">
        <v>576</v>
      </c>
      <c r="H115" s="132">
        <v>520</v>
      </c>
      <c r="I115" s="134">
        <v>520</v>
      </c>
      <c r="J115" s="135" t="s">
        <v>603</v>
      </c>
      <c r="K115" s="136">
        <f t="shared" si="80"/>
        <v>80</v>
      </c>
      <c r="L115" s="137">
        <f t="shared" si="81"/>
        <v>0.18181818181818182</v>
      </c>
      <c r="M115" s="132" t="s">
        <v>547</v>
      </c>
      <c r="N115" s="138">
        <v>42208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19</v>
      </c>
      <c r="B116" s="130">
        <v>41976</v>
      </c>
      <c r="C116" s="130"/>
      <c r="D116" s="131" t="s">
        <v>604</v>
      </c>
      <c r="E116" s="132" t="s">
        <v>556</v>
      </c>
      <c r="F116" s="133">
        <v>360</v>
      </c>
      <c r="G116" s="132" t="s">
        <v>576</v>
      </c>
      <c r="H116" s="132">
        <v>427</v>
      </c>
      <c r="I116" s="134">
        <v>425</v>
      </c>
      <c r="J116" s="135" t="s">
        <v>605</v>
      </c>
      <c r="K116" s="136">
        <f t="shared" si="80"/>
        <v>67</v>
      </c>
      <c r="L116" s="137">
        <f t="shared" si="81"/>
        <v>0.18611111111111112</v>
      </c>
      <c r="M116" s="132" t="s">
        <v>547</v>
      </c>
      <c r="N116" s="138">
        <v>42058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20</v>
      </c>
      <c r="B117" s="130">
        <v>42012</v>
      </c>
      <c r="C117" s="130"/>
      <c r="D117" s="131" t="s">
        <v>606</v>
      </c>
      <c r="E117" s="132" t="s">
        <v>556</v>
      </c>
      <c r="F117" s="133">
        <v>360</v>
      </c>
      <c r="G117" s="132" t="s">
        <v>576</v>
      </c>
      <c r="H117" s="132">
        <v>455</v>
      </c>
      <c r="I117" s="134">
        <v>420</v>
      </c>
      <c r="J117" s="135" t="s">
        <v>607</v>
      </c>
      <c r="K117" s="136">
        <f t="shared" si="80"/>
        <v>95</v>
      </c>
      <c r="L117" s="137">
        <f t="shared" si="81"/>
        <v>0.2638888888888889</v>
      </c>
      <c r="M117" s="132" t="s">
        <v>547</v>
      </c>
      <c r="N117" s="138">
        <v>42024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21</v>
      </c>
      <c r="B118" s="130">
        <v>42012</v>
      </c>
      <c r="C118" s="130"/>
      <c r="D118" s="131" t="s">
        <v>608</v>
      </c>
      <c r="E118" s="132" t="s">
        <v>556</v>
      </c>
      <c r="F118" s="133">
        <v>130</v>
      </c>
      <c r="G118" s="132"/>
      <c r="H118" s="132">
        <v>175.5</v>
      </c>
      <c r="I118" s="134">
        <v>165</v>
      </c>
      <c r="J118" s="135" t="s">
        <v>609</v>
      </c>
      <c r="K118" s="136">
        <f t="shared" si="80"/>
        <v>45.5</v>
      </c>
      <c r="L118" s="137">
        <f t="shared" si="81"/>
        <v>0.35</v>
      </c>
      <c r="M118" s="132" t="s">
        <v>547</v>
      </c>
      <c r="N118" s="138">
        <v>43088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22</v>
      </c>
      <c r="B119" s="130">
        <v>42040</v>
      </c>
      <c r="C119" s="130"/>
      <c r="D119" s="131" t="s">
        <v>387</v>
      </c>
      <c r="E119" s="132" t="s">
        <v>545</v>
      </c>
      <c r="F119" s="133">
        <v>98</v>
      </c>
      <c r="G119" s="132"/>
      <c r="H119" s="132">
        <v>120</v>
      </c>
      <c r="I119" s="134">
        <v>120</v>
      </c>
      <c r="J119" s="135" t="s">
        <v>577</v>
      </c>
      <c r="K119" s="136">
        <f t="shared" si="80"/>
        <v>22</v>
      </c>
      <c r="L119" s="137">
        <f t="shared" si="81"/>
        <v>0.22448979591836735</v>
      </c>
      <c r="M119" s="132" t="s">
        <v>547</v>
      </c>
      <c r="N119" s="138">
        <v>42753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23</v>
      </c>
      <c r="B120" s="130">
        <v>42040</v>
      </c>
      <c r="C120" s="130"/>
      <c r="D120" s="131" t="s">
        <v>610</v>
      </c>
      <c r="E120" s="132" t="s">
        <v>545</v>
      </c>
      <c r="F120" s="133">
        <v>196</v>
      </c>
      <c r="G120" s="132"/>
      <c r="H120" s="132">
        <v>262</v>
      </c>
      <c r="I120" s="134">
        <v>255</v>
      </c>
      <c r="J120" s="135" t="s">
        <v>577</v>
      </c>
      <c r="K120" s="136">
        <f t="shared" si="80"/>
        <v>66</v>
      </c>
      <c r="L120" s="137">
        <f t="shared" si="81"/>
        <v>0.33673469387755101</v>
      </c>
      <c r="M120" s="132" t="s">
        <v>547</v>
      </c>
      <c r="N120" s="138">
        <v>42599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9">
        <v>24</v>
      </c>
      <c r="B121" s="140">
        <v>42067</v>
      </c>
      <c r="C121" s="140"/>
      <c r="D121" s="141" t="s">
        <v>386</v>
      </c>
      <c r="E121" s="142" t="s">
        <v>545</v>
      </c>
      <c r="F121" s="143">
        <v>235</v>
      </c>
      <c r="G121" s="143"/>
      <c r="H121" s="144">
        <v>77</v>
      </c>
      <c r="I121" s="144" t="s">
        <v>611</v>
      </c>
      <c r="J121" s="145" t="s">
        <v>612</v>
      </c>
      <c r="K121" s="146">
        <f t="shared" si="80"/>
        <v>-158</v>
      </c>
      <c r="L121" s="147">
        <f t="shared" si="81"/>
        <v>-0.67234042553191486</v>
      </c>
      <c r="M121" s="143" t="s">
        <v>557</v>
      </c>
      <c r="N121" s="140">
        <v>43522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25</v>
      </c>
      <c r="B122" s="130">
        <v>42067</v>
      </c>
      <c r="C122" s="130"/>
      <c r="D122" s="131" t="s">
        <v>613</v>
      </c>
      <c r="E122" s="132" t="s">
        <v>545</v>
      </c>
      <c r="F122" s="133">
        <v>185</v>
      </c>
      <c r="G122" s="132"/>
      <c r="H122" s="132">
        <v>224</v>
      </c>
      <c r="I122" s="134" t="s">
        <v>614</v>
      </c>
      <c r="J122" s="135" t="s">
        <v>577</v>
      </c>
      <c r="K122" s="136">
        <f t="shared" si="80"/>
        <v>39</v>
      </c>
      <c r="L122" s="137">
        <f t="shared" si="81"/>
        <v>0.21081081081081082</v>
      </c>
      <c r="M122" s="132" t="s">
        <v>547</v>
      </c>
      <c r="N122" s="138">
        <v>42647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39">
        <v>26</v>
      </c>
      <c r="B123" s="140">
        <v>42090</v>
      </c>
      <c r="C123" s="140"/>
      <c r="D123" s="148" t="s">
        <v>615</v>
      </c>
      <c r="E123" s="143" t="s">
        <v>545</v>
      </c>
      <c r="F123" s="143">
        <v>49.5</v>
      </c>
      <c r="G123" s="144"/>
      <c r="H123" s="144">
        <v>15.85</v>
      </c>
      <c r="I123" s="144">
        <v>67</v>
      </c>
      <c r="J123" s="145" t="s">
        <v>616</v>
      </c>
      <c r="K123" s="144">
        <f t="shared" si="80"/>
        <v>-33.65</v>
      </c>
      <c r="L123" s="149">
        <f t="shared" si="81"/>
        <v>-0.67979797979797973</v>
      </c>
      <c r="M123" s="143" t="s">
        <v>557</v>
      </c>
      <c r="N123" s="150">
        <v>43627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27</v>
      </c>
      <c r="B124" s="130">
        <v>42093</v>
      </c>
      <c r="C124" s="130"/>
      <c r="D124" s="131" t="s">
        <v>617</v>
      </c>
      <c r="E124" s="132" t="s">
        <v>545</v>
      </c>
      <c r="F124" s="133">
        <v>183.5</v>
      </c>
      <c r="G124" s="132"/>
      <c r="H124" s="132">
        <v>219</v>
      </c>
      <c r="I124" s="134">
        <v>218</v>
      </c>
      <c r="J124" s="135" t="s">
        <v>618</v>
      </c>
      <c r="K124" s="136">
        <f t="shared" si="80"/>
        <v>35.5</v>
      </c>
      <c r="L124" s="137">
        <f t="shared" si="81"/>
        <v>0.19346049046321526</v>
      </c>
      <c r="M124" s="132" t="s">
        <v>547</v>
      </c>
      <c r="N124" s="138">
        <v>42103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28</v>
      </c>
      <c r="B125" s="130">
        <v>42114</v>
      </c>
      <c r="C125" s="130"/>
      <c r="D125" s="131" t="s">
        <v>619</v>
      </c>
      <c r="E125" s="132" t="s">
        <v>545</v>
      </c>
      <c r="F125" s="133">
        <f>(227+237)/2</f>
        <v>232</v>
      </c>
      <c r="G125" s="132"/>
      <c r="H125" s="132">
        <v>298</v>
      </c>
      <c r="I125" s="134">
        <v>298</v>
      </c>
      <c r="J125" s="135" t="s">
        <v>577</v>
      </c>
      <c r="K125" s="136">
        <f t="shared" si="80"/>
        <v>66</v>
      </c>
      <c r="L125" s="137">
        <f t="shared" si="81"/>
        <v>0.28448275862068967</v>
      </c>
      <c r="M125" s="132" t="s">
        <v>547</v>
      </c>
      <c r="N125" s="138">
        <v>42823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29</v>
      </c>
      <c r="B126" s="130">
        <v>42128</v>
      </c>
      <c r="C126" s="130"/>
      <c r="D126" s="131" t="s">
        <v>620</v>
      </c>
      <c r="E126" s="132" t="s">
        <v>556</v>
      </c>
      <c r="F126" s="133">
        <v>385</v>
      </c>
      <c r="G126" s="132"/>
      <c r="H126" s="132">
        <f>212.5+331</f>
        <v>543.5</v>
      </c>
      <c r="I126" s="134">
        <v>510</v>
      </c>
      <c r="J126" s="135" t="s">
        <v>621</v>
      </c>
      <c r="K126" s="136">
        <f t="shared" si="80"/>
        <v>158.5</v>
      </c>
      <c r="L126" s="137">
        <f t="shared" si="81"/>
        <v>0.41168831168831171</v>
      </c>
      <c r="M126" s="132" t="s">
        <v>547</v>
      </c>
      <c r="N126" s="138">
        <v>42235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30</v>
      </c>
      <c r="B127" s="130">
        <v>42128</v>
      </c>
      <c r="C127" s="130"/>
      <c r="D127" s="131" t="s">
        <v>622</v>
      </c>
      <c r="E127" s="132" t="s">
        <v>556</v>
      </c>
      <c r="F127" s="133">
        <v>115.5</v>
      </c>
      <c r="G127" s="132"/>
      <c r="H127" s="132">
        <v>146</v>
      </c>
      <c r="I127" s="134">
        <v>142</v>
      </c>
      <c r="J127" s="135" t="s">
        <v>623</v>
      </c>
      <c r="K127" s="136">
        <f t="shared" si="80"/>
        <v>30.5</v>
      </c>
      <c r="L127" s="137">
        <f t="shared" si="81"/>
        <v>0.26406926406926406</v>
      </c>
      <c r="M127" s="132" t="s">
        <v>547</v>
      </c>
      <c r="N127" s="138">
        <v>42202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31</v>
      </c>
      <c r="B128" s="130">
        <v>42151</v>
      </c>
      <c r="C128" s="130"/>
      <c r="D128" s="131" t="s">
        <v>501</v>
      </c>
      <c r="E128" s="132" t="s">
        <v>556</v>
      </c>
      <c r="F128" s="133">
        <v>237.5</v>
      </c>
      <c r="G128" s="132"/>
      <c r="H128" s="132">
        <v>279.5</v>
      </c>
      <c r="I128" s="134">
        <v>278</v>
      </c>
      <c r="J128" s="135" t="s">
        <v>577</v>
      </c>
      <c r="K128" s="136">
        <f t="shared" si="80"/>
        <v>42</v>
      </c>
      <c r="L128" s="137">
        <f t="shared" si="81"/>
        <v>0.17684210526315788</v>
      </c>
      <c r="M128" s="132" t="s">
        <v>547</v>
      </c>
      <c r="N128" s="138">
        <v>42222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32</v>
      </c>
      <c r="B129" s="130">
        <v>42174</v>
      </c>
      <c r="C129" s="130"/>
      <c r="D129" s="131" t="s">
        <v>595</v>
      </c>
      <c r="E129" s="132" t="s">
        <v>545</v>
      </c>
      <c r="F129" s="133">
        <v>340</v>
      </c>
      <c r="G129" s="132"/>
      <c r="H129" s="132">
        <v>448</v>
      </c>
      <c r="I129" s="134">
        <v>448</v>
      </c>
      <c r="J129" s="135" t="s">
        <v>577</v>
      </c>
      <c r="K129" s="136">
        <f t="shared" si="80"/>
        <v>108</v>
      </c>
      <c r="L129" s="137">
        <f t="shared" si="81"/>
        <v>0.31764705882352939</v>
      </c>
      <c r="M129" s="132" t="s">
        <v>547</v>
      </c>
      <c r="N129" s="138">
        <v>43018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33</v>
      </c>
      <c r="B130" s="130">
        <v>42191</v>
      </c>
      <c r="C130" s="130"/>
      <c r="D130" s="131" t="s">
        <v>624</v>
      </c>
      <c r="E130" s="132" t="s">
        <v>545</v>
      </c>
      <c r="F130" s="133">
        <v>390</v>
      </c>
      <c r="G130" s="132"/>
      <c r="H130" s="132">
        <v>460</v>
      </c>
      <c r="I130" s="134">
        <v>460</v>
      </c>
      <c r="J130" s="135" t="s">
        <v>577</v>
      </c>
      <c r="K130" s="136">
        <f t="shared" ref="K130:K150" si="82">H130-F130</f>
        <v>70</v>
      </c>
      <c r="L130" s="137">
        <f t="shared" ref="L130:L150" si="83">K130/F130</f>
        <v>0.17948717948717949</v>
      </c>
      <c r="M130" s="132" t="s">
        <v>547</v>
      </c>
      <c r="N130" s="138">
        <v>42478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39">
        <v>34</v>
      </c>
      <c r="B131" s="140">
        <v>42195</v>
      </c>
      <c r="C131" s="140"/>
      <c r="D131" s="141" t="s">
        <v>625</v>
      </c>
      <c r="E131" s="142" t="s">
        <v>545</v>
      </c>
      <c r="F131" s="143">
        <v>122.5</v>
      </c>
      <c r="G131" s="143"/>
      <c r="H131" s="144">
        <v>61</v>
      </c>
      <c r="I131" s="144">
        <v>172</v>
      </c>
      <c r="J131" s="145" t="s">
        <v>626</v>
      </c>
      <c r="K131" s="146">
        <f t="shared" si="82"/>
        <v>-61.5</v>
      </c>
      <c r="L131" s="147">
        <f t="shared" si="83"/>
        <v>-0.50204081632653064</v>
      </c>
      <c r="M131" s="143" t="s">
        <v>557</v>
      </c>
      <c r="N131" s="140">
        <v>43333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35</v>
      </c>
      <c r="B132" s="130">
        <v>42219</v>
      </c>
      <c r="C132" s="130"/>
      <c r="D132" s="131" t="s">
        <v>627</v>
      </c>
      <c r="E132" s="132" t="s">
        <v>545</v>
      </c>
      <c r="F132" s="133">
        <v>297.5</v>
      </c>
      <c r="G132" s="132"/>
      <c r="H132" s="132">
        <v>350</v>
      </c>
      <c r="I132" s="134">
        <v>360</v>
      </c>
      <c r="J132" s="135" t="s">
        <v>628</v>
      </c>
      <c r="K132" s="136">
        <f t="shared" si="82"/>
        <v>52.5</v>
      </c>
      <c r="L132" s="137">
        <f t="shared" si="83"/>
        <v>0.17647058823529413</v>
      </c>
      <c r="M132" s="132" t="s">
        <v>547</v>
      </c>
      <c r="N132" s="138">
        <v>42232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36</v>
      </c>
      <c r="B133" s="130">
        <v>42219</v>
      </c>
      <c r="C133" s="130"/>
      <c r="D133" s="131" t="s">
        <v>629</v>
      </c>
      <c r="E133" s="132" t="s">
        <v>545</v>
      </c>
      <c r="F133" s="133">
        <v>115.5</v>
      </c>
      <c r="G133" s="132"/>
      <c r="H133" s="132">
        <v>149</v>
      </c>
      <c r="I133" s="134">
        <v>140</v>
      </c>
      <c r="J133" s="135" t="s">
        <v>630</v>
      </c>
      <c r="K133" s="136">
        <f t="shared" si="82"/>
        <v>33.5</v>
      </c>
      <c r="L133" s="137">
        <f t="shared" si="83"/>
        <v>0.29004329004329005</v>
      </c>
      <c r="M133" s="132" t="s">
        <v>547</v>
      </c>
      <c r="N133" s="138">
        <v>42740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37</v>
      </c>
      <c r="B134" s="130">
        <v>42251</v>
      </c>
      <c r="C134" s="130"/>
      <c r="D134" s="131" t="s">
        <v>501</v>
      </c>
      <c r="E134" s="132" t="s">
        <v>545</v>
      </c>
      <c r="F134" s="133">
        <v>226</v>
      </c>
      <c r="G134" s="132"/>
      <c r="H134" s="132">
        <v>292</v>
      </c>
      <c r="I134" s="134">
        <v>292</v>
      </c>
      <c r="J134" s="135" t="s">
        <v>631</v>
      </c>
      <c r="K134" s="136">
        <f t="shared" si="82"/>
        <v>66</v>
      </c>
      <c r="L134" s="137">
        <f t="shared" si="83"/>
        <v>0.29203539823008851</v>
      </c>
      <c r="M134" s="132" t="s">
        <v>547</v>
      </c>
      <c r="N134" s="138">
        <v>42286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38</v>
      </c>
      <c r="B135" s="130">
        <v>42254</v>
      </c>
      <c r="C135" s="130"/>
      <c r="D135" s="131" t="s">
        <v>619</v>
      </c>
      <c r="E135" s="132" t="s">
        <v>545</v>
      </c>
      <c r="F135" s="133">
        <v>232.5</v>
      </c>
      <c r="G135" s="132"/>
      <c r="H135" s="132">
        <v>312.5</v>
      </c>
      <c r="I135" s="134">
        <v>310</v>
      </c>
      <c r="J135" s="135" t="s">
        <v>577</v>
      </c>
      <c r="K135" s="136">
        <f t="shared" si="82"/>
        <v>80</v>
      </c>
      <c r="L135" s="137">
        <f t="shared" si="83"/>
        <v>0.34408602150537637</v>
      </c>
      <c r="M135" s="132" t="s">
        <v>547</v>
      </c>
      <c r="N135" s="138">
        <v>42823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39</v>
      </c>
      <c r="B136" s="130">
        <v>42268</v>
      </c>
      <c r="C136" s="130"/>
      <c r="D136" s="131" t="s">
        <v>632</v>
      </c>
      <c r="E136" s="132" t="s">
        <v>545</v>
      </c>
      <c r="F136" s="133">
        <v>196.5</v>
      </c>
      <c r="G136" s="132"/>
      <c r="H136" s="132">
        <v>238</v>
      </c>
      <c r="I136" s="134">
        <v>238</v>
      </c>
      <c r="J136" s="135" t="s">
        <v>631</v>
      </c>
      <c r="K136" s="136">
        <f t="shared" si="82"/>
        <v>41.5</v>
      </c>
      <c r="L136" s="137">
        <f t="shared" si="83"/>
        <v>0.21119592875318066</v>
      </c>
      <c r="M136" s="132" t="s">
        <v>547</v>
      </c>
      <c r="N136" s="138">
        <v>42291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40</v>
      </c>
      <c r="B137" s="130">
        <v>42271</v>
      </c>
      <c r="C137" s="130"/>
      <c r="D137" s="131" t="s">
        <v>575</v>
      </c>
      <c r="E137" s="132" t="s">
        <v>545</v>
      </c>
      <c r="F137" s="133">
        <v>65</v>
      </c>
      <c r="G137" s="132"/>
      <c r="H137" s="132">
        <v>82</v>
      </c>
      <c r="I137" s="134">
        <v>82</v>
      </c>
      <c r="J137" s="135" t="s">
        <v>631</v>
      </c>
      <c r="K137" s="136">
        <f t="shared" si="82"/>
        <v>17</v>
      </c>
      <c r="L137" s="137">
        <f t="shared" si="83"/>
        <v>0.26153846153846155</v>
      </c>
      <c r="M137" s="132" t="s">
        <v>547</v>
      </c>
      <c r="N137" s="138">
        <v>42578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41</v>
      </c>
      <c r="B138" s="130">
        <v>42291</v>
      </c>
      <c r="C138" s="130"/>
      <c r="D138" s="131" t="s">
        <v>633</v>
      </c>
      <c r="E138" s="132" t="s">
        <v>545</v>
      </c>
      <c r="F138" s="133">
        <v>144</v>
      </c>
      <c r="G138" s="132"/>
      <c r="H138" s="132">
        <v>182.5</v>
      </c>
      <c r="I138" s="134">
        <v>181</v>
      </c>
      <c r="J138" s="135" t="s">
        <v>631</v>
      </c>
      <c r="K138" s="136">
        <f t="shared" si="82"/>
        <v>38.5</v>
      </c>
      <c r="L138" s="137">
        <f t="shared" si="83"/>
        <v>0.2673611111111111</v>
      </c>
      <c r="M138" s="132" t="s">
        <v>547</v>
      </c>
      <c r="N138" s="138">
        <v>42817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42</v>
      </c>
      <c r="B139" s="130">
        <v>42291</v>
      </c>
      <c r="C139" s="130"/>
      <c r="D139" s="131" t="s">
        <v>634</v>
      </c>
      <c r="E139" s="132" t="s">
        <v>545</v>
      </c>
      <c r="F139" s="133">
        <v>264</v>
      </c>
      <c r="G139" s="132"/>
      <c r="H139" s="132">
        <v>311</v>
      </c>
      <c r="I139" s="134">
        <v>311</v>
      </c>
      <c r="J139" s="135" t="s">
        <v>631</v>
      </c>
      <c r="K139" s="136">
        <f t="shared" si="82"/>
        <v>47</v>
      </c>
      <c r="L139" s="137">
        <f t="shared" si="83"/>
        <v>0.17803030303030304</v>
      </c>
      <c r="M139" s="132" t="s">
        <v>547</v>
      </c>
      <c r="N139" s="138">
        <v>42604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43</v>
      </c>
      <c r="B140" s="130">
        <v>42318</v>
      </c>
      <c r="C140" s="130"/>
      <c r="D140" s="131" t="s">
        <v>635</v>
      </c>
      <c r="E140" s="132" t="s">
        <v>556</v>
      </c>
      <c r="F140" s="133">
        <v>549.5</v>
      </c>
      <c r="G140" s="132"/>
      <c r="H140" s="132">
        <v>630</v>
      </c>
      <c r="I140" s="134">
        <v>630</v>
      </c>
      <c r="J140" s="135" t="s">
        <v>631</v>
      </c>
      <c r="K140" s="136">
        <f t="shared" si="82"/>
        <v>80.5</v>
      </c>
      <c r="L140" s="137">
        <f t="shared" si="83"/>
        <v>0.1464968152866242</v>
      </c>
      <c r="M140" s="132" t="s">
        <v>547</v>
      </c>
      <c r="N140" s="138">
        <v>42419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44</v>
      </c>
      <c r="B141" s="130">
        <v>42342</v>
      </c>
      <c r="C141" s="130"/>
      <c r="D141" s="131" t="s">
        <v>636</v>
      </c>
      <c r="E141" s="132" t="s">
        <v>545</v>
      </c>
      <c r="F141" s="133">
        <v>1027.5</v>
      </c>
      <c r="G141" s="132"/>
      <c r="H141" s="132">
        <v>1315</v>
      </c>
      <c r="I141" s="134">
        <v>1250</v>
      </c>
      <c r="J141" s="135" t="s">
        <v>631</v>
      </c>
      <c r="K141" s="136">
        <f t="shared" si="82"/>
        <v>287.5</v>
      </c>
      <c r="L141" s="137">
        <f t="shared" si="83"/>
        <v>0.27980535279805352</v>
      </c>
      <c r="M141" s="132" t="s">
        <v>547</v>
      </c>
      <c r="N141" s="138">
        <v>43244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45</v>
      </c>
      <c r="B142" s="130">
        <v>42367</v>
      </c>
      <c r="C142" s="130"/>
      <c r="D142" s="131" t="s">
        <v>637</v>
      </c>
      <c r="E142" s="132" t="s">
        <v>545</v>
      </c>
      <c r="F142" s="133">
        <v>465</v>
      </c>
      <c r="G142" s="132"/>
      <c r="H142" s="132">
        <v>540</v>
      </c>
      <c r="I142" s="134">
        <v>540</v>
      </c>
      <c r="J142" s="135" t="s">
        <v>631</v>
      </c>
      <c r="K142" s="136">
        <f t="shared" si="82"/>
        <v>75</v>
      </c>
      <c r="L142" s="137">
        <f t="shared" si="83"/>
        <v>0.16129032258064516</v>
      </c>
      <c r="M142" s="132" t="s">
        <v>547</v>
      </c>
      <c r="N142" s="138">
        <v>42530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46</v>
      </c>
      <c r="B143" s="130">
        <v>42380</v>
      </c>
      <c r="C143" s="130"/>
      <c r="D143" s="131" t="s">
        <v>387</v>
      </c>
      <c r="E143" s="132" t="s">
        <v>556</v>
      </c>
      <c r="F143" s="133">
        <v>81</v>
      </c>
      <c r="G143" s="132"/>
      <c r="H143" s="132">
        <v>110</v>
      </c>
      <c r="I143" s="134">
        <v>110</v>
      </c>
      <c r="J143" s="135" t="s">
        <v>631</v>
      </c>
      <c r="K143" s="136">
        <f t="shared" si="82"/>
        <v>29</v>
      </c>
      <c r="L143" s="137">
        <f t="shared" si="83"/>
        <v>0.35802469135802467</v>
      </c>
      <c r="M143" s="132" t="s">
        <v>547</v>
      </c>
      <c r="N143" s="138">
        <v>42745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47</v>
      </c>
      <c r="B144" s="130">
        <v>42382</v>
      </c>
      <c r="C144" s="130"/>
      <c r="D144" s="131" t="s">
        <v>638</v>
      </c>
      <c r="E144" s="132" t="s">
        <v>556</v>
      </c>
      <c r="F144" s="133">
        <v>417.5</v>
      </c>
      <c r="G144" s="132"/>
      <c r="H144" s="132">
        <v>547</v>
      </c>
      <c r="I144" s="134">
        <v>535</v>
      </c>
      <c r="J144" s="135" t="s">
        <v>631</v>
      </c>
      <c r="K144" s="136">
        <f t="shared" si="82"/>
        <v>129.5</v>
      </c>
      <c r="L144" s="137">
        <f t="shared" si="83"/>
        <v>0.31017964071856285</v>
      </c>
      <c r="M144" s="132" t="s">
        <v>547</v>
      </c>
      <c r="N144" s="138">
        <v>42578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48</v>
      </c>
      <c r="B145" s="130">
        <v>42408</v>
      </c>
      <c r="C145" s="130"/>
      <c r="D145" s="131" t="s">
        <v>639</v>
      </c>
      <c r="E145" s="132" t="s">
        <v>545</v>
      </c>
      <c r="F145" s="133">
        <v>650</v>
      </c>
      <c r="G145" s="132"/>
      <c r="H145" s="132">
        <v>800</v>
      </c>
      <c r="I145" s="134">
        <v>800</v>
      </c>
      <c r="J145" s="135" t="s">
        <v>631</v>
      </c>
      <c r="K145" s="136">
        <f t="shared" si="82"/>
        <v>150</v>
      </c>
      <c r="L145" s="137">
        <f t="shared" si="83"/>
        <v>0.23076923076923078</v>
      </c>
      <c r="M145" s="132" t="s">
        <v>547</v>
      </c>
      <c r="N145" s="138">
        <v>43154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49</v>
      </c>
      <c r="B146" s="130">
        <v>42433</v>
      </c>
      <c r="C146" s="130"/>
      <c r="D146" s="131" t="s">
        <v>232</v>
      </c>
      <c r="E146" s="132" t="s">
        <v>545</v>
      </c>
      <c r="F146" s="133">
        <v>437.5</v>
      </c>
      <c r="G146" s="132"/>
      <c r="H146" s="132">
        <v>504.5</v>
      </c>
      <c r="I146" s="134">
        <v>522</v>
      </c>
      <c r="J146" s="135" t="s">
        <v>640</v>
      </c>
      <c r="K146" s="136">
        <f t="shared" si="82"/>
        <v>67</v>
      </c>
      <c r="L146" s="137">
        <f t="shared" si="83"/>
        <v>0.15314285714285714</v>
      </c>
      <c r="M146" s="132" t="s">
        <v>547</v>
      </c>
      <c r="N146" s="138">
        <v>42480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50</v>
      </c>
      <c r="B147" s="130">
        <v>42438</v>
      </c>
      <c r="C147" s="130"/>
      <c r="D147" s="131" t="s">
        <v>641</v>
      </c>
      <c r="E147" s="132" t="s">
        <v>545</v>
      </c>
      <c r="F147" s="133">
        <v>189.5</v>
      </c>
      <c r="G147" s="132"/>
      <c r="H147" s="132">
        <v>218</v>
      </c>
      <c r="I147" s="134">
        <v>218</v>
      </c>
      <c r="J147" s="135" t="s">
        <v>631</v>
      </c>
      <c r="K147" s="136">
        <f t="shared" si="82"/>
        <v>28.5</v>
      </c>
      <c r="L147" s="137">
        <f t="shared" si="83"/>
        <v>0.15039577836411611</v>
      </c>
      <c r="M147" s="132" t="s">
        <v>547</v>
      </c>
      <c r="N147" s="138">
        <v>43034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39">
        <v>51</v>
      </c>
      <c r="B148" s="140">
        <v>42471</v>
      </c>
      <c r="C148" s="140"/>
      <c r="D148" s="148" t="s">
        <v>642</v>
      </c>
      <c r="E148" s="143" t="s">
        <v>545</v>
      </c>
      <c r="F148" s="143">
        <v>36.5</v>
      </c>
      <c r="G148" s="144"/>
      <c r="H148" s="144">
        <v>15.85</v>
      </c>
      <c r="I148" s="144">
        <v>60</v>
      </c>
      <c r="J148" s="145" t="s">
        <v>643</v>
      </c>
      <c r="K148" s="146">
        <f t="shared" si="82"/>
        <v>-20.65</v>
      </c>
      <c r="L148" s="147">
        <f t="shared" si="83"/>
        <v>-0.5657534246575342</v>
      </c>
      <c r="M148" s="143" t="s">
        <v>557</v>
      </c>
      <c r="N148" s="151">
        <v>43627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52</v>
      </c>
      <c r="B149" s="130">
        <v>42472</v>
      </c>
      <c r="C149" s="130"/>
      <c r="D149" s="131" t="s">
        <v>644</v>
      </c>
      <c r="E149" s="132" t="s">
        <v>545</v>
      </c>
      <c r="F149" s="133">
        <v>93</v>
      </c>
      <c r="G149" s="132"/>
      <c r="H149" s="132">
        <v>149</v>
      </c>
      <c r="I149" s="134">
        <v>140</v>
      </c>
      <c r="J149" s="135" t="s">
        <v>645</v>
      </c>
      <c r="K149" s="136">
        <f t="shared" si="82"/>
        <v>56</v>
      </c>
      <c r="L149" s="137">
        <f t="shared" si="83"/>
        <v>0.60215053763440862</v>
      </c>
      <c r="M149" s="132" t="s">
        <v>547</v>
      </c>
      <c r="N149" s="138">
        <v>42740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53</v>
      </c>
      <c r="B150" s="130">
        <v>42472</v>
      </c>
      <c r="C150" s="130"/>
      <c r="D150" s="131" t="s">
        <v>646</v>
      </c>
      <c r="E150" s="132" t="s">
        <v>545</v>
      </c>
      <c r="F150" s="133">
        <v>130</v>
      </c>
      <c r="G150" s="132"/>
      <c r="H150" s="132">
        <v>150</v>
      </c>
      <c r="I150" s="134" t="s">
        <v>647</v>
      </c>
      <c r="J150" s="135" t="s">
        <v>631</v>
      </c>
      <c r="K150" s="136">
        <f t="shared" si="82"/>
        <v>20</v>
      </c>
      <c r="L150" s="137">
        <f t="shared" si="83"/>
        <v>0.15384615384615385</v>
      </c>
      <c r="M150" s="132" t="s">
        <v>547</v>
      </c>
      <c r="N150" s="138">
        <v>42564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54</v>
      </c>
      <c r="B151" s="130">
        <v>42473</v>
      </c>
      <c r="C151" s="130"/>
      <c r="D151" s="131" t="s">
        <v>648</v>
      </c>
      <c r="E151" s="132" t="s">
        <v>545</v>
      </c>
      <c r="F151" s="133">
        <v>196</v>
      </c>
      <c r="G151" s="132"/>
      <c r="H151" s="132">
        <v>299</v>
      </c>
      <c r="I151" s="134">
        <v>299</v>
      </c>
      <c r="J151" s="135" t="s">
        <v>631</v>
      </c>
      <c r="K151" s="136">
        <v>103</v>
      </c>
      <c r="L151" s="137">
        <v>0.52551020408163296</v>
      </c>
      <c r="M151" s="132" t="s">
        <v>547</v>
      </c>
      <c r="N151" s="138">
        <v>42620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55</v>
      </c>
      <c r="B152" s="130">
        <v>42473</v>
      </c>
      <c r="C152" s="130"/>
      <c r="D152" s="131" t="s">
        <v>649</v>
      </c>
      <c r="E152" s="132" t="s">
        <v>545</v>
      </c>
      <c r="F152" s="133">
        <v>88</v>
      </c>
      <c r="G152" s="132"/>
      <c r="H152" s="132">
        <v>103</v>
      </c>
      <c r="I152" s="134">
        <v>103</v>
      </c>
      <c r="J152" s="135" t="s">
        <v>631</v>
      </c>
      <c r="K152" s="136">
        <v>15</v>
      </c>
      <c r="L152" s="137">
        <v>0.170454545454545</v>
      </c>
      <c r="M152" s="132" t="s">
        <v>547</v>
      </c>
      <c r="N152" s="138">
        <v>42530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56</v>
      </c>
      <c r="B153" s="130">
        <v>42492</v>
      </c>
      <c r="C153" s="130"/>
      <c r="D153" s="131" t="s">
        <v>650</v>
      </c>
      <c r="E153" s="132" t="s">
        <v>545</v>
      </c>
      <c r="F153" s="133">
        <v>127.5</v>
      </c>
      <c r="G153" s="132"/>
      <c r="H153" s="132">
        <v>148</v>
      </c>
      <c r="I153" s="134" t="s">
        <v>651</v>
      </c>
      <c r="J153" s="135" t="s">
        <v>631</v>
      </c>
      <c r="K153" s="136">
        <f>H153-F153</f>
        <v>20.5</v>
      </c>
      <c r="L153" s="137">
        <f>K153/F153</f>
        <v>0.16078431372549021</v>
      </c>
      <c r="M153" s="132" t="s">
        <v>547</v>
      </c>
      <c r="N153" s="138">
        <v>42564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57</v>
      </c>
      <c r="B154" s="130">
        <v>42493</v>
      </c>
      <c r="C154" s="130"/>
      <c r="D154" s="131" t="s">
        <v>652</v>
      </c>
      <c r="E154" s="132" t="s">
        <v>545</v>
      </c>
      <c r="F154" s="133">
        <v>675</v>
      </c>
      <c r="G154" s="132"/>
      <c r="H154" s="132">
        <v>815</v>
      </c>
      <c r="I154" s="134" t="s">
        <v>653</v>
      </c>
      <c r="J154" s="135" t="s">
        <v>631</v>
      </c>
      <c r="K154" s="136">
        <f>H154-F154</f>
        <v>140</v>
      </c>
      <c r="L154" s="137">
        <f>K154/F154</f>
        <v>0.2074074074074074</v>
      </c>
      <c r="M154" s="132" t="s">
        <v>547</v>
      </c>
      <c r="N154" s="138">
        <v>43154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39">
        <v>58</v>
      </c>
      <c r="B155" s="140">
        <v>42522</v>
      </c>
      <c r="C155" s="140"/>
      <c r="D155" s="141" t="s">
        <v>654</v>
      </c>
      <c r="E155" s="142" t="s">
        <v>545</v>
      </c>
      <c r="F155" s="143">
        <v>500</v>
      </c>
      <c r="G155" s="143"/>
      <c r="H155" s="144">
        <v>232.5</v>
      </c>
      <c r="I155" s="144" t="s">
        <v>655</v>
      </c>
      <c r="J155" s="145" t="s">
        <v>656</v>
      </c>
      <c r="K155" s="146">
        <f>H155-F155</f>
        <v>-267.5</v>
      </c>
      <c r="L155" s="147">
        <f>K155/F155</f>
        <v>-0.53500000000000003</v>
      </c>
      <c r="M155" s="143" t="s">
        <v>557</v>
      </c>
      <c r="N155" s="140">
        <v>43735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59</v>
      </c>
      <c r="B156" s="130">
        <v>42527</v>
      </c>
      <c r="C156" s="130"/>
      <c r="D156" s="131" t="s">
        <v>503</v>
      </c>
      <c r="E156" s="132" t="s">
        <v>545</v>
      </c>
      <c r="F156" s="133">
        <v>110</v>
      </c>
      <c r="G156" s="132"/>
      <c r="H156" s="132">
        <v>126.5</v>
      </c>
      <c r="I156" s="134">
        <v>125</v>
      </c>
      <c r="J156" s="135" t="s">
        <v>583</v>
      </c>
      <c r="K156" s="136">
        <f>H156-F156</f>
        <v>16.5</v>
      </c>
      <c r="L156" s="137">
        <f>K156/F156</f>
        <v>0.15</v>
      </c>
      <c r="M156" s="132" t="s">
        <v>547</v>
      </c>
      <c r="N156" s="138">
        <v>42552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60</v>
      </c>
      <c r="B157" s="130">
        <v>42538</v>
      </c>
      <c r="C157" s="130"/>
      <c r="D157" s="131" t="s">
        <v>657</v>
      </c>
      <c r="E157" s="132" t="s">
        <v>545</v>
      </c>
      <c r="F157" s="133">
        <v>44</v>
      </c>
      <c r="G157" s="132"/>
      <c r="H157" s="132">
        <v>69.5</v>
      </c>
      <c r="I157" s="134">
        <v>69.5</v>
      </c>
      <c r="J157" s="135" t="s">
        <v>658</v>
      </c>
      <c r="K157" s="136">
        <f>H157-F157</f>
        <v>25.5</v>
      </c>
      <c r="L157" s="137">
        <f>K157/F157</f>
        <v>0.57954545454545459</v>
      </c>
      <c r="M157" s="132" t="s">
        <v>547</v>
      </c>
      <c r="N157" s="138">
        <v>42977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61</v>
      </c>
      <c r="B158" s="130">
        <v>42549</v>
      </c>
      <c r="C158" s="130"/>
      <c r="D158" s="131" t="s">
        <v>659</v>
      </c>
      <c r="E158" s="132" t="s">
        <v>545</v>
      </c>
      <c r="F158" s="133">
        <v>262.5</v>
      </c>
      <c r="G158" s="132"/>
      <c r="H158" s="132">
        <v>340</v>
      </c>
      <c r="I158" s="134">
        <v>333</v>
      </c>
      <c r="J158" s="135" t="s">
        <v>660</v>
      </c>
      <c r="K158" s="136">
        <v>77.5</v>
      </c>
      <c r="L158" s="137">
        <v>0.29523809523809502</v>
      </c>
      <c r="M158" s="132" t="s">
        <v>547</v>
      </c>
      <c r="N158" s="138">
        <v>43017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62</v>
      </c>
      <c r="B159" s="130">
        <v>42549</v>
      </c>
      <c r="C159" s="130"/>
      <c r="D159" s="131" t="s">
        <v>661</v>
      </c>
      <c r="E159" s="132" t="s">
        <v>545</v>
      </c>
      <c r="F159" s="133">
        <v>840</v>
      </c>
      <c r="G159" s="132"/>
      <c r="H159" s="132">
        <v>1230</v>
      </c>
      <c r="I159" s="134">
        <v>1230</v>
      </c>
      <c r="J159" s="135" t="s">
        <v>631</v>
      </c>
      <c r="K159" s="136">
        <v>390</v>
      </c>
      <c r="L159" s="137">
        <v>0.46428571428571402</v>
      </c>
      <c r="M159" s="132" t="s">
        <v>547</v>
      </c>
      <c r="N159" s="138">
        <v>42649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52">
        <v>63</v>
      </c>
      <c r="B160" s="153">
        <v>42556</v>
      </c>
      <c r="C160" s="153"/>
      <c r="D160" s="154" t="s">
        <v>662</v>
      </c>
      <c r="E160" s="155" t="s">
        <v>545</v>
      </c>
      <c r="F160" s="155">
        <v>395</v>
      </c>
      <c r="G160" s="156"/>
      <c r="H160" s="156">
        <f>(468.5+342.5)/2</f>
        <v>405.5</v>
      </c>
      <c r="I160" s="156">
        <v>510</v>
      </c>
      <c r="J160" s="157" t="s">
        <v>663</v>
      </c>
      <c r="K160" s="158">
        <f t="shared" ref="K160:K166" si="84">H160-F160</f>
        <v>10.5</v>
      </c>
      <c r="L160" s="159">
        <f t="shared" ref="L160:L166" si="85">K160/F160</f>
        <v>2.6582278481012658E-2</v>
      </c>
      <c r="M160" s="155" t="s">
        <v>564</v>
      </c>
      <c r="N160" s="153">
        <v>43606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39">
        <v>64</v>
      </c>
      <c r="B161" s="140">
        <v>42584</v>
      </c>
      <c r="C161" s="140"/>
      <c r="D161" s="141" t="s">
        <v>664</v>
      </c>
      <c r="E161" s="142" t="s">
        <v>556</v>
      </c>
      <c r="F161" s="143">
        <f>169.5-12.8</f>
        <v>156.69999999999999</v>
      </c>
      <c r="G161" s="143"/>
      <c r="H161" s="144">
        <v>77</v>
      </c>
      <c r="I161" s="144" t="s">
        <v>665</v>
      </c>
      <c r="J161" s="145" t="s">
        <v>666</v>
      </c>
      <c r="K161" s="146">
        <f t="shared" si="84"/>
        <v>-79.699999999999989</v>
      </c>
      <c r="L161" s="147">
        <f t="shared" si="85"/>
        <v>-0.50861518825781749</v>
      </c>
      <c r="M161" s="143" t="s">
        <v>557</v>
      </c>
      <c r="N161" s="140">
        <v>43522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9">
        <v>65</v>
      </c>
      <c r="B162" s="140">
        <v>42586</v>
      </c>
      <c r="C162" s="140"/>
      <c r="D162" s="141" t="s">
        <v>667</v>
      </c>
      <c r="E162" s="142" t="s">
        <v>545</v>
      </c>
      <c r="F162" s="143">
        <v>400</v>
      </c>
      <c r="G162" s="143"/>
      <c r="H162" s="144">
        <v>305</v>
      </c>
      <c r="I162" s="144">
        <v>475</v>
      </c>
      <c r="J162" s="145" t="s">
        <v>668</v>
      </c>
      <c r="K162" s="146">
        <f t="shared" si="84"/>
        <v>-95</v>
      </c>
      <c r="L162" s="147">
        <f t="shared" si="85"/>
        <v>-0.23749999999999999</v>
      </c>
      <c r="M162" s="143" t="s">
        <v>557</v>
      </c>
      <c r="N162" s="140">
        <v>43606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66</v>
      </c>
      <c r="B163" s="130">
        <v>42593</v>
      </c>
      <c r="C163" s="130"/>
      <c r="D163" s="131" t="s">
        <v>669</v>
      </c>
      <c r="E163" s="132" t="s">
        <v>545</v>
      </c>
      <c r="F163" s="133">
        <v>86.5</v>
      </c>
      <c r="G163" s="132"/>
      <c r="H163" s="132">
        <v>130</v>
      </c>
      <c r="I163" s="134">
        <v>130</v>
      </c>
      <c r="J163" s="135" t="s">
        <v>670</v>
      </c>
      <c r="K163" s="136">
        <f t="shared" si="84"/>
        <v>43.5</v>
      </c>
      <c r="L163" s="137">
        <f t="shared" si="85"/>
        <v>0.50289017341040465</v>
      </c>
      <c r="M163" s="132" t="s">
        <v>547</v>
      </c>
      <c r="N163" s="138">
        <v>43091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39">
        <v>67</v>
      </c>
      <c r="B164" s="140">
        <v>42600</v>
      </c>
      <c r="C164" s="140"/>
      <c r="D164" s="141" t="s">
        <v>119</v>
      </c>
      <c r="E164" s="142" t="s">
        <v>545</v>
      </c>
      <c r="F164" s="143">
        <v>133.5</v>
      </c>
      <c r="G164" s="143"/>
      <c r="H164" s="144">
        <v>126.5</v>
      </c>
      <c r="I164" s="144">
        <v>178</v>
      </c>
      <c r="J164" s="145" t="s">
        <v>671</v>
      </c>
      <c r="K164" s="146">
        <f t="shared" si="84"/>
        <v>-7</v>
      </c>
      <c r="L164" s="147">
        <f t="shared" si="85"/>
        <v>-5.2434456928838954E-2</v>
      </c>
      <c r="M164" s="143" t="s">
        <v>557</v>
      </c>
      <c r="N164" s="140">
        <v>42615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68</v>
      </c>
      <c r="B165" s="130">
        <v>42613</v>
      </c>
      <c r="C165" s="130"/>
      <c r="D165" s="131" t="s">
        <v>672</v>
      </c>
      <c r="E165" s="132" t="s">
        <v>545</v>
      </c>
      <c r="F165" s="133">
        <v>560</v>
      </c>
      <c r="G165" s="132"/>
      <c r="H165" s="132">
        <v>725</v>
      </c>
      <c r="I165" s="134">
        <v>725</v>
      </c>
      <c r="J165" s="135" t="s">
        <v>577</v>
      </c>
      <c r="K165" s="136">
        <f t="shared" si="84"/>
        <v>165</v>
      </c>
      <c r="L165" s="137">
        <f t="shared" si="85"/>
        <v>0.29464285714285715</v>
      </c>
      <c r="M165" s="132" t="s">
        <v>547</v>
      </c>
      <c r="N165" s="138">
        <v>42456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69</v>
      </c>
      <c r="B166" s="130">
        <v>42614</v>
      </c>
      <c r="C166" s="130"/>
      <c r="D166" s="131" t="s">
        <v>673</v>
      </c>
      <c r="E166" s="132" t="s">
        <v>545</v>
      </c>
      <c r="F166" s="133">
        <v>160.5</v>
      </c>
      <c r="G166" s="132"/>
      <c r="H166" s="132">
        <v>210</v>
      </c>
      <c r="I166" s="134">
        <v>210</v>
      </c>
      <c r="J166" s="135" t="s">
        <v>577</v>
      </c>
      <c r="K166" s="136">
        <f t="shared" si="84"/>
        <v>49.5</v>
      </c>
      <c r="L166" s="137">
        <f t="shared" si="85"/>
        <v>0.30841121495327101</v>
      </c>
      <c r="M166" s="132" t="s">
        <v>547</v>
      </c>
      <c r="N166" s="138">
        <v>42871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70</v>
      </c>
      <c r="B167" s="130">
        <v>42646</v>
      </c>
      <c r="C167" s="130"/>
      <c r="D167" s="131" t="s">
        <v>396</v>
      </c>
      <c r="E167" s="132" t="s">
        <v>545</v>
      </c>
      <c r="F167" s="133">
        <v>430</v>
      </c>
      <c r="G167" s="132"/>
      <c r="H167" s="132">
        <v>596</v>
      </c>
      <c r="I167" s="134">
        <v>575</v>
      </c>
      <c r="J167" s="135" t="s">
        <v>674</v>
      </c>
      <c r="K167" s="136">
        <v>166</v>
      </c>
      <c r="L167" s="137">
        <v>0.38604651162790699</v>
      </c>
      <c r="M167" s="132" t="s">
        <v>547</v>
      </c>
      <c r="N167" s="138">
        <v>42769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71</v>
      </c>
      <c r="B168" s="130">
        <v>42657</v>
      </c>
      <c r="C168" s="130"/>
      <c r="D168" s="131" t="s">
        <v>675</v>
      </c>
      <c r="E168" s="132" t="s">
        <v>545</v>
      </c>
      <c r="F168" s="133">
        <v>280</v>
      </c>
      <c r="G168" s="132"/>
      <c r="H168" s="132">
        <v>345</v>
      </c>
      <c r="I168" s="134">
        <v>345</v>
      </c>
      <c r="J168" s="135" t="s">
        <v>577</v>
      </c>
      <c r="K168" s="136">
        <f t="shared" ref="K168:K173" si="86">H168-F168</f>
        <v>65</v>
      </c>
      <c r="L168" s="137">
        <f>K168/F168</f>
        <v>0.23214285714285715</v>
      </c>
      <c r="M168" s="132" t="s">
        <v>547</v>
      </c>
      <c r="N168" s="138">
        <v>42814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72</v>
      </c>
      <c r="B169" s="130">
        <v>42657</v>
      </c>
      <c r="C169" s="130"/>
      <c r="D169" s="131" t="s">
        <v>676</v>
      </c>
      <c r="E169" s="132" t="s">
        <v>545</v>
      </c>
      <c r="F169" s="133">
        <v>245</v>
      </c>
      <c r="G169" s="132"/>
      <c r="H169" s="132">
        <v>325.5</v>
      </c>
      <c r="I169" s="134">
        <v>330</v>
      </c>
      <c r="J169" s="135" t="s">
        <v>677</v>
      </c>
      <c r="K169" s="136">
        <f t="shared" si="86"/>
        <v>80.5</v>
      </c>
      <c r="L169" s="137">
        <f>K169/F169</f>
        <v>0.32857142857142857</v>
      </c>
      <c r="M169" s="132" t="s">
        <v>547</v>
      </c>
      <c r="N169" s="138">
        <v>42769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73</v>
      </c>
      <c r="B170" s="130">
        <v>42660</v>
      </c>
      <c r="C170" s="130"/>
      <c r="D170" s="131" t="s">
        <v>678</v>
      </c>
      <c r="E170" s="132" t="s">
        <v>545</v>
      </c>
      <c r="F170" s="133">
        <v>125</v>
      </c>
      <c r="G170" s="132"/>
      <c r="H170" s="132">
        <v>160</v>
      </c>
      <c r="I170" s="134">
        <v>160</v>
      </c>
      <c r="J170" s="135" t="s">
        <v>631</v>
      </c>
      <c r="K170" s="136">
        <f t="shared" si="86"/>
        <v>35</v>
      </c>
      <c r="L170" s="137">
        <v>0.28000000000000003</v>
      </c>
      <c r="M170" s="132" t="s">
        <v>547</v>
      </c>
      <c r="N170" s="138">
        <v>42803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74</v>
      </c>
      <c r="B171" s="130">
        <v>42660</v>
      </c>
      <c r="C171" s="130"/>
      <c r="D171" s="131" t="s">
        <v>679</v>
      </c>
      <c r="E171" s="132" t="s">
        <v>545</v>
      </c>
      <c r="F171" s="133">
        <v>114</v>
      </c>
      <c r="G171" s="132"/>
      <c r="H171" s="132">
        <v>145</v>
      </c>
      <c r="I171" s="134">
        <v>145</v>
      </c>
      <c r="J171" s="135" t="s">
        <v>631</v>
      </c>
      <c r="K171" s="136">
        <f t="shared" si="86"/>
        <v>31</v>
      </c>
      <c r="L171" s="137">
        <f>K171/F171</f>
        <v>0.27192982456140352</v>
      </c>
      <c r="M171" s="132" t="s">
        <v>547</v>
      </c>
      <c r="N171" s="138">
        <v>42859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75</v>
      </c>
      <c r="B172" s="130">
        <v>42660</v>
      </c>
      <c r="C172" s="130"/>
      <c r="D172" s="131" t="s">
        <v>680</v>
      </c>
      <c r="E172" s="132" t="s">
        <v>545</v>
      </c>
      <c r="F172" s="133">
        <v>212</v>
      </c>
      <c r="G172" s="132"/>
      <c r="H172" s="132">
        <v>280</v>
      </c>
      <c r="I172" s="134">
        <v>276</v>
      </c>
      <c r="J172" s="135" t="s">
        <v>681</v>
      </c>
      <c r="K172" s="136">
        <f t="shared" si="86"/>
        <v>68</v>
      </c>
      <c r="L172" s="137">
        <f>K172/F172</f>
        <v>0.32075471698113206</v>
      </c>
      <c r="M172" s="132" t="s">
        <v>547</v>
      </c>
      <c r="N172" s="138">
        <v>42858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76</v>
      </c>
      <c r="B173" s="130">
        <v>42678</v>
      </c>
      <c r="C173" s="130"/>
      <c r="D173" s="131" t="s">
        <v>439</v>
      </c>
      <c r="E173" s="132" t="s">
        <v>545</v>
      </c>
      <c r="F173" s="133">
        <v>155</v>
      </c>
      <c r="G173" s="132"/>
      <c r="H173" s="132">
        <v>210</v>
      </c>
      <c r="I173" s="134">
        <v>210</v>
      </c>
      <c r="J173" s="135" t="s">
        <v>682</v>
      </c>
      <c r="K173" s="136">
        <f t="shared" si="86"/>
        <v>55</v>
      </c>
      <c r="L173" s="137">
        <f>K173/F173</f>
        <v>0.35483870967741937</v>
      </c>
      <c r="M173" s="132" t="s">
        <v>547</v>
      </c>
      <c r="N173" s="138">
        <v>42944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77</v>
      </c>
      <c r="B174" s="140">
        <v>42710</v>
      </c>
      <c r="C174" s="140"/>
      <c r="D174" s="141" t="s">
        <v>683</v>
      </c>
      <c r="E174" s="142" t="s">
        <v>545</v>
      </c>
      <c r="F174" s="143">
        <v>150.5</v>
      </c>
      <c r="G174" s="143"/>
      <c r="H174" s="144">
        <v>72.5</v>
      </c>
      <c r="I174" s="144">
        <v>174</v>
      </c>
      <c r="J174" s="145" t="s">
        <v>684</v>
      </c>
      <c r="K174" s="146">
        <v>-78</v>
      </c>
      <c r="L174" s="147">
        <v>-0.51827242524916906</v>
      </c>
      <c r="M174" s="143" t="s">
        <v>557</v>
      </c>
      <c r="N174" s="140">
        <v>43333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78</v>
      </c>
      <c r="B175" s="130">
        <v>42712</v>
      </c>
      <c r="C175" s="130"/>
      <c r="D175" s="131" t="s">
        <v>685</v>
      </c>
      <c r="E175" s="132" t="s">
        <v>545</v>
      </c>
      <c r="F175" s="133">
        <v>380</v>
      </c>
      <c r="G175" s="132"/>
      <c r="H175" s="132">
        <v>478</v>
      </c>
      <c r="I175" s="134">
        <v>468</v>
      </c>
      <c r="J175" s="135" t="s">
        <v>631</v>
      </c>
      <c r="K175" s="136">
        <f>H175-F175</f>
        <v>98</v>
      </c>
      <c r="L175" s="137">
        <f>K175/F175</f>
        <v>0.25789473684210529</v>
      </c>
      <c r="M175" s="132" t="s">
        <v>547</v>
      </c>
      <c r="N175" s="138">
        <v>43025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79</v>
      </c>
      <c r="B176" s="130">
        <v>42734</v>
      </c>
      <c r="C176" s="130"/>
      <c r="D176" s="131" t="s">
        <v>118</v>
      </c>
      <c r="E176" s="132" t="s">
        <v>545</v>
      </c>
      <c r="F176" s="133">
        <v>305</v>
      </c>
      <c r="G176" s="132"/>
      <c r="H176" s="132">
        <v>375</v>
      </c>
      <c r="I176" s="134">
        <v>375</v>
      </c>
      <c r="J176" s="135" t="s">
        <v>631</v>
      </c>
      <c r="K176" s="136">
        <f>H176-F176</f>
        <v>70</v>
      </c>
      <c r="L176" s="137">
        <f>K176/F176</f>
        <v>0.22950819672131148</v>
      </c>
      <c r="M176" s="132" t="s">
        <v>547</v>
      </c>
      <c r="N176" s="138">
        <v>42768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80</v>
      </c>
      <c r="B177" s="130">
        <v>42739</v>
      </c>
      <c r="C177" s="130"/>
      <c r="D177" s="131" t="s">
        <v>102</v>
      </c>
      <c r="E177" s="132" t="s">
        <v>545</v>
      </c>
      <c r="F177" s="133">
        <v>99.5</v>
      </c>
      <c r="G177" s="132"/>
      <c r="H177" s="132">
        <v>158</v>
      </c>
      <c r="I177" s="134">
        <v>158</v>
      </c>
      <c r="J177" s="135" t="s">
        <v>631</v>
      </c>
      <c r="K177" s="136">
        <f>H177-F177</f>
        <v>58.5</v>
      </c>
      <c r="L177" s="137">
        <f>K177/F177</f>
        <v>0.5879396984924623</v>
      </c>
      <c r="M177" s="132" t="s">
        <v>547</v>
      </c>
      <c r="N177" s="138">
        <v>42898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81</v>
      </c>
      <c r="B178" s="130">
        <v>42739</v>
      </c>
      <c r="C178" s="130"/>
      <c r="D178" s="131" t="s">
        <v>102</v>
      </c>
      <c r="E178" s="132" t="s">
        <v>545</v>
      </c>
      <c r="F178" s="133">
        <v>99.5</v>
      </c>
      <c r="G178" s="132"/>
      <c r="H178" s="132">
        <v>158</v>
      </c>
      <c r="I178" s="134">
        <v>158</v>
      </c>
      <c r="J178" s="135" t="s">
        <v>631</v>
      </c>
      <c r="K178" s="136">
        <v>58.5</v>
      </c>
      <c r="L178" s="137">
        <v>0.58793969849246197</v>
      </c>
      <c r="M178" s="132" t="s">
        <v>547</v>
      </c>
      <c r="N178" s="138">
        <v>42898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82</v>
      </c>
      <c r="B179" s="130">
        <v>42786</v>
      </c>
      <c r="C179" s="130"/>
      <c r="D179" s="131" t="s">
        <v>205</v>
      </c>
      <c r="E179" s="132" t="s">
        <v>545</v>
      </c>
      <c r="F179" s="133">
        <v>140.5</v>
      </c>
      <c r="G179" s="132"/>
      <c r="H179" s="132">
        <v>220</v>
      </c>
      <c r="I179" s="134">
        <v>220</v>
      </c>
      <c r="J179" s="135" t="s">
        <v>631</v>
      </c>
      <c r="K179" s="136">
        <f>H179-F179</f>
        <v>79.5</v>
      </c>
      <c r="L179" s="137">
        <f>K179/F179</f>
        <v>0.5658362989323843</v>
      </c>
      <c r="M179" s="132" t="s">
        <v>547</v>
      </c>
      <c r="N179" s="138">
        <v>42864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83</v>
      </c>
      <c r="B180" s="130">
        <v>42786</v>
      </c>
      <c r="C180" s="130"/>
      <c r="D180" s="131" t="s">
        <v>686</v>
      </c>
      <c r="E180" s="132" t="s">
        <v>545</v>
      </c>
      <c r="F180" s="133">
        <v>202.5</v>
      </c>
      <c r="G180" s="132"/>
      <c r="H180" s="132">
        <v>234</v>
      </c>
      <c r="I180" s="134">
        <v>234</v>
      </c>
      <c r="J180" s="135" t="s">
        <v>631</v>
      </c>
      <c r="K180" s="136">
        <v>31.5</v>
      </c>
      <c r="L180" s="137">
        <v>0.155555555555556</v>
      </c>
      <c r="M180" s="132" t="s">
        <v>547</v>
      </c>
      <c r="N180" s="138">
        <v>42836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84</v>
      </c>
      <c r="B181" s="130">
        <v>42818</v>
      </c>
      <c r="C181" s="130"/>
      <c r="D181" s="131" t="s">
        <v>687</v>
      </c>
      <c r="E181" s="132" t="s">
        <v>545</v>
      </c>
      <c r="F181" s="133">
        <v>300.5</v>
      </c>
      <c r="G181" s="132"/>
      <c r="H181" s="132">
        <v>417.5</v>
      </c>
      <c r="I181" s="134">
        <v>420</v>
      </c>
      <c r="J181" s="135" t="s">
        <v>688</v>
      </c>
      <c r="K181" s="136">
        <f>H181-F181</f>
        <v>117</v>
      </c>
      <c r="L181" s="137">
        <f>K181/F181</f>
        <v>0.38935108153078202</v>
      </c>
      <c r="M181" s="132" t="s">
        <v>547</v>
      </c>
      <c r="N181" s="138">
        <v>43070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85</v>
      </c>
      <c r="B182" s="130">
        <v>42818</v>
      </c>
      <c r="C182" s="130"/>
      <c r="D182" s="131" t="s">
        <v>661</v>
      </c>
      <c r="E182" s="132" t="s">
        <v>545</v>
      </c>
      <c r="F182" s="133">
        <v>850</v>
      </c>
      <c r="G182" s="132"/>
      <c r="H182" s="132">
        <v>1042.5</v>
      </c>
      <c r="I182" s="134">
        <v>1023</v>
      </c>
      <c r="J182" s="135" t="s">
        <v>689</v>
      </c>
      <c r="K182" s="136">
        <v>192.5</v>
      </c>
      <c r="L182" s="137">
        <v>0.22647058823529401</v>
      </c>
      <c r="M182" s="132" t="s">
        <v>547</v>
      </c>
      <c r="N182" s="138">
        <v>42830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86</v>
      </c>
      <c r="B183" s="130">
        <v>42830</v>
      </c>
      <c r="C183" s="130"/>
      <c r="D183" s="131" t="s">
        <v>465</v>
      </c>
      <c r="E183" s="132" t="s">
        <v>545</v>
      </c>
      <c r="F183" s="133">
        <v>785</v>
      </c>
      <c r="G183" s="132"/>
      <c r="H183" s="132">
        <v>930</v>
      </c>
      <c r="I183" s="134">
        <v>920</v>
      </c>
      <c r="J183" s="135" t="s">
        <v>690</v>
      </c>
      <c r="K183" s="136">
        <f>H183-F183</f>
        <v>145</v>
      </c>
      <c r="L183" s="137">
        <f>K183/F183</f>
        <v>0.18471337579617833</v>
      </c>
      <c r="M183" s="132" t="s">
        <v>547</v>
      </c>
      <c r="N183" s="138">
        <v>42976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39">
        <v>87</v>
      </c>
      <c r="B184" s="140">
        <v>42831</v>
      </c>
      <c r="C184" s="140"/>
      <c r="D184" s="141" t="s">
        <v>691</v>
      </c>
      <c r="E184" s="142" t="s">
        <v>545</v>
      </c>
      <c r="F184" s="143">
        <v>40</v>
      </c>
      <c r="G184" s="143"/>
      <c r="H184" s="144">
        <v>13.1</v>
      </c>
      <c r="I184" s="144">
        <v>60</v>
      </c>
      <c r="J184" s="145" t="s">
        <v>692</v>
      </c>
      <c r="K184" s="146">
        <v>-26.9</v>
      </c>
      <c r="L184" s="147">
        <v>-0.67249999999999999</v>
      </c>
      <c r="M184" s="143" t="s">
        <v>557</v>
      </c>
      <c r="N184" s="140">
        <v>43138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88</v>
      </c>
      <c r="B185" s="130">
        <v>42837</v>
      </c>
      <c r="C185" s="130"/>
      <c r="D185" s="131" t="s">
        <v>100</v>
      </c>
      <c r="E185" s="132" t="s">
        <v>545</v>
      </c>
      <c r="F185" s="133">
        <v>289.5</v>
      </c>
      <c r="G185" s="132"/>
      <c r="H185" s="132">
        <v>354</v>
      </c>
      <c r="I185" s="134">
        <v>360</v>
      </c>
      <c r="J185" s="135" t="s">
        <v>693</v>
      </c>
      <c r="K185" s="136">
        <f t="shared" ref="K185:K193" si="87">H185-F185</f>
        <v>64.5</v>
      </c>
      <c r="L185" s="137">
        <f t="shared" ref="L185:L193" si="88">K185/F185</f>
        <v>0.22279792746113988</v>
      </c>
      <c r="M185" s="132" t="s">
        <v>547</v>
      </c>
      <c r="N185" s="138">
        <v>43040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89</v>
      </c>
      <c r="B186" s="130">
        <v>42845</v>
      </c>
      <c r="C186" s="130"/>
      <c r="D186" s="131" t="s">
        <v>413</v>
      </c>
      <c r="E186" s="132" t="s">
        <v>545</v>
      </c>
      <c r="F186" s="133">
        <v>700</v>
      </c>
      <c r="G186" s="132"/>
      <c r="H186" s="132">
        <v>840</v>
      </c>
      <c r="I186" s="134">
        <v>840</v>
      </c>
      <c r="J186" s="135" t="s">
        <v>694</v>
      </c>
      <c r="K186" s="136">
        <f t="shared" si="87"/>
        <v>140</v>
      </c>
      <c r="L186" s="137">
        <f t="shared" si="88"/>
        <v>0.2</v>
      </c>
      <c r="M186" s="132" t="s">
        <v>547</v>
      </c>
      <c r="N186" s="138">
        <v>42893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90</v>
      </c>
      <c r="B187" s="130">
        <v>42887</v>
      </c>
      <c r="C187" s="130"/>
      <c r="D187" s="131" t="s">
        <v>695</v>
      </c>
      <c r="E187" s="132" t="s">
        <v>545</v>
      </c>
      <c r="F187" s="133">
        <v>130</v>
      </c>
      <c r="G187" s="132"/>
      <c r="H187" s="132">
        <v>144.25</v>
      </c>
      <c r="I187" s="134">
        <v>170</v>
      </c>
      <c r="J187" s="135" t="s">
        <v>696</v>
      </c>
      <c r="K187" s="136">
        <f t="shared" si="87"/>
        <v>14.25</v>
      </c>
      <c r="L187" s="137">
        <f t="shared" si="88"/>
        <v>0.10961538461538461</v>
      </c>
      <c r="M187" s="132" t="s">
        <v>547</v>
      </c>
      <c r="N187" s="138">
        <v>43675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91</v>
      </c>
      <c r="B188" s="130">
        <v>42901</v>
      </c>
      <c r="C188" s="130"/>
      <c r="D188" s="131" t="s">
        <v>697</v>
      </c>
      <c r="E188" s="132" t="s">
        <v>545</v>
      </c>
      <c r="F188" s="133">
        <v>214.5</v>
      </c>
      <c r="G188" s="132"/>
      <c r="H188" s="132">
        <v>262</v>
      </c>
      <c r="I188" s="134">
        <v>262</v>
      </c>
      <c r="J188" s="135" t="s">
        <v>566</v>
      </c>
      <c r="K188" s="136">
        <f t="shared" si="87"/>
        <v>47.5</v>
      </c>
      <c r="L188" s="137">
        <f t="shared" si="88"/>
        <v>0.22144522144522144</v>
      </c>
      <c r="M188" s="132" t="s">
        <v>547</v>
      </c>
      <c r="N188" s="138">
        <v>42977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60">
        <v>92</v>
      </c>
      <c r="B189" s="161">
        <v>42933</v>
      </c>
      <c r="C189" s="161"/>
      <c r="D189" s="162" t="s">
        <v>698</v>
      </c>
      <c r="E189" s="163" t="s">
        <v>545</v>
      </c>
      <c r="F189" s="164">
        <v>370</v>
      </c>
      <c r="G189" s="163"/>
      <c r="H189" s="163">
        <v>447.5</v>
      </c>
      <c r="I189" s="165">
        <v>450</v>
      </c>
      <c r="J189" s="166" t="s">
        <v>631</v>
      </c>
      <c r="K189" s="136">
        <f t="shared" si="87"/>
        <v>77.5</v>
      </c>
      <c r="L189" s="167">
        <f t="shared" si="88"/>
        <v>0.20945945945945946</v>
      </c>
      <c r="M189" s="163" t="s">
        <v>547</v>
      </c>
      <c r="N189" s="168">
        <v>43035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0">
        <v>93</v>
      </c>
      <c r="B190" s="161">
        <v>42943</v>
      </c>
      <c r="C190" s="161"/>
      <c r="D190" s="162" t="s">
        <v>203</v>
      </c>
      <c r="E190" s="163" t="s">
        <v>545</v>
      </c>
      <c r="F190" s="164">
        <v>657.5</v>
      </c>
      <c r="G190" s="163"/>
      <c r="H190" s="163">
        <v>825</v>
      </c>
      <c r="I190" s="165">
        <v>820</v>
      </c>
      <c r="J190" s="166" t="s">
        <v>631</v>
      </c>
      <c r="K190" s="136">
        <f t="shared" si="87"/>
        <v>167.5</v>
      </c>
      <c r="L190" s="167">
        <f t="shared" si="88"/>
        <v>0.25475285171102663</v>
      </c>
      <c r="M190" s="163" t="s">
        <v>547</v>
      </c>
      <c r="N190" s="168">
        <v>43090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94</v>
      </c>
      <c r="B191" s="130">
        <v>42964</v>
      </c>
      <c r="C191" s="130"/>
      <c r="D191" s="131" t="s">
        <v>374</v>
      </c>
      <c r="E191" s="132" t="s">
        <v>545</v>
      </c>
      <c r="F191" s="133">
        <v>605</v>
      </c>
      <c r="G191" s="132"/>
      <c r="H191" s="132">
        <v>750</v>
      </c>
      <c r="I191" s="134">
        <v>750</v>
      </c>
      <c r="J191" s="135" t="s">
        <v>690</v>
      </c>
      <c r="K191" s="136">
        <f t="shared" si="87"/>
        <v>145</v>
      </c>
      <c r="L191" s="137">
        <f t="shared" si="88"/>
        <v>0.23966942148760331</v>
      </c>
      <c r="M191" s="132" t="s">
        <v>547</v>
      </c>
      <c r="N191" s="138">
        <v>43027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39">
        <v>95</v>
      </c>
      <c r="B192" s="140">
        <v>42979</v>
      </c>
      <c r="C192" s="140"/>
      <c r="D192" s="148" t="s">
        <v>699</v>
      </c>
      <c r="E192" s="143" t="s">
        <v>545</v>
      </c>
      <c r="F192" s="143">
        <v>255</v>
      </c>
      <c r="G192" s="144"/>
      <c r="H192" s="144">
        <v>217.25</v>
      </c>
      <c r="I192" s="144">
        <v>320</v>
      </c>
      <c r="J192" s="145" t="s">
        <v>700</v>
      </c>
      <c r="K192" s="146">
        <f t="shared" si="87"/>
        <v>-37.75</v>
      </c>
      <c r="L192" s="149">
        <f t="shared" si="88"/>
        <v>-0.14803921568627451</v>
      </c>
      <c r="M192" s="143" t="s">
        <v>557</v>
      </c>
      <c r="N192" s="140">
        <v>43661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96</v>
      </c>
      <c r="B193" s="130">
        <v>42997</v>
      </c>
      <c r="C193" s="130"/>
      <c r="D193" s="131" t="s">
        <v>701</v>
      </c>
      <c r="E193" s="132" t="s">
        <v>545</v>
      </c>
      <c r="F193" s="133">
        <v>215</v>
      </c>
      <c r="G193" s="132"/>
      <c r="H193" s="132">
        <v>258</v>
      </c>
      <c r="I193" s="134">
        <v>258</v>
      </c>
      <c r="J193" s="135" t="s">
        <v>631</v>
      </c>
      <c r="K193" s="136">
        <f t="shared" si="87"/>
        <v>43</v>
      </c>
      <c r="L193" s="137">
        <f t="shared" si="88"/>
        <v>0.2</v>
      </c>
      <c r="M193" s="132" t="s">
        <v>547</v>
      </c>
      <c r="N193" s="138">
        <v>43040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97</v>
      </c>
      <c r="B194" s="130">
        <v>42997</v>
      </c>
      <c r="C194" s="130"/>
      <c r="D194" s="131" t="s">
        <v>701</v>
      </c>
      <c r="E194" s="132" t="s">
        <v>545</v>
      </c>
      <c r="F194" s="133">
        <v>215</v>
      </c>
      <c r="G194" s="132"/>
      <c r="H194" s="132">
        <v>258</v>
      </c>
      <c r="I194" s="134">
        <v>258</v>
      </c>
      <c r="J194" s="166" t="s">
        <v>631</v>
      </c>
      <c r="K194" s="136">
        <v>43</v>
      </c>
      <c r="L194" s="137">
        <v>0.2</v>
      </c>
      <c r="M194" s="132" t="s">
        <v>547</v>
      </c>
      <c r="N194" s="138">
        <v>43040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98</v>
      </c>
      <c r="B195" s="161">
        <v>42998</v>
      </c>
      <c r="C195" s="161"/>
      <c r="D195" s="162" t="s">
        <v>702</v>
      </c>
      <c r="E195" s="163" t="s">
        <v>545</v>
      </c>
      <c r="F195" s="133">
        <v>75</v>
      </c>
      <c r="G195" s="163"/>
      <c r="H195" s="163">
        <v>90</v>
      </c>
      <c r="I195" s="165">
        <v>90</v>
      </c>
      <c r="J195" s="135" t="s">
        <v>703</v>
      </c>
      <c r="K195" s="136">
        <f t="shared" ref="K195:K200" si="89">H195-F195</f>
        <v>15</v>
      </c>
      <c r="L195" s="137">
        <f t="shared" ref="L195:L200" si="90">K195/F195</f>
        <v>0.2</v>
      </c>
      <c r="M195" s="132" t="s">
        <v>547</v>
      </c>
      <c r="N195" s="138">
        <v>43019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0">
        <v>99</v>
      </c>
      <c r="B196" s="161">
        <v>43011</v>
      </c>
      <c r="C196" s="161"/>
      <c r="D196" s="162" t="s">
        <v>704</v>
      </c>
      <c r="E196" s="163" t="s">
        <v>545</v>
      </c>
      <c r="F196" s="164">
        <v>315</v>
      </c>
      <c r="G196" s="163"/>
      <c r="H196" s="163">
        <v>392</v>
      </c>
      <c r="I196" s="165">
        <v>384</v>
      </c>
      <c r="J196" s="166" t="s">
        <v>705</v>
      </c>
      <c r="K196" s="136">
        <f t="shared" si="89"/>
        <v>77</v>
      </c>
      <c r="L196" s="167">
        <f t="shared" si="90"/>
        <v>0.24444444444444444</v>
      </c>
      <c r="M196" s="163" t="s">
        <v>547</v>
      </c>
      <c r="N196" s="168">
        <v>43017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100</v>
      </c>
      <c r="B197" s="161">
        <v>43013</v>
      </c>
      <c r="C197" s="161"/>
      <c r="D197" s="162" t="s">
        <v>443</v>
      </c>
      <c r="E197" s="163" t="s">
        <v>545</v>
      </c>
      <c r="F197" s="164">
        <v>145</v>
      </c>
      <c r="G197" s="163"/>
      <c r="H197" s="163">
        <v>179</v>
      </c>
      <c r="I197" s="165">
        <v>180</v>
      </c>
      <c r="J197" s="166" t="s">
        <v>706</v>
      </c>
      <c r="K197" s="136">
        <f t="shared" si="89"/>
        <v>34</v>
      </c>
      <c r="L197" s="167">
        <f t="shared" si="90"/>
        <v>0.23448275862068965</v>
      </c>
      <c r="M197" s="163" t="s">
        <v>547</v>
      </c>
      <c r="N197" s="168">
        <v>43025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0">
        <v>101</v>
      </c>
      <c r="B198" s="161">
        <v>43014</v>
      </c>
      <c r="C198" s="161"/>
      <c r="D198" s="162" t="s">
        <v>349</v>
      </c>
      <c r="E198" s="163" t="s">
        <v>545</v>
      </c>
      <c r="F198" s="164">
        <v>256</v>
      </c>
      <c r="G198" s="163"/>
      <c r="H198" s="163">
        <v>323</v>
      </c>
      <c r="I198" s="165">
        <v>320</v>
      </c>
      <c r="J198" s="166" t="s">
        <v>631</v>
      </c>
      <c r="K198" s="136">
        <f t="shared" si="89"/>
        <v>67</v>
      </c>
      <c r="L198" s="167">
        <f t="shared" si="90"/>
        <v>0.26171875</v>
      </c>
      <c r="M198" s="163" t="s">
        <v>547</v>
      </c>
      <c r="N198" s="168">
        <v>43067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0">
        <v>102</v>
      </c>
      <c r="B199" s="161">
        <v>43017</v>
      </c>
      <c r="C199" s="161"/>
      <c r="D199" s="162" t="s">
        <v>363</v>
      </c>
      <c r="E199" s="163" t="s">
        <v>545</v>
      </c>
      <c r="F199" s="164">
        <v>137.5</v>
      </c>
      <c r="G199" s="163"/>
      <c r="H199" s="163">
        <v>184</v>
      </c>
      <c r="I199" s="165">
        <v>183</v>
      </c>
      <c r="J199" s="166" t="s">
        <v>707</v>
      </c>
      <c r="K199" s="136">
        <f t="shared" si="89"/>
        <v>46.5</v>
      </c>
      <c r="L199" s="167">
        <f t="shared" si="90"/>
        <v>0.33818181818181819</v>
      </c>
      <c r="M199" s="163" t="s">
        <v>547</v>
      </c>
      <c r="N199" s="168">
        <v>43108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103</v>
      </c>
      <c r="B200" s="161">
        <v>43018</v>
      </c>
      <c r="C200" s="161"/>
      <c r="D200" s="162" t="s">
        <v>708</v>
      </c>
      <c r="E200" s="163" t="s">
        <v>545</v>
      </c>
      <c r="F200" s="164">
        <v>125.5</v>
      </c>
      <c r="G200" s="163"/>
      <c r="H200" s="163">
        <v>158</v>
      </c>
      <c r="I200" s="165">
        <v>155</v>
      </c>
      <c r="J200" s="166" t="s">
        <v>709</v>
      </c>
      <c r="K200" s="136">
        <f t="shared" si="89"/>
        <v>32.5</v>
      </c>
      <c r="L200" s="167">
        <f t="shared" si="90"/>
        <v>0.25896414342629481</v>
      </c>
      <c r="M200" s="163" t="s">
        <v>547</v>
      </c>
      <c r="N200" s="168">
        <v>43067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104</v>
      </c>
      <c r="B201" s="161">
        <v>43018</v>
      </c>
      <c r="C201" s="161"/>
      <c r="D201" s="162" t="s">
        <v>710</v>
      </c>
      <c r="E201" s="163" t="s">
        <v>545</v>
      </c>
      <c r="F201" s="164">
        <v>895</v>
      </c>
      <c r="G201" s="163"/>
      <c r="H201" s="163">
        <v>1122.5</v>
      </c>
      <c r="I201" s="165">
        <v>1078</v>
      </c>
      <c r="J201" s="166" t="s">
        <v>711</v>
      </c>
      <c r="K201" s="136">
        <v>227.5</v>
      </c>
      <c r="L201" s="167">
        <v>0.25418994413407803</v>
      </c>
      <c r="M201" s="163" t="s">
        <v>547</v>
      </c>
      <c r="N201" s="168">
        <v>43117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0">
        <v>105</v>
      </c>
      <c r="B202" s="161">
        <v>43020</v>
      </c>
      <c r="C202" s="161"/>
      <c r="D202" s="162" t="s">
        <v>358</v>
      </c>
      <c r="E202" s="163" t="s">
        <v>545</v>
      </c>
      <c r="F202" s="164">
        <v>525</v>
      </c>
      <c r="G202" s="163"/>
      <c r="H202" s="163">
        <v>629</v>
      </c>
      <c r="I202" s="165">
        <v>629</v>
      </c>
      <c r="J202" s="166" t="s">
        <v>631</v>
      </c>
      <c r="K202" s="136">
        <v>104</v>
      </c>
      <c r="L202" s="167">
        <v>0.19809523809523799</v>
      </c>
      <c r="M202" s="163" t="s">
        <v>547</v>
      </c>
      <c r="N202" s="168">
        <v>43119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106</v>
      </c>
      <c r="B203" s="161">
        <v>43046</v>
      </c>
      <c r="C203" s="161"/>
      <c r="D203" s="162" t="s">
        <v>391</v>
      </c>
      <c r="E203" s="163" t="s">
        <v>545</v>
      </c>
      <c r="F203" s="164">
        <v>740</v>
      </c>
      <c r="G203" s="163"/>
      <c r="H203" s="163">
        <v>892.5</v>
      </c>
      <c r="I203" s="165">
        <v>900</v>
      </c>
      <c r="J203" s="166" t="s">
        <v>712</v>
      </c>
      <c r="K203" s="136">
        <f>H203-F203</f>
        <v>152.5</v>
      </c>
      <c r="L203" s="167">
        <f>K203/F203</f>
        <v>0.20608108108108109</v>
      </c>
      <c r="M203" s="163" t="s">
        <v>547</v>
      </c>
      <c r="N203" s="168">
        <v>43052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107</v>
      </c>
      <c r="B204" s="130">
        <v>43073</v>
      </c>
      <c r="C204" s="130"/>
      <c r="D204" s="131" t="s">
        <v>713</v>
      </c>
      <c r="E204" s="132" t="s">
        <v>545</v>
      </c>
      <c r="F204" s="133">
        <v>118.5</v>
      </c>
      <c r="G204" s="132"/>
      <c r="H204" s="132">
        <v>143.5</v>
      </c>
      <c r="I204" s="134">
        <v>145</v>
      </c>
      <c r="J204" s="135" t="s">
        <v>714</v>
      </c>
      <c r="K204" s="136">
        <f>H204-F204</f>
        <v>25</v>
      </c>
      <c r="L204" s="137">
        <f>K204/F204</f>
        <v>0.2109704641350211</v>
      </c>
      <c r="M204" s="132" t="s">
        <v>547</v>
      </c>
      <c r="N204" s="138">
        <v>43097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108</v>
      </c>
      <c r="B205" s="140">
        <v>43090</v>
      </c>
      <c r="C205" s="140"/>
      <c r="D205" s="141" t="s">
        <v>418</v>
      </c>
      <c r="E205" s="142" t="s">
        <v>545</v>
      </c>
      <c r="F205" s="143">
        <v>715</v>
      </c>
      <c r="G205" s="143"/>
      <c r="H205" s="144">
        <v>500</v>
      </c>
      <c r="I205" s="144">
        <v>872</v>
      </c>
      <c r="J205" s="145" t="s">
        <v>715</v>
      </c>
      <c r="K205" s="146">
        <f>H205-F205</f>
        <v>-215</v>
      </c>
      <c r="L205" s="147">
        <f>K205/F205</f>
        <v>-0.30069930069930068</v>
      </c>
      <c r="M205" s="143" t="s">
        <v>557</v>
      </c>
      <c r="N205" s="140">
        <v>43670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109</v>
      </c>
      <c r="B206" s="130">
        <v>43098</v>
      </c>
      <c r="C206" s="130"/>
      <c r="D206" s="131" t="s">
        <v>704</v>
      </c>
      <c r="E206" s="132" t="s">
        <v>545</v>
      </c>
      <c r="F206" s="133">
        <v>435</v>
      </c>
      <c r="G206" s="132"/>
      <c r="H206" s="132">
        <v>542.5</v>
      </c>
      <c r="I206" s="134">
        <v>539</v>
      </c>
      <c r="J206" s="135" t="s">
        <v>631</v>
      </c>
      <c r="K206" s="136">
        <v>107.5</v>
      </c>
      <c r="L206" s="137">
        <v>0.247126436781609</v>
      </c>
      <c r="M206" s="132" t="s">
        <v>547</v>
      </c>
      <c r="N206" s="138">
        <v>43206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110</v>
      </c>
      <c r="B207" s="130">
        <v>43098</v>
      </c>
      <c r="C207" s="130"/>
      <c r="D207" s="131" t="s">
        <v>517</v>
      </c>
      <c r="E207" s="132" t="s">
        <v>545</v>
      </c>
      <c r="F207" s="133">
        <v>885</v>
      </c>
      <c r="G207" s="132"/>
      <c r="H207" s="132">
        <v>1090</v>
      </c>
      <c r="I207" s="134">
        <v>1084</v>
      </c>
      <c r="J207" s="135" t="s">
        <v>631</v>
      </c>
      <c r="K207" s="136">
        <v>205</v>
      </c>
      <c r="L207" s="137">
        <v>0.23163841807909599</v>
      </c>
      <c r="M207" s="132" t="s">
        <v>547</v>
      </c>
      <c r="N207" s="138">
        <v>43213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9">
        <v>111</v>
      </c>
      <c r="B208" s="170">
        <v>43192</v>
      </c>
      <c r="C208" s="170"/>
      <c r="D208" s="148" t="s">
        <v>716</v>
      </c>
      <c r="E208" s="143" t="s">
        <v>545</v>
      </c>
      <c r="F208" s="171">
        <v>478.5</v>
      </c>
      <c r="G208" s="143"/>
      <c r="H208" s="143">
        <v>442</v>
      </c>
      <c r="I208" s="144">
        <v>613</v>
      </c>
      <c r="J208" s="145" t="s">
        <v>717</v>
      </c>
      <c r="K208" s="146">
        <f>H208-F208</f>
        <v>-36.5</v>
      </c>
      <c r="L208" s="147">
        <f>K208/F208</f>
        <v>-7.6280041797283177E-2</v>
      </c>
      <c r="M208" s="143" t="s">
        <v>557</v>
      </c>
      <c r="N208" s="140">
        <v>43762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39">
        <v>112</v>
      </c>
      <c r="B209" s="140">
        <v>43194</v>
      </c>
      <c r="C209" s="140"/>
      <c r="D209" s="141" t="s">
        <v>718</v>
      </c>
      <c r="E209" s="142" t="s">
        <v>545</v>
      </c>
      <c r="F209" s="143">
        <f>141.5-7.3</f>
        <v>134.19999999999999</v>
      </c>
      <c r="G209" s="143"/>
      <c r="H209" s="144">
        <v>77</v>
      </c>
      <c r="I209" s="144">
        <v>180</v>
      </c>
      <c r="J209" s="145" t="s">
        <v>719</v>
      </c>
      <c r="K209" s="146">
        <f>H209-F209</f>
        <v>-57.199999999999989</v>
      </c>
      <c r="L209" s="147">
        <f>K209/F209</f>
        <v>-0.42622950819672129</v>
      </c>
      <c r="M209" s="143" t="s">
        <v>557</v>
      </c>
      <c r="N209" s="140">
        <v>43522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113</v>
      </c>
      <c r="B210" s="140">
        <v>43209</v>
      </c>
      <c r="C210" s="140"/>
      <c r="D210" s="141" t="s">
        <v>720</v>
      </c>
      <c r="E210" s="142" t="s">
        <v>545</v>
      </c>
      <c r="F210" s="143">
        <v>430</v>
      </c>
      <c r="G210" s="143"/>
      <c r="H210" s="144">
        <v>220</v>
      </c>
      <c r="I210" s="144">
        <v>537</v>
      </c>
      <c r="J210" s="145" t="s">
        <v>721</v>
      </c>
      <c r="K210" s="146">
        <f>H210-F210</f>
        <v>-210</v>
      </c>
      <c r="L210" s="147">
        <f>K210/F210</f>
        <v>-0.48837209302325579</v>
      </c>
      <c r="M210" s="143" t="s">
        <v>557</v>
      </c>
      <c r="N210" s="140">
        <v>43252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114</v>
      </c>
      <c r="B211" s="161">
        <v>43220</v>
      </c>
      <c r="C211" s="161"/>
      <c r="D211" s="162" t="s">
        <v>722</v>
      </c>
      <c r="E211" s="163" t="s">
        <v>545</v>
      </c>
      <c r="F211" s="163">
        <v>153.5</v>
      </c>
      <c r="G211" s="163"/>
      <c r="H211" s="163">
        <v>196</v>
      </c>
      <c r="I211" s="165">
        <v>196</v>
      </c>
      <c r="J211" s="135" t="s">
        <v>723</v>
      </c>
      <c r="K211" s="136">
        <f>H211-F211</f>
        <v>42.5</v>
      </c>
      <c r="L211" s="137">
        <f>K211/F211</f>
        <v>0.27687296416938112</v>
      </c>
      <c r="M211" s="132" t="s">
        <v>547</v>
      </c>
      <c r="N211" s="138">
        <v>43605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39">
        <v>115</v>
      </c>
      <c r="B212" s="140">
        <v>43306</v>
      </c>
      <c r="C212" s="140"/>
      <c r="D212" s="141" t="s">
        <v>691</v>
      </c>
      <c r="E212" s="142" t="s">
        <v>545</v>
      </c>
      <c r="F212" s="143">
        <v>27.5</v>
      </c>
      <c r="G212" s="143"/>
      <c r="H212" s="144">
        <v>13.1</v>
      </c>
      <c r="I212" s="144">
        <v>60</v>
      </c>
      <c r="J212" s="145" t="s">
        <v>724</v>
      </c>
      <c r="K212" s="146">
        <v>-14.4</v>
      </c>
      <c r="L212" s="147">
        <v>-0.52363636363636401</v>
      </c>
      <c r="M212" s="143" t="s">
        <v>557</v>
      </c>
      <c r="N212" s="140">
        <v>43138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9">
        <v>116</v>
      </c>
      <c r="B213" s="170">
        <v>43318</v>
      </c>
      <c r="C213" s="170"/>
      <c r="D213" s="148" t="s">
        <v>725</v>
      </c>
      <c r="E213" s="143" t="s">
        <v>545</v>
      </c>
      <c r="F213" s="143">
        <v>148.5</v>
      </c>
      <c r="G213" s="143"/>
      <c r="H213" s="143">
        <v>102</v>
      </c>
      <c r="I213" s="144">
        <v>182</v>
      </c>
      <c r="J213" s="145" t="s">
        <v>726</v>
      </c>
      <c r="K213" s="146">
        <f>H213-F213</f>
        <v>-46.5</v>
      </c>
      <c r="L213" s="147">
        <f>K213/F213</f>
        <v>-0.31313131313131315</v>
      </c>
      <c r="M213" s="143" t="s">
        <v>557</v>
      </c>
      <c r="N213" s="140">
        <v>43661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117</v>
      </c>
      <c r="B214" s="130">
        <v>43335</v>
      </c>
      <c r="C214" s="130"/>
      <c r="D214" s="131" t="s">
        <v>727</v>
      </c>
      <c r="E214" s="132" t="s">
        <v>545</v>
      </c>
      <c r="F214" s="163">
        <v>285</v>
      </c>
      <c r="G214" s="132"/>
      <c r="H214" s="132">
        <v>355</v>
      </c>
      <c r="I214" s="134">
        <v>364</v>
      </c>
      <c r="J214" s="135" t="s">
        <v>728</v>
      </c>
      <c r="K214" s="136">
        <v>70</v>
      </c>
      <c r="L214" s="137">
        <v>0.24561403508771901</v>
      </c>
      <c r="M214" s="132" t="s">
        <v>547</v>
      </c>
      <c r="N214" s="138">
        <v>43455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118</v>
      </c>
      <c r="B215" s="130">
        <v>43341</v>
      </c>
      <c r="C215" s="130"/>
      <c r="D215" s="131" t="s">
        <v>383</v>
      </c>
      <c r="E215" s="132" t="s">
        <v>545</v>
      </c>
      <c r="F215" s="163">
        <v>525</v>
      </c>
      <c r="G215" s="132"/>
      <c r="H215" s="132">
        <v>585</v>
      </c>
      <c r="I215" s="134">
        <v>635</v>
      </c>
      <c r="J215" s="135" t="s">
        <v>729</v>
      </c>
      <c r="K215" s="136">
        <f t="shared" ref="K215:K246" si="91">H215-F215</f>
        <v>60</v>
      </c>
      <c r="L215" s="137">
        <f t="shared" ref="L215:L246" si="92">K215/F215</f>
        <v>0.11428571428571428</v>
      </c>
      <c r="M215" s="132" t="s">
        <v>547</v>
      </c>
      <c r="N215" s="138">
        <v>43662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119</v>
      </c>
      <c r="B216" s="130">
        <v>43395</v>
      </c>
      <c r="C216" s="130"/>
      <c r="D216" s="131" t="s">
        <v>374</v>
      </c>
      <c r="E216" s="132" t="s">
        <v>545</v>
      </c>
      <c r="F216" s="163">
        <v>475</v>
      </c>
      <c r="G216" s="132"/>
      <c r="H216" s="132">
        <v>574</v>
      </c>
      <c r="I216" s="134">
        <v>570</v>
      </c>
      <c r="J216" s="135" t="s">
        <v>631</v>
      </c>
      <c r="K216" s="136">
        <f t="shared" si="91"/>
        <v>99</v>
      </c>
      <c r="L216" s="137">
        <f t="shared" si="92"/>
        <v>0.20842105263157895</v>
      </c>
      <c r="M216" s="132" t="s">
        <v>547</v>
      </c>
      <c r="N216" s="138">
        <v>43403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120</v>
      </c>
      <c r="B217" s="161">
        <v>43397</v>
      </c>
      <c r="C217" s="161"/>
      <c r="D217" s="162" t="s">
        <v>730</v>
      </c>
      <c r="E217" s="163" t="s">
        <v>545</v>
      </c>
      <c r="F217" s="163">
        <v>707.5</v>
      </c>
      <c r="G217" s="163"/>
      <c r="H217" s="163">
        <v>872</v>
      </c>
      <c r="I217" s="165">
        <v>872</v>
      </c>
      <c r="J217" s="166" t="s">
        <v>631</v>
      </c>
      <c r="K217" s="136">
        <f t="shared" si="91"/>
        <v>164.5</v>
      </c>
      <c r="L217" s="167">
        <f t="shared" si="92"/>
        <v>0.23250883392226149</v>
      </c>
      <c r="M217" s="163" t="s">
        <v>547</v>
      </c>
      <c r="N217" s="168">
        <v>43482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121</v>
      </c>
      <c r="B218" s="161">
        <v>43398</v>
      </c>
      <c r="C218" s="161"/>
      <c r="D218" s="162" t="s">
        <v>731</v>
      </c>
      <c r="E218" s="163" t="s">
        <v>545</v>
      </c>
      <c r="F218" s="163">
        <v>162</v>
      </c>
      <c r="G218" s="163"/>
      <c r="H218" s="163">
        <v>204</v>
      </c>
      <c r="I218" s="165">
        <v>209</v>
      </c>
      <c r="J218" s="166" t="s">
        <v>732</v>
      </c>
      <c r="K218" s="136">
        <f t="shared" si="91"/>
        <v>42</v>
      </c>
      <c r="L218" s="167">
        <f t="shared" si="92"/>
        <v>0.25925925925925924</v>
      </c>
      <c r="M218" s="163" t="s">
        <v>547</v>
      </c>
      <c r="N218" s="168">
        <v>43539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122</v>
      </c>
      <c r="B219" s="161">
        <v>43399</v>
      </c>
      <c r="C219" s="161"/>
      <c r="D219" s="162" t="s">
        <v>459</v>
      </c>
      <c r="E219" s="163" t="s">
        <v>545</v>
      </c>
      <c r="F219" s="163">
        <v>240</v>
      </c>
      <c r="G219" s="163"/>
      <c r="H219" s="163">
        <v>297</v>
      </c>
      <c r="I219" s="165">
        <v>297</v>
      </c>
      <c r="J219" s="166" t="s">
        <v>631</v>
      </c>
      <c r="K219" s="172">
        <f t="shared" si="91"/>
        <v>57</v>
      </c>
      <c r="L219" s="167">
        <f t="shared" si="92"/>
        <v>0.23749999999999999</v>
      </c>
      <c r="M219" s="163" t="s">
        <v>547</v>
      </c>
      <c r="N219" s="168">
        <v>43417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123</v>
      </c>
      <c r="B220" s="130">
        <v>43439</v>
      </c>
      <c r="C220" s="130"/>
      <c r="D220" s="131" t="s">
        <v>733</v>
      </c>
      <c r="E220" s="132" t="s">
        <v>545</v>
      </c>
      <c r="F220" s="132">
        <v>202.5</v>
      </c>
      <c r="G220" s="132"/>
      <c r="H220" s="132">
        <v>255</v>
      </c>
      <c r="I220" s="134">
        <v>252</v>
      </c>
      <c r="J220" s="135" t="s">
        <v>631</v>
      </c>
      <c r="K220" s="136">
        <f t="shared" si="91"/>
        <v>52.5</v>
      </c>
      <c r="L220" s="137">
        <f t="shared" si="92"/>
        <v>0.25925925925925924</v>
      </c>
      <c r="M220" s="132" t="s">
        <v>547</v>
      </c>
      <c r="N220" s="138">
        <v>43542</v>
      </c>
      <c r="O220" s="54"/>
      <c r="P220" s="54"/>
      <c r="Q220" s="198"/>
      <c r="R220" s="37" t="s">
        <v>850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124</v>
      </c>
      <c r="B221" s="161">
        <v>43465</v>
      </c>
      <c r="C221" s="130"/>
      <c r="D221" s="162" t="s">
        <v>156</v>
      </c>
      <c r="E221" s="163" t="s">
        <v>545</v>
      </c>
      <c r="F221" s="163">
        <v>710</v>
      </c>
      <c r="G221" s="163"/>
      <c r="H221" s="163">
        <v>866</v>
      </c>
      <c r="I221" s="165">
        <v>866</v>
      </c>
      <c r="J221" s="166" t="s">
        <v>631</v>
      </c>
      <c r="K221" s="136">
        <f t="shared" si="91"/>
        <v>156</v>
      </c>
      <c r="L221" s="137">
        <f t="shared" si="92"/>
        <v>0.21971830985915494</v>
      </c>
      <c r="M221" s="132" t="s">
        <v>547</v>
      </c>
      <c r="N221" s="138">
        <v>43553</v>
      </c>
      <c r="O221" s="54"/>
      <c r="P221" s="54"/>
      <c r="Q221" s="198"/>
      <c r="R221" s="37" t="s">
        <v>850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125</v>
      </c>
      <c r="B222" s="161">
        <v>43522</v>
      </c>
      <c r="C222" s="161"/>
      <c r="D222" s="162" t="s">
        <v>170</v>
      </c>
      <c r="E222" s="163" t="s">
        <v>545</v>
      </c>
      <c r="F222" s="163">
        <v>337.25</v>
      </c>
      <c r="G222" s="163"/>
      <c r="H222" s="163">
        <v>398.5</v>
      </c>
      <c r="I222" s="165">
        <v>411</v>
      </c>
      <c r="J222" s="135" t="s">
        <v>734</v>
      </c>
      <c r="K222" s="136">
        <f t="shared" si="91"/>
        <v>61.25</v>
      </c>
      <c r="L222" s="137">
        <f t="shared" si="92"/>
        <v>0.1816160118606375</v>
      </c>
      <c r="M222" s="132" t="s">
        <v>547</v>
      </c>
      <c r="N222" s="138">
        <v>43760</v>
      </c>
      <c r="O222" s="54"/>
      <c r="P222" s="54"/>
      <c r="Q222" s="198"/>
      <c r="R222" s="37" t="s">
        <v>850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73">
        <v>126</v>
      </c>
      <c r="B223" s="174">
        <v>43559</v>
      </c>
      <c r="C223" s="174"/>
      <c r="D223" s="175" t="s">
        <v>735</v>
      </c>
      <c r="E223" s="176" t="s">
        <v>545</v>
      </c>
      <c r="F223" s="176">
        <v>130</v>
      </c>
      <c r="G223" s="176"/>
      <c r="H223" s="176">
        <v>65</v>
      </c>
      <c r="I223" s="177">
        <v>158</v>
      </c>
      <c r="J223" s="145" t="s">
        <v>736</v>
      </c>
      <c r="K223" s="146">
        <f t="shared" si="91"/>
        <v>-65</v>
      </c>
      <c r="L223" s="147">
        <f t="shared" si="92"/>
        <v>-0.5</v>
      </c>
      <c r="M223" s="143" t="s">
        <v>557</v>
      </c>
      <c r="N223" s="140">
        <v>43726</v>
      </c>
      <c r="O223" s="54"/>
      <c r="P223" s="54"/>
      <c r="Q223" s="198"/>
      <c r="R223" s="37" t="s">
        <v>848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127</v>
      </c>
      <c r="B224" s="161">
        <v>43017</v>
      </c>
      <c r="C224" s="161"/>
      <c r="D224" s="162" t="s">
        <v>205</v>
      </c>
      <c r="E224" s="163" t="s">
        <v>545</v>
      </c>
      <c r="F224" s="163">
        <v>141.5</v>
      </c>
      <c r="G224" s="163"/>
      <c r="H224" s="163">
        <v>183.5</v>
      </c>
      <c r="I224" s="165">
        <v>210</v>
      </c>
      <c r="J224" s="135" t="s">
        <v>732</v>
      </c>
      <c r="K224" s="136">
        <f t="shared" si="91"/>
        <v>42</v>
      </c>
      <c r="L224" s="137">
        <f t="shared" si="92"/>
        <v>0.29681978798586572</v>
      </c>
      <c r="M224" s="132" t="s">
        <v>547</v>
      </c>
      <c r="N224" s="138">
        <v>43042</v>
      </c>
      <c r="O224" s="54"/>
      <c r="P224" s="54"/>
      <c r="Q224" s="198"/>
      <c r="R224" s="37" t="s">
        <v>848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73">
        <v>128</v>
      </c>
      <c r="B225" s="174">
        <v>43074</v>
      </c>
      <c r="C225" s="174"/>
      <c r="D225" s="175" t="s">
        <v>737</v>
      </c>
      <c r="E225" s="176" t="s">
        <v>545</v>
      </c>
      <c r="F225" s="171">
        <v>172</v>
      </c>
      <c r="G225" s="176"/>
      <c r="H225" s="176">
        <v>155.25</v>
      </c>
      <c r="I225" s="177">
        <v>230</v>
      </c>
      <c r="J225" s="145" t="s">
        <v>738</v>
      </c>
      <c r="K225" s="146">
        <f t="shared" si="91"/>
        <v>-16.75</v>
      </c>
      <c r="L225" s="147">
        <f t="shared" si="92"/>
        <v>-9.7383720930232565E-2</v>
      </c>
      <c r="M225" s="143" t="s">
        <v>557</v>
      </c>
      <c r="N225" s="140">
        <v>43787</v>
      </c>
      <c r="O225" s="54"/>
      <c r="P225" s="54"/>
      <c r="Q225" s="198"/>
      <c r="R225" s="37" t="s">
        <v>848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129</v>
      </c>
      <c r="B226" s="161">
        <v>43398</v>
      </c>
      <c r="C226" s="161"/>
      <c r="D226" s="162" t="s">
        <v>117</v>
      </c>
      <c r="E226" s="163" t="s">
        <v>545</v>
      </c>
      <c r="F226" s="163">
        <v>698.5</v>
      </c>
      <c r="G226" s="163"/>
      <c r="H226" s="163">
        <v>890</v>
      </c>
      <c r="I226" s="165">
        <v>890</v>
      </c>
      <c r="J226" s="135" t="s">
        <v>739</v>
      </c>
      <c r="K226" s="136">
        <f t="shared" si="91"/>
        <v>191.5</v>
      </c>
      <c r="L226" s="137">
        <f t="shared" si="92"/>
        <v>0.27415891195418757</v>
      </c>
      <c r="M226" s="132" t="s">
        <v>547</v>
      </c>
      <c r="N226" s="138">
        <v>44328</v>
      </c>
      <c r="O226" s="54"/>
      <c r="P226" s="54"/>
      <c r="Q226" s="198"/>
      <c r="R226" s="37" t="s">
        <v>850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130</v>
      </c>
      <c r="B227" s="161">
        <v>42877</v>
      </c>
      <c r="C227" s="161"/>
      <c r="D227" s="162" t="s">
        <v>740</v>
      </c>
      <c r="E227" s="163" t="s">
        <v>545</v>
      </c>
      <c r="F227" s="163">
        <v>127.6</v>
      </c>
      <c r="G227" s="163"/>
      <c r="H227" s="163">
        <v>138</v>
      </c>
      <c r="I227" s="165">
        <v>190</v>
      </c>
      <c r="J227" s="135" t="s">
        <v>741</v>
      </c>
      <c r="K227" s="136">
        <f t="shared" si="91"/>
        <v>10.400000000000006</v>
      </c>
      <c r="L227" s="137">
        <f t="shared" si="92"/>
        <v>8.1504702194357417E-2</v>
      </c>
      <c r="M227" s="132" t="s">
        <v>547</v>
      </c>
      <c r="N227" s="138">
        <v>43774</v>
      </c>
      <c r="O227" s="54"/>
      <c r="P227" s="54"/>
      <c r="Q227" s="198"/>
      <c r="R227" s="37" t="s">
        <v>848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131</v>
      </c>
      <c r="B228" s="161">
        <v>43158</v>
      </c>
      <c r="C228" s="161"/>
      <c r="D228" s="162" t="s">
        <v>742</v>
      </c>
      <c r="E228" s="163" t="s">
        <v>545</v>
      </c>
      <c r="F228" s="163">
        <v>317</v>
      </c>
      <c r="G228" s="163"/>
      <c r="H228" s="163">
        <v>382.5</v>
      </c>
      <c r="I228" s="165">
        <v>398</v>
      </c>
      <c r="J228" s="135" t="s">
        <v>743</v>
      </c>
      <c r="K228" s="136">
        <f t="shared" si="91"/>
        <v>65.5</v>
      </c>
      <c r="L228" s="137">
        <f t="shared" si="92"/>
        <v>0.20662460567823343</v>
      </c>
      <c r="M228" s="132" t="s">
        <v>547</v>
      </c>
      <c r="N228" s="138">
        <v>44238</v>
      </c>
      <c r="O228" s="54"/>
      <c r="P228" s="54"/>
      <c r="Q228" s="198"/>
      <c r="R228" s="37" t="s">
        <v>848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73">
        <v>132</v>
      </c>
      <c r="B229" s="174">
        <v>43164</v>
      </c>
      <c r="C229" s="174"/>
      <c r="D229" s="175" t="s">
        <v>162</v>
      </c>
      <c r="E229" s="176" t="s">
        <v>545</v>
      </c>
      <c r="F229" s="171">
        <f>510-14.4</f>
        <v>495.6</v>
      </c>
      <c r="G229" s="176"/>
      <c r="H229" s="176">
        <v>350</v>
      </c>
      <c r="I229" s="177">
        <v>672</v>
      </c>
      <c r="J229" s="145" t="s">
        <v>744</v>
      </c>
      <c r="K229" s="146">
        <f t="shared" si="91"/>
        <v>-145.60000000000002</v>
      </c>
      <c r="L229" s="147">
        <f t="shared" si="92"/>
        <v>-0.29378531073446329</v>
      </c>
      <c r="M229" s="143" t="s">
        <v>557</v>
      </c>
      <c r="N229" s="140">
        <v>43887</v>
      </c>
      <c r="O229" s="54"/>
      <c r="P229" s="54"/>
      <c r="Q229" s="198"/>
      <c r="R229" s="37" t="s">
        <v>850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73">
        <v>133</v>
      </c>
      <c r="B230" s="174">
        <v>43237</v>
      </c>
      <c r="C230" s="174"/>
      <c r="D230" s="175" t="s">
        <v>745</v>
      </c>
      <c r="E230" s="176" t="s">
        <v>545</v>
      </c>
      <c r="F230" s="171">
        <v>230.3</v>
      </c>
      <c r="G230" s="176"/>
      <c r="H230" s="176">
        <v>102.5</v>
      </c>
      <c r="I230" s="177">
        <v>348</v>
      </c>
      <c r="J230" s="145" t="s">
        <v>746</v>
      </c>
      <c r="K230" s="146">
        <f t="shared" si="91"/>
        <v>-127.80000000000001</v>
      </c>
      <c r="L230" s="147">
        <f t="shared" si="92"/>
        <v>-0.55492835432045162</v>
      </c>
      <c r="M230" s="143" t="s">
        <v>557</v>
      </c>
      <c r="N230" s="140">
        <v>43896</v>
      </c>
      <c r="O230" s="54"/>
      <c r="P230" s="54"/>
      <c r="Q230" s="198"/>
      <c r="R230" s="37" t="s">
        <v>850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134</v>
      </c>
      <c r="B231" s="161">
        <v>43258</v>
      </c>
      <c r="C231" s="161"/>
      <c r="D231" s="162" t="s">
        <v>422</v>
      </c>
      <c r="E231" s="163" t="s">
        <v>545</v>
      </c>
      <c r="F231" s="163">
        <f>342.5-5.1</f>
        <v>337.4</v>
      </c>
      <c r="G231" s="163"/>
      <c r="H231" s="163">
        <v>412.5</v>
      </c>
      <c r="I231" s="165">
        <v>439</v>
      </c>
      <c r="J231" s="135" t="s">
        <v>747</v>
      </c>
      <c r="K231" s="136">
        <f t="shared" si="91"/>
        <v>75.100000000000023</v>
      </c>
      <c r="L231" s="137">
        <f t="shared" si="92"/>
        <v>0.22258446947243635</v>
      </c>
      <c r="M231" s="132" t="s">
        <v>547</v>
      </c>
      <c r="N231" s="138">
        <v>44230</v>
      </c>
      <c r="O231" s="54"/>
      <c r="P231" s="54"/>
      <c r="Q231" s="198"/>
      <c r="R231" s="37" t="s">
        <v>848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4">
        <v>135</v>
      </c>
      <c r="B232" s="153">
        <v>43285</v>
      </c>
      <c r="C232" s="153"/>
      <c r="D232" s="154" t="s">
        <v>56</v>
      </c>
      <c r="E232" s="155" t="s">
        <v>545</v>
      </c>
      <c r="F232" s="155">
        <f>127.5-5.53</f>
        <v>121.97</v>
      </c>
      <c r="G232" s="156"/>
      <c r="H232" s="156">
        <v>122.5</v>
      </c>
      <c r="I232" s="156">
        <v>170</v>
      </c>
      <c r="J232" s="157" t="s">
        <v>748</v>
      </c>
      <c r="K232" s="158">
        <f t="shared" si="91"/>
        <v>0.53000000000000114</v>
      </c>
      <c r="L232" s="159">
        <f t="shared" si="92"/>
        <v>4.3453308190538747E-3</v>
      </c>
      <c r="M232" s="155" t="s">
        <v>564</v>
      </c>
      <c r="N232" s="153">
        <v>44431</v>
      </c>
      <c r="O232" s="54"/>
      <c r="P232" s="54"/>
      <c r="Q232" s="198"/>
      <c r="R232" s="37" t="s">
        <v>850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73">
        <v>136</v>
      </c>
      <c r="B233" s="174">
        <v>43294</v>
      </c>
      <c r="C233" s="174"/>
      <c r="D233" s="175" t="s">
        <v>749</v>
      </c>
      <c r="E233" s="176" t="s">
        <v>545</v>
      </c>
      <c r="F233" s="171">
        <v>46.5</v>
      </c>
      <c r="G233" s="176"/>
      <c r="H233" s="176">
        <v>17</v>
      </c>
      <c r="I233" s="177">
        <v>59</v>
      </c>
      <c r="J233" s="145" t="s">
        <v>750</v>
      </c>
      <c r="K233" s="146">
        <f t="shared" si="91"/>
        <v>-29.5</v>
      </c>
      <c r="L233" s="147">
        <f t="shared" si="92"/>
        <v>-0.63440860215053763</v>
      </c>
      <c r="M233" s="143" t="s">
        <v>557</v>
      </c>
      <c r="N233" s="140">
        <v>43887</v>
      </c>
      <c r="O233" s="54"/>
      <c r="P233" s="54"/>
      <c r="Q233" s="198"/>
      <c r="R233" s="37" t="s">
        <v>850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137</v>
      </c>
      <c r="B234" s="161">
        <v>43396</v>
      </c>
      <c r="C234" s="161"/>
      <c r="D234" s="162" t="s">
        <v>406</v>
      </c>
      <c r="E234" s="163" t="s">
        <v>545</v>
      </c>
      <c r="F234" s="163">
        <v>156.5</v>
      </c>
      <c r="G234" s="163"/>
      <c r="H234" s="163">
        <v>207.5</v>
      </c>
      <c r="I234" s="165">
        <v>191</v>
      </c>
      <c r="J234" s="135" t="s">
        <v>631</v>
      </c>
      <c r="K234" s="136">
        <f t="shared" si="91"/>
        <v>51</v>
      </c>
      <c r="L234" s="137">
        <f t="shared" si="92"/>
        <v>0.32587859424920129</v>
      </c>
      <c r="M234" s="132" t="s">
        <v>547</v>
      </c>
      <c r="N234" s="138">
        <v>44369</v>
      </c>
      <c r="O234" s="54"/>
      <c r="P234" s="54"/>
      <c r="Q234" s="198"/>
      <c r="R234" s="37" t="s">
        <v>850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138</v>
      </c>
      <c r="B235" s="161">
        <v>43439</v>
      </c>
      <c r="C235" s="161"/>
      <c r="D235" s="162" t="s">
        <v>337</v>
      </c>
      <c r="E235" s="163" t="s">
        <v>545</v>
      </c>
      <c r="F235" s="163">
        <v>259.5</v>
      </c>
      <c r="G235" s="163"/>
      <c r="H235" s="163">
        <v>320</v>
      </c>
      <c r="I235" s="165">
        <v>320</v>
      </c>
      <c r="J235" s="135" t="s">
        <v>631</v>
      </c>
      <c r="K235" s="136">
        <f t="shared" si="91"/>
        <v>60.5</v>
      </c>
      <c r="L235" s="137">
        <f t="shared" si="92"/>
        <v>0.23314065510597304</v>
      </c>
      <c r="M235" s="132" t="s">
        <v>547</v>
      </c>
      <c r="N235" s="138">
        <v>44323</v>
      </c>
      <c r="O235" s="54"/>
      <c r="P235" s="54"/>
      <c r="Q235" s="198"/>
      <c r="R235" s="37" t="s">
        <v>850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73">
        <v>139</v>
      </c>
      <c r="B236" s="174">
        <v>43439</v>
      </c>
      <c r="C236" s="174"/>
      <c r="D236" s="175" t="s">
        <v>751</v>
      </c>
      <c r="E236" s="176" t="s">
        <v>545</v>
      </c>
      <c r="F236" s="176">
        <v>715</v>
      </c>
      <c r="G236" s="176"/>
      <c r="H236" s="176">
        <v>445</v>
      </c>
      <c r="I236" s="177">
        <v>840</v>
      </c>
      <c r="J236" s="145" t="s">
        <v>752</v>
      </c>
      <c r="K236" s="146">
        <f t="shared" si="91"/>
        <v>-270</v>
      </c>
      <c r="L236" s="147">
        <f t="shared" si="92"/>
        <v>-0.3776223776223776</v>
      </c>
      <c r="M236" s="143" t="s">
        <v>557</v>
      </c>
      <c r="N236" s="140">
        <v>43800</v>
      </c>
      <c r="O236" s="54"/>
      <c r="P236" s="54"/>
      <c r="Q236" s="198"/>
      <c r="R236" s="37" t="s">
        <v>850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140</v>
      </c>
      <c r="B237" s="161">
        <v>43469</v>
      </c>
      <c r="C237" s="161"/>
      <c r="D237" s="162" t="s">
        <v>176</v>
      </c>
      <c r="E237" s="163" t="s">
        <v>545</v>
      </c>
      <c r="F237" s="163">
        <v>875</v>
      </c>
      <c r="G237" s="163"/>
      <c r="H237" s="163">
        <v>1165</v>
      </c>
      <c r="I237" s="165">
        <v>1185</v>
      </c>
      <c r="J237" s="135" t="s">
        <v>753</v>
      </c>
      <c r="K237" s="136">
        <f t="shared" si="91"/>
        <v>290</v>
      </c>
      <c r="L237" s="137">
        <f t="shared" si="92"/>
        <v>0.33142857142857141</v>
      </c>
      <c r="M237" s="132" t="s">
        <v>547</v>
      </c>
      <c r="N237" s="138">
        <v>43847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141</v>
      </c>
      <c r="B238" s="161">
        <v>43559</v>
      </c>
      <c r="C238" s="161"/>
      <c r="D238" s="162" t="s">
        <v>355</v>
      </c>
      <c r="E238" s="163" t="s">
        <v>545</v>
      </c>
      <c r="F238" s="163">
        <f>387-14.63</f>
        <v>372.37</v>
      </c>
      <c r="G238" s="163"/>
      <c r="H238" s="163">
        <v>490</v>
      </c>
      <c r="I238" s="165">
        <v>490</v>
      </c>
      <c r="J238" s="135" t="s">
        <v>631</v>
      </c>
      <c r="K238" s="136">
        <f t="shared" si="91"/>
        <v>117.63</v>
      </c>
      <c r="L238" s="137">
        <f t="shared" si="92"/>
        <v>0.31589548030185027</v>
      </c>
      <c r="M238" s="132" t="s">
        <v>547</v>
      </c>
      <c r="N238" s="138">
        <v>43850</v>
      </c>
      <c r="O238" s="54"/>
      <c r="P238" s="54"/>
      <c r="Q238" s="198"/>
      <c r="R238" s="37" t="s">
        <v>850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73">
        <v>142</v>
      </c>
      <c r="B239" s="174">
        <v>43578</v>
      </c>
      <c r="C239" s="174"/>
      <c r="D239" s="175" t="s">
        <v>754</v>
      </c>
      <c r="E239" s="176" t="s">
        <v>556</v>
      </c>
      <c r="F239" s="176">
        <v>220</v>
      </c>
      <c r="G239" s="176"/>
      <c r="H239" s="176">
        <v>127.5</v>
      </c>
      <c r="I239" s="177">
        <v>284</v>
      </c>
      <c r="J239" s="145" t="s">
        <v>755</v>
      </c>
      <c r="K239" s="146">
        <f t="shared" si="91"/>
        <v>-92.5</v>
      </c>
      <c r="L239" s="147">
        <f t="shared" si="92"/>
        <v>-0.42045454545454547</v>
      </c>
      <c r="M239" s="143" t="s">
        <v>557</v>
      </c>
      <c r="N239" s="140">
        <v>43896</v>
      </c>
      <c r="O239" s="54"/>
      <c r="P239" s="54"/>
      <c r="Q239" s="198"/>
      <c r="R239" s="37" t="s">
        <v>850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143</v>
      </c>
      <c r="B240" s="161">
        <v>43622</v>
      </c>
      <c r="C240" s="161"/>
      <c r="D240" s="162" t="s">
        <v>460</v>
      </c>
      <c r="E240" s="163" t="s">
        <v>556</v>
      </c>
      <c r="F240" s="163">
        <v>332.8</v>
      </c>
      <c r="G240" s="163"/>
      <c r="H240" s="163">
        <v>405</v>
      </c>
      <c r="I240" s="165">
        <v>419</v>
      </c>
      <c r="J240" s="135" t="s">
        <v>756</v>
      </c>
      <c r="K240" s="136">
        <f t="shared" si="91"/>
        <v>72.199999999999989</v>
      </c>
      <c r="L240" s="137">
        <f t="shared" si="92"/>
        <v>0.21694711538461534</v>
      </c>
      <c r="M240" s="132" t="s">
        <v>547</v>
      </c>
      <c r="N240" s="138">
        <v>43860</v>
      </c>
      <c r="O240" s="54"/>
      <c r="P240" s="54"/>
      <c r="Q240" s="198"/>
      <c r="R240" s="37" t="s">
        <v>848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4">
        <v>144</v>
      </c>
      <c r="B241" s="153">
        <v>43641</v>
      </c>
      <c r="C241" s="153"/>
      <c r="D241" s="154" t="s">
        <v>168</v>
      </c>
      <c r="E241" s="155" t="s">
        <v>545</v>
      </c>
      <c r="F241" s="155">
        <v>386</v>
      </c>
      <c r="G241" s="156"/>
      <c r="H241" s="156">
        <v>395</v>
      </c>
      <c r="I241" s="156">
        <v>452</v>
      </c>
      <c r="J241" s="157" t="s">
        <v>757</v>
      </c>
      <c r="K241" s="158">
        <f t="shared" si="91"/>
        <v>9</v>
      </c>
      <c r="L241" s="159">
        <f t="shared" si="92"/>
        <v>2.3316062176165803E-2</v>
      </c>
      <c r="M241" s="155" t="s">
        <v>564</v>
      </c>
      <c r="N241" s="153">
        <v>43868</v>
      </c>
      <c r="O241" s="54"/>
      <c r="P241" s="54"/>
      <c r="Q241" s="198"/>
      <c r="R241" s="37" t="s">
        <v>848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54">
        <v>145</v>
      </c>
      <c r="B242" s="153">
        <v>43707</v>
      </c>
      <c r="C242" s="153"/>
      <c r="D242" s="154" t="s">
        <v>143</v>
      </c>
      <c r="E242" s="155" t="s">
        <v>545</v>
      </c>
      <c r="F242" s="155">
        <v>137.5</v>
      </c>
      <c r="G242" s="156"/>
      <c r="H242" s="156">
        <v>138.5</v>
      </c>
      <c r="I242" s="156">
        <v>190</v>
      </c>
      <c r="J242" s="157" t="s">
        <v>758</v>
      </c>
      <c r="K242" s="158">
        <f t="shared" si="91"/>
        <v>1</v>
      </c>
      <c r="L242" s="159">
        <f t="shared" si="92"/>
        <v>7.2727272727272727E-3</v>
      </c>
      <c r="M242" s="155" t="s">
        <v>564</v>
      </c>
      <c r="N242" s="153">
        <v>44432</v>
      </c>
      <c r="O242" s="54"/>
      <c r="P242" s="54"/>
      <c r="Q242" s="198"/>
      <c r="R242" s="37" t="s">
        <v>850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146</v>
      </c>
      <c r="B243" s="161">
        <v>43731</v>
      </c>
      <c r="C243" s="161"/>
      <c r="D243" s="162" t="s">
        <v>415</v>
      </c>
      <c r="E243" s="163" t="s">
        <v>545</v>
      </c>
      <c r="F243" s="163">
        <v>235</v>
      </c>
      <c r="G243" s="163"/>
      <c r="H243" s="163">
        <v>295</v>
      </c>
      <c r="I243" s="165">
        <v>296</v>
      </c>
      <c r="J243" s="135" t="s">
        <v>759</v>
      </c>
      <c r="K243" s="136">
        <f t="shared" si="91"/>
        <v>60</v>
      </c>
      <c r="L243" s="137">
        <f t="shared" si="92"/>
        <v>0.25531914893617019</v>
      </c>
      <c r="M243" s="132" t="s">
        <v>547</v>
      </c>
      <c r="N243" s="138">
        <v>43844</v>
      </c>
      <c r="O243" s="54"/>
      <c r="P243" s="54"/>
      <c r="Q243" s="198"/>
      <c r="R243" s="37" t="s">
        <v>848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147</v>
      </c>
      <c r="B244" s="161">
        <v>43752</v>
      </c>
      <c r="C244" s="161"/>
      <c r="D244" s="162" t="s">
        <v>760</v>
      </c>
      <c r="E244" s="163" t="s">
        <v>545</v>
      </c>
      <c r="F244" s="163">
        <v>277.5</v>
      </c>
      <c r="G244" s="163"/>
      <c r="H244" s="163">
        <v>333</v>
      </c>
      <c r="I244" s="165">
        <v>333</v>
      </c>
      <c r="J244" s="135" t="s">
        <v>761</v>
      </c>
      <c r="K244" s="136">
        <f t="shared" si="91"/>
        <v>55.5</v>
      </c>
      <c r="L244" s="137">
        <f t="shared" si="92"/>
        <v>0.2</v>
      </c>
      <c r="M244" s="132" t="s">
        <v>547</v>
      </c>
      <c r="N244" s="138">
        <v>43846</v>
      </c>
      <c r="O244" s="54"/>
      <c r="P244" s="54"/>
      <c r="Q244" s="198"/>
      <c r="R244" s="37" t="s">
        <v>850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148</v>
      </c>
      <c r="B245" s="161">
        <v>43752</v>
      </c>
      <c r="C245" s="161"/>
      <c r="D245" s="162" t="s">
        <v>762</v>
      </c>
      <c r="E245" s="163" t="s">
        <v>545</v>
      </c>
      <c r="F245" s="163">
        <v>930</v>
      </c>
      <c r="G245" s="163"/>
      <c r="H245" s="163">
        <v>1165</v>
      </c>
      <c r="I245" s="165">
        <v>1200</v>
      </c>
      <c r="J245" s="135" t="s">
        <v>763</v>
      </c>
      <c r="K245" s="136">
        <f t="shared" si="91"/>
        <v>235</v>
      </c>
      <c r="L245" s="137">
        <f t="shared" si="92"/>
        <v>0.25268817204301075</v>
      </c>
      <c r="M245" s="132" t="s">
        <v>547</v>
      </c>
      <c r="N245" s="138">
        <v>43847</v>
      </c>
      <c r="O245" s="54"/>
      <c r="P245" s="54"/>
      <c r="Q245" s="198"/>
      <c r="R245" s="37" t="s">
        <v>848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149</v>
      </c>
      <c r="B246" s="161">
        <v>43753</v>
      </c>
      <c r="C246" s="161"/>
      <c r="D246" s="162" t="s">
        <v>764</v>
      </c>
      <c r="E246" s="163" t="s">
        <v>545</v>
      </c>
      <c r="F246" s="133">
        <v>111</v>
      </c>
      <c r="G246" s="163"/>
      <c r="H246" s="163">
        <v>141</v>
      </c>
      <c r="I246" s="165">
        <v>141</v>
      </c>
      <c r="J246" s="135" t="s">
        <v>765</v>
      </c>
      <c r="K246" s="136">
        <f t="shared" si="91"/>
        <v>30</v>
      </c>
      <c r="L246" s="137">
        <f t="shared" si="92"/>
        <v>0.27027027027027029</v>
      </c>
      <c r="M246" s="132" t="s">
        <v>547</v>
      </c>
      <c r="N246" s="138">
        <v>44328</v>
      </c>
      <c r="O246" s="54"/>
      <c r="P246" s="54"/>
      <c r="Q246" s="198"/>
      <c r="R246" s="37" t="s">
        <v>848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150</v>
      </c>
      <c r="B247" s="161">
        <v>43753</v>
      </c>
      <c r="C247" s="161"/>
      <c r="D247" s="162" t="s">
        <v>766</v>
      </c>
      <c r="E247" s="163" t="s">
        <v>545</v>
      </c>
      <c r="F247" s="133">
        <v>296</v>
      </c>
      <c r="G247" s="163"/>
      <c r="H247" s="163">
        <v>370</v>
      </c>
      <c r="I247" s="165">
        <v>370</v>
      </c>
      <c r="J247" s="135" t="s">
        <v>631</v>
      </c>
      <c r="K247" s="136">
        <f t="shared" ref="K247:K272" si="93">H247-F247</f>
        <v>74</v>
      </c>
      <c r="L247" s="137">
        <f t="shared" ref="L247:L272" si="94">K247/F247</f>
        <v>0.25</v>
      </c>
      <c r="M247" s="132" t="s">
        <v>547</v>
      </c>
      <c r="N247" s="138">
        <v>43853</v>
      </c>
      <c r="O247" s="54"/>
      <c r="P247" s="54"/>
      <c r="Q247" s="198"/>
      <c r="R247" s="37" t="s">
        <v>848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151</v>
      </c>
      <c r="B248" s="161">
        <v>43754</v>
      </c>
      <c r="C248" s="161"/>
      <c r="D248" s="162" t="s">
        <v>767</v>
      </c>
      <c r="E248" s="163" t="s">
        <v>545</v>
      </c>
      <c r="F248" s="133">
        <v>300</v>
      </c>
      <c r="G248" s="163"/>
      <c r="H248" s="163">
        <v>382.5</v>
      </c>
      <c r="I248" s="165">
        <v>344</v>
      </c>
      <c r="J248" s="135" t="s">
        <v>768</v>
      </c>
      <c r="K248" s="136">
        <f t="shared" si="93"/>
        <v>82.5</v>
      </c>
      <c r="L248" s="137">
        <f t="shared" si="94"/>
        <v>0.27500000000000002</v>
      </c>
      <c r="M248" s="132" t="s">
        <v>547</v>
      </c>
      <c r="N248" s="138">
        <v>44238</v>
      </c>
      <c r="O248" s="54"/>
      <c r="P248" s="54"/>
      <c r="Q248" s="198"/>
      <c r="R248" s="37" t="s">
        <v>848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152</v>
      </c>
      <c r="B249" s="161">
        <v>43832</v>
      </c>
      <c r="C249" s="161"/>
      <c r="D249" s="162" t="s">
        <v>769</v>
      </c>
      <c r="E249" s="163" t="s">
        <v>545</v>
      </c>
      <c r="F249" s="133">
        <v>495</v>
      </c>
      <c r="G249" s="163"/>
      <c r="H249" s="163">
        <v>595</v>
      </c>
      <c r="I249" s="165">
        <v>590</v>
      </c>
      <c r="J249" s="135" t="s">
        <v>567</v>
      </c>
      <c r="K249" s="136">
        <f t="shared" si="93"/>
        <v>100</v>
      </c>
      <c r="L249" s="137">
        <f t="shared" si="94"/>
        <v>0.20202020202020202</v>
      </c>
      <c r="M249" s="132" t="s">
        <v>547</v>
      </c>
      <c r="N249" s="138">
        <v>44589</v>
      </c>
      <c r="O249" s="54"/>
      <c r="P249" s="54"/>
      <c r="Q249" s="198"/>
      <c r="R249" s="37" t="s">
        <v>848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153</v>
      </c>
      <c r="B250" s="161">
        <v>43966</v>
      </c>
      <c r="C250" s="161"/>
      <c r="D250" s="162" t="s">
        <v>74</v>
      </c>
      <c r="E250" s="163" t="s">
        <v>545</v>
      </c>
      <c r="F250" s="133">
        <v>67.5</v>
      </c>
      <c r="G250" s="163"/>
      <c r="H250" s="163">
        <v>86</v>
      </c>
      <c r="I250" s="165">
        <v>86</v>
      </c>
      <c r="J250" s="135" t="s">
        <v>770</v>
      </c>
      <c r="K250" s="136">
        <f t="shared" si="93"/>
        <v>18.5</v>
      </c>
      <c r="L250" s="137">
        <f t="shared" si="94"/>
        <v>0.27407407407407408</v>
      </c>
      <c r="M250" s="132" t="s">
        <v>547</v>
      </c>
      <c r="N250" s="138">
        <v>44008</v>
      </c>
      <c r="O250" s="54"/>
      <c r="P250" s="54"/>
      <c r="Q250" s="198"/>
      <c r="R250" s="37" t="s">
        <v>848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154</v>
      </c>
      <c r="B251" s="161">
        <v>44035</v>
      </c>
      <c r="C251" s="161"/>
      <c r="D251" s="162" t="s">
        <v>459</v>
      </c>
      <c r="E251" s="163" t="s">
        <v>545</v>
      </c>
      <c r="F251" s="133">
        <v>231</v>
      </c>
      <c r="G251" s="163"/>
      <c r="H251" s="163">
        <v>281</v>
      </c>
      <c r="I251" s="165">
        <v>281</v>
      </c>
      <c r="J251" s="135" t="s">
        <v>631</v>
      </c>
      <c r="K251" s="136">
        <f t="shared" si="93"/>
        <v>50</v>
      </c>
      <c r="L251" s="137">
        <f t="shared" si="94"/>
        <v>0.21645021645021645</v>
      </c>
      <c r="M251" s="132" t="s">
        <v>547</v>
      </c>
      <c r="N251" s="138">
        <v>44358</v>
      </c>
      <c r="O251" s="54"/>
      <c r="P251" s="54"/>
      <c r="Q251" s="198"/>
      <c r="R251" s="37" t="s">
        <v>848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155</v>
      </c>
      <c r="B252" s="161">
        <v>44092</v>
      </c>
      <c r="C252" s="161"/>
      <c r="D252" s="162" t="s">
        <v>141</v>
      </c>
      <c r="E252" s="163" t="s">
        <v>545</v>
      </c>
      <c r="F252" s="163">
        <v>206</v>
      </c>
      <c r="G252" s="163"/>
      <c r="H252" s="163">
        <v>248</v>
      </c>
      <c r="I252" s="165">
        <v>248</v>
      </c>
      <c r="J252" s="135" t="s">
        <v>631</v>
      </c>
      <c r="K252" s="136">
        <f t="shared" si="93"/>
        <v>42</v>
      </c>
      <c r="L252" s="137">
        <f t="shared" si="94"/>
        <v>0.20388349514563106</v>
      </c>
      <c r="M252" s="132" t="s">
        <v>547</v>
      </c>
      <c r="N252" s="138">
        <v>44214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156</v>
      </c>
      <c r="B253" s="161">
        <v>44140</v>
      </c>
      <c r="C253" s="161"/>
      <c r="D253" s="162" t="s">
        <v>141</v>
      </c>
      <c r="E253" s="163" t="s">
        <v>545</v>
      </c>
      <c r="F253" s="163">
        <v>182.5</v>
      </c>
      <c r="G253" s="163"/>
      <c r="H253" s="163">
        <v>248</v>
      </c>
      <c r="I253" s="165">
        <v>248</v>
      </c>
      <c r="J253" s="135" t="s">
        <v>631</v>
      </c>
      <c r="K253" s="136">
        <f t="shared" si="93"/>
        <v>65.5</v>
      </c>
      <c r="L253" s="137">
        <f t="shared" si="94"/>
        <v>0.35890410958904112</v>
      </c>
      <c r="M253" s="132" t="s">
        <v>547</v>
      </c>
      <c r="N253" s="138">
        <v>44214</v>
      </c>
      <c r="O253" s="54"/>
      <c r="P253" s="54"/>
      <c r="Q253" s="198"/>
      <c r="R253" s="37" t="s">
        <v>848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157</v>
      </c>
      <c r="B254" s="161">
        <v>44140</v>
      </c>
      <c r="C254" s="161"/>
      <c r="D254" s="162" t="s">
        <v>337</v>
      </c>
      <c r="E254" s="163" t="s">
        <v>545</v>
      </c>
      <c r="F254" s="163">
        <v>247.5</v>
      </c>
      <c r="G254" s="163"/>
      <c r="H254" s="163">
        <v>320</v>
      </c>
      <c r="I254" s="165">
        <v>320</v>
      </c>
      <c r="J254" s="135" t="s">
        <v>631</v>
      </c>
      <c r="K254" s="136">
        <f t="shared" si="93"/>
        <v>72.5</v>
      </c>
      <c r="L254" s="137">
        <f t="shared" si="94"/>
        <v>0.29292929292929293</v>
      </c>
      <c r="M254" s="132" t="s">
        <v>547</v>
      </c>
      <c r="N254" s="138">
        <v>44323</v>
      </c>
      <c r="O254" s="54"/>
      <c r="P254" s="54"/>
      <c r="Q254" s="198"/>
      <c r="R254" s="37" t="s">
        <v>848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158</v>
      </c>
      <c r="B255" s="161">
        <v>44140</v>
      </c>
      <c r="C255" s="161"/>
      <c r="D255" s="162" t="s">
        <v>199</v>
      </c>
      <c r="E255" s="163" t="s">
        <v>545</v>
      </c>
      <c r="F255" s="133">
        <v>925</v>
      </c>
      <c r="G255" s="163"/>
      <c r="H255" s="163">
        <v>1095</v>
      </c>
      <c r="I255" s="165">
        <v>1093</v>
      </c>
      <c r="J255" s="135" t="s">
        <v>771</v>
      </c>
      <c r="K255" s="136">
        <f t="shared" si="93"/>
        <v>170</v>
      </c>
      <c r="L255" s="137">
        <f t="shared" si="94"/>
        <v>0.18378378378378379</v>
      </c>
      <c r="M255" s="132" t="s">
        <v>547</v>
      </c>
      <c r="N255" s="138">
        <v>44201</v>
      </c>
      <c r="O255" s="54"/>
      <c r="P255" s="54"/>
      <c r="Q255" s="198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159</v>
      </c>
      <c r="B256" s="161">
        <v>44140</v>
      </c>
      <c r="C256" s="161"/>
      <c r="D256" s="162" t="s">
        <v>355</v>
      </c>
      <c r="E256" s="163" t="s">
        <v>545</v>
      </c>
      <c r="F256" s="133">
        <v>332.5</v>
      </c>
      <c r="G256" s="163"/>
      <c r="H256" s="163">
        <v>393</v>
      </c>
      <c r="I256" s="165">
        <v>406</v>
      </c>
      <c r="J256" s="135" t="s">
        <v>772</v>
      </c>
      <c r="K256" s="136">
        <f t="shared" si="93"/>
        <v>60.5</v>
      </c>
      <c r="L256" s="137">
        <f t="shared" si="94"/>
        <v>0.18195488721804512</v>
      </c>
      <c r="M256" s="132" t="s">
        <v>547</v>
      </c>
      <c r="N256" s="138">
        <v>44256</v>
      </c>
      <c r="O256" s="54"/>
      <c r="P256" s="54"/>
      <c r="Q256" s="198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160</v>
      </c>
      <c r="B257" s="161">
        <v>44141</v>
      </c>
      <c r="C257" s="161"/>
      <c r="D257" s="162" t="s">
        <v>459</v>
      </c>
      <c r="E257" s="163" t="s">
        <v>545</v>
      </c>
      <c r="F257" s="133">
        <v>231</v>
      </c>
      <c r="G257" s="163"/>
      <c r="H257" s="163">
        <v>281</v>
      </c>
      <c r="I257" s="165">
        <v>281</v>
      </c>
      <c r="J257" s="135" t="s">
        <v>631</v>
      </c>
      <c r="K257" s="136">
        <f t="shared" si="93"/>
        <v>50</v>
      </c>
      <c r="L257" s="137">
        <f t="shared" si="94"/>
        <v>0.21645021645021645</v>
      </c>
      <c r="M257" s="132" t="s">
        <v>547</v>
      </c>
      <c r="N257" s="138">
        <v>44358</v>
      </c>
      <c r="O257" s="54"/>
      <c r="P257" s="54"/>
      <c r="Q257" s="198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161</v>
      </c>
      <c r="B258" s="161">
        <v>44187</v>
      </c>
      <c r="C258" s="161"/>
      <c r="D258" s="162" t="s">
        <v>773</v>
      </c>
      <c r="E258" s="163" t="s">
        <v>545</v>
      </c>
      <c r="F258" s="133">
        <v>190</v>
      </c>
      <c r="G258" s="163"/>
      <c r="H258" s="163">
        <v>239</v>
      </c>
      <c r="I258" s="165">
        <v>239</v>
      </c>
      <c r="J258" s="135" t="s">
        <v>774</v>
      </c>
      <c r="K258" s="136">
        <f t="shared" si="93"/>
        <v>49</v>
      </c>
      <c r="L258" s="137">
        <f t="shared" si="94"/>
        <v>0.25789473684210529</v>
      </c>
      <c r="M258" s="132" t="s">
        <v>547</v>
      </c>
      <c r="N258" s="138">
        <v>44844</v>
      </c>
      <c r="O258" s="54"/>
      <c r="P258" s="54"/>
      <c r="Q258" s="198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162</v>
      </c>
      <c r="B259" s="161">
        <v>44258</v>
      </c>
      <c r="C259" s="161"/>
      <c r="D259" s="162" t="s">
        <v>769</v>
      </c>
      <c r="E259" s="163" t="s">
        <v>545</v>
      </c>
      <c r="F259" s="133">
        <v>495</v>
      </c>
      <c r="G259" s="163"/>
      <c r="H259" s="163">
        <v>595</v>
      </c>
      <c r="I259" s="165">
        <v>590</v>
      </c>
      <c r="J259" s="135" t="s">
        <v>567</v>
      </c>
      <c r="K259" s="136">
        <f t="shared" si="93"/>
        <v>100</v>
      </c>
      <c r="L259" s="137">
        <f t="shared" si="94"/>
        <v>0.20202020202020202</v>
      </c>
      <c r="M259" s="132" t="s">
        <v>547</v>
      </c>
      <c r="N259" s="138">
        <v>44589</v>
      </c>
      <c r="O259" s="54"/>
      <c r="P259" s="54"/>
      <c r="Q259" s="198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163</v>
      </c>
      <c r="B260" s="161">
        <v>44274</v>
      </c>
      <c r="C260" s="161"/>
      <c r="D260" s="162" t="s">
        <v>355</v>
      </c>
      <c r="E260" s="163" t="s">
        <v>545</v>
      </c>
      <c r="F260" s="133">
        <v>355</v>
      </c>
      <c r="G260" s="163"/>
      <c r="H260" s="163">
        <v>422.5</v>
      </c>
      <c r="I260" s="165">
        <v>420</v>
      </c>
      <c r="J260" s="135" t="s">
        <v>775</v>
      </c>
      <c r="K260" s="136">
        <f t="shared" si="93"/>
        <v>67.5</v>
      </c>
      <c r="L260" s="137">
        <f t="shared" si="94"/>
        <v>0.19014084507042253</v>
      </c>
      <c r="M260" s="132" t="s">
        <v>547</v>
      </c>
      <c r="N260" s="138">
        <v>44361</v>
      </c>
      <c r="O260" s="54"/>
      <c r="P260" s="54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164</v>
      </c>
      <c r="B261" s="161">
        <v>44295</v>
      </c>
      <c r="C261" s="161"/>
      <c r="D261" s="162" t="s">
        <v>319</v>
      </c>
      <c r="E261" s="163" t="s">
        <v>545</v>
      </c>
      <c r="F261" s="133">
        <v>555</v>
      </c>
      <c r="G261" s="163"/>
      <c r="H261" s="163">
        <v>663</v>
      </c>
      <c r="I261" s="165">
        <v>663</v>
      </c>
      <c r="J261" s="135" t="s">
        <v>776</v>
      </c>
      <c r="K261" s="136">
        <f t="shared" si="93"/>
        <v>108</v>
      </c>
      <c r="L261" s="137">
        <f t="shared" si="94"/>
        <v>0.19459459459459461</v>
      </c>
      <c r="M261" s="132" t="s">
        <v>547</v>
      </c>
      <c r="N261" s="138">
        <v>44321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165</v>
      </c>
      <c r="B262" s="161">
        <v>44308</v>
      </c>
      <c r="C262" s="161"/>
      <c r="D262" s="162" t="s">
        <v>740</v>
      </c>
      <c r="E262" s="163" t="s">
        <v>545</v>
      </c>
      <c r="F262" s="133">
        <v>126.5</v>
      </c>
      <c r="G262" s="163"/>
      <c r="H262" s="163">
        <v>155</v>
      </c>
      <c r="I262" s="165">
        <v>155</v>
      </c>
      <c r="J262" s="135" t="s">
        <v>631</v>
      </c>
      <c r="K262" s="136">
        <f t="shared" si="93"/>
        <v>28.5</v>
      </c>
      <c r="L262" s="137">
        <f t="shared" si="94"/>
        <v>0.22529644268774704</v>
      </c>
      <c r="M262" s="132" t="s">
        <v>547</v>
      </c>
      <c r="N262" s="138">
        <v>44362</v>
      </c>
      <c r="O262" s="54"/>
      <c r="P262" s="54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39">
        <v>166</v>
      </c>
      <c r="B263" s="170">
        <v>44368</v>
      </c>
      <c r="C263" s="170"/>
      <c r="D263" s="141" t="s">
        <v>777</v>
      </c>
      <c r="E263" s="143" t="s">
        <v>545</v>
      </c>
      <c r="F263" s="171">
        <v>287.5</v>
      </c>
      <c r="G263" s="143"/>
      <c r="H263" s="143">
        <v>245</v>
      </c>
      <c r="I263" s="144">
        <v>344</v>
      </c>
      <c r="J263" s="145" t="s">
        <v>778</v>
      </c>
      <c r="K263" s="146">
        <f t="shared" si="93"/>
        <v>-42.5</v>
      </c>
      <c r="L263" s="147">
        <f t="shared" si="94"/>
        <v>-0.14782608695652175</v>
      </c>
      <c r="M263" s="143" t="s">
        <v>557</v>
      </c>
      <c r="N263" s="140">
        <v>44508</v>
      </c>
      <c r="O263" s="54"/>
      <c r="P263" s="54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167</v>
      </c>
      <c r="B264" s="161">
        <v>44368</v>
      </c>
      <c r="C264" s="161"/>
      <c r="D264" s="162" t="s">
        <v>459</v>
      </c>
      <c r="E264" s="163" t="s">
        <v>545</v>
      </c>
      <c r="F264" s="133">
        <v>241</v>
      </c>
      <c r="G264" s="163"/>
      <c r="H264" s="163">
        <v>298</v>
      </c>
      <c r="I264" s="165">
        <v>320</v>
      </c>
      <c r="J264" s="135" t="s">
        <v>631</v>
      </c>
      <c r="K264" s="136">
        <f t="shared" si="93"/>
        <v>57</v>
      </c>
      <c r="L264" s="137">
        <f t="shared" si="94"/>
        <v>0.23651452282157676</v>
      </c>
      <c r="M264" s="132" t="s">
        <v>547</v>
      </c>
      <c r="N264" s="138">
        <v>44802</v>
      </c>
      <c r="O264" s="54"/>
      <c r="P264" s="54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168</v>
      </c>
      <c r="B265" s="161">
        <v>44406</v>
      </c>
      <c r="C265" s="161"/>
      <c r="D265" s="162" t="s">
        <v>740</v>
      </c>
      <c r="E265" s="163" t="s">
        <v>545</v>
      </c>
      <c r="F265" s="133">
        <v>162.5</v>
      </c>
      <c r="G265" s="163"/>
      <c r="H265" s="163">
        <v>200</v>
      </c>
      <c r="I265" s="165">
        <v>200</v>
      </c>
      <c r="J265" s="135" t="s">
        <v>631</v>
      </c>
      <c r="K265" s="136">
        <f t="shared" si="93"/>
        <v>37.5</v>
      </c>
      <c r="L265" s="137">
        <f t="shared" si="94"/>
        <v>0.23076923076923078</v>
      </c>
      <c r="M265" s="132" t="s">
        <v>547</v>
      </c>
      <c r="N265" s="138">
        <v>44802</v>
      </c>
      <c r="O265" s="54"/>
      <c r="P265" s="54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169</v>
      </c>
      <c r="B266" s="161">
        <v>44462</v>
      </c>
      <c r="C266" s="161"/>
      <c r="D266" s="162" t="s">
        <v>423</v>
      </c>
      <c r="E266" s="163" t="s">
        <v>545</v>
      </c>
      <c r="F266" s="133">
        <v>1235</v>
      </c>
      <c r="G266" s="163"/>
      <c r="H266" s="163">
        <v>1505</v>
      </c>
      <c r="I266" s="165">
        <v>1500</v>
      </c>
      <c r="J266" s="135" t="s">
        <v>631</v>
      </c>
      <c r="K266" s="136">
        <f t="shared" si="93"/>
        <v>270</v>
      </c>
      <c r="L266" s="137">
        <f t="shared" si="94"/>
        <v>0.21862348178137653</v>
      </c>
      <c r="M266" s="132" t="s">
        <v>547</v>
      </c>
      <c r="N266" s="138">
        <v>44564</v>
      </c>
      <c r="O266" s="54"/>
      <c r="P266" s="54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170</v>
      </c>
      <c r="B267" s="161">
        <v>44480</v>
      </c>
      <c r="C267" s="161"/>
      <c r="D267" s="162" t="s">
        <v>779</v>
      </c>
      <c r="E267" s="163" t="s">
        <v>545</v>
      </c>
      <c r="F267" s="133">
        <v>58.75</v>
      </c>
      <c r="G267" s="163"/>
      <c r="H267" s="163">
        <v>64.25</v>
      </c>
      <c r="I267" s="165"/>
      <c r="J267" s="135" t="s">
        <v>631</v>
      </c>
      <c r="K267" s="136">
        <f t="shared" si="93"/>
        <v>5.5</v>
      </c>
      <c r="L267" s="137">
        <f t="shared" si="94"/>
        <v>9.3617021276595741E-2</v>
      </c>
      <c r="M267" s="132" t="s">
        <v>547</v>
      </c>
      <c r="N267" s="138">
        <v>45322</v>
      </c>
      <c r="O267" s="54"/>
      <c r="P267" s="54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29">
        <v>171</v>
      </c>
      <c r="B268" s="130">
        <v>44481</v>
      </c>
      <c r="C268" s="130"/>
      <c r="D268" s="131" t="s">
        <v>273</v>
      </c>
      <c r="E268" s="132" t="s">
        <v>545</v>
      </c>
      <c r="F268" s="133">
        <v>315</v>
      </c>
      <c r="G268" s="132"/>
      <c r="H268" s="132">
        <v>335</v>
      </c>
      <c r="I268" s="134">
        <v>380</v>
      </c>
      <c r="J268" s="135" t="s">
        <v>821</v>
      </c>
      <c r="K268" s="136">
        <f t="shared" si="93"/>
        <v>20</v>
      </c>
      <c r="L268" s="137">
        <f t="shared" si="94"/>
        <v>6.3492063492063489E-2</v>
      </c>
      <c r="M268" s="132" t="s">
        <v>547</v>
      </c>
      <c r="N268" s="138">
        <v>45297</v>
      </c>
      <c r="O268" s="54"/>
      <c r="P268" s="54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29">
        <v>172</v>
      </c>
      <c r="B269" s="130">
        <v>44481</v>
      </c>
      <c r="C269" s="130"/>
      <c r="D269" s="131" t="s">
        <v>780</v>
      </c>
      <c r="E269" s="132" t="s">
        <v>545</v>
      </c>
      <c r="F269" s="133">
        <v>45.5</v>
      </c>
      <c r="G269" s="132"/>
      <c r="H269" s="132">
        <v>56.5</v>
      </c>
      <c r="I269" s="134">
        <v>56</v>
      </c>
      <c r="J269" s="135" t="s">
        <v>631</v>
      </c>
      <c r="K269" s="136">
        <f t="shared" si="93"/>
        <v>11</v>
      </c>
      <c r="L269" s="137">
        <f t="shared" si="94"/>
        <v>0.24175824175824176</v>
      </c>
      <c r="M269" s="132" t="s">
        <v>547</v>
      </c>
      <c r="N269" s="138">
        <v>44881</v>
      </c>
      <c r="O269" s="54"/>
      <c r="P269" s="54"/>
      <c r="R269" s="37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29">
        <v>173</v>
      </c>
      <c r="B270" s="130">
        <v>44551</v>
      </c>
      <c r="C270" s="130"/>
      <c r="D270" s="131" t="s">
        <v>128</v>
      </c>
      <c r="E270" s="132" t="s">
        <v>545</v>
      </c>
      <c r="F270" s="133">
        <v>2300</v>
      </c>
      <c r="G270" s="132"/>
      <c r="H270" s="132">
        <f>(2820+2200)/2</f>
        <v>2510</v>
      </c>
      <c r="I270" s="134">
        <v>3000</v>
      </c>
      <c r="J270" s="135" t="s">
        <v>781</v>
      </c>
      <c r="K270" s="136">
        <f t="shared" si="93"/>
        <v>210</v>
      </c>
      <c r="L270" s="137">
        <f t="shared" si="94"/>
        <v>9.1304347826086957E-2</v>
      </c>
      <c r="M270" s="132" t="s">
        <v>547</v>
      </c>
      <c r="N270" s="138">
        <v>44649</v>
      </c>
      <c r="O270" s="54"/>
      <c r="P270" s="54"/>
      <c r="R270" s="37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29">
        <v>174</v>
      </c>
      <c r="B271" s="130">
        <v>44606</v>
      </c>
      <c r="C271" s="130"/>
      <c r="D271" s="131" t="s">
        <v>413</v>
      </c>
      <c r="E271" s="132" t="s">
        <v>545</v>
      </c>
      <c r="F271" s="133">
        <v>635</v>
      </c>
      <c r="G271" s="132"/>
      <c r="H271" s="132">
        <v>700</v>
      </c>
      <c r="I271" s="134">
        <v>764</v>
      </c>
      <c r="J271" s="135" t="s">
        <v>806</v>
      </c>
      <c r="K271" s="136">
        <f t="shared" si="93"/>
        <v>65</v>
      </c>
      <c r="L271" s="137">
        <f t="shared" si="94"/>
        <v>0.10236220472440945</v>
      </c>
      <c r="M271" s="132" t="s">
        <v>547</v>
      </c>
      <c r="N271" s="138">
        <v>45159</v>
      </c>
      <c r="O271" s="54"/>
      <c r="P271" s="54"/>
      <c r="R271" s="37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29">
        <v>175</v>
      </c>
      <c r="B272" s="130">
        <v>44613</v>
      </c>
      <c r="C272" s="130"/>
      <c r="D272" s="131" t="s">
        <v>423</v>
      </c>
      <c r="E272" s="132" t="s">
        <v>545</v>
      </c>
      <c r="F272" s="133">
        <v>1255</v>
      </c>
      <c r="G272" s="132"/>
      <c r="H272" s="132">
        <v>1515</v>
      </c>
      <c r="I272" s="134">
        <v>1510</v>
      </c>
      <c r="J272" s="135" t="s">
        <v>631</v>
      </c>
      <c r="K272" s="136">
        <f t="shared" si="93"/>
        <v>260</v>
      </c>
      <c r="L272" s="137">
        <f t="shared" si="94"/>
        <v>0.20717131474103587</v>
      </c>
      <c r="M272" s="132" t="s">
        <v>547</v>
      </c>
      <c r="N272" s="138">
        <v>44834</v>
      </c>
      <c r="O272" s="54"/>
      <c r="P272" s="54"/>
      <c r="R272" s="37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8" ht="12.75" customHeight="1">
      <c r="A273" s="259">
        <v>176</v>
      </c>
      <c r="B273" s="250">
        <v>44670</v>
      </c>
      <c r="C273" s="250"/>
      <c r="D273" s="251" t="s">
        <v>510</v>
      </c>
      <c r="E273" s="252" t="s">
        <v>545</v>
      </c>
      <c r="F273" s="253">
        <v>445</v>
      </c>
      <c r="G273" s="253"/>
      <c r="H273" s="253">
        <v>460</v>
      </c>
      <c r="I273" s="253">
        <v>553</v>
      </c>
      <c r="J273" s="254" t="s">
        <v>841</v>
      </c>
      <c r="K273" s="255">
        <f t="shared" ref="K273" si="95">H273-F273</f>
        <v>15</v>
      </c>
      <c r="L273" s="256">
        <f t="shared" ref="L273" si="96">K273/F273</f>
        <v>3.3707865168539325E-2</v>
      </c>
      <c r="M273" s="257" t="s">
        <v>564</v>
      </c>
      <c r="N273" s="258">
        <v>45397</v>
      </c>
      <c r="O273" s="54"/>
      <c r="P273" s="54"/>
      <c r="R273" s="37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8" ht="12.75" customHeight="1">
      <c r="A274" s="160">
        <v>177</v>
      </c>
      <c r="B274" s="161">
        <v>44746</v>
      </c>
      <c r="C274" s="161"/>
      <c r="D274" s="162" t="s">
        <v>782</v>
      </c>
      <c r="E274" s="163" t="s">
        <v>545</v>
      </c>
      <c r="F274" s="163">
        <v>207.5</v>
      </c>
      <c r="G274" s="163"/>
      <c r="H274" s="163">
        <v>254</v>
      </c>
      <c r="I274" s="165">
        <v>254</v>
      </c>
      <c r="J274" s="135" t="s">
        <v>631</v>
      </c>
      <c r="K274" s="136">
        <f t="shared" ref="K274:K284" si="97">H274-F274</f>
        <v>46.5</v>
      </c>
      <c r="L274" s="137">
        <f t="shared" ref="L274:L284" si="98">K274/F274</f>
        <v>0.22409638554216868</v>
      </c>
      <c r="M274" s="132" t="s">
        <v>547</v>
      </c>
      <c r="N274" s="138">
        <v>44792</v>
      </c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8" ht="12.75" customHeight="1">
      <c r="A275" s="160">
        <v>178</v>
      </c>
      <c r="B275" s="161">
        <v>44775</v>
      </c>
      <c r="C275" s="161"/>
      <c r="D275" s="162" t="s">
        <v>461</v>
      </c>
      <c r="E275" s="163" t="s">
        <v>545</v>
      </c>
      <c r="F275" s="163">
        <v>31.25</v>
      </c>
      <c r="G275" s="163"/>
      <c r="H275" s="163">
        <v>38.75</v>
      </c>
      <c r="I275" s="165">
        <v>38</v>
      </c>
      <c r="J275" s="135" t="s">
        <v>631</v>
      </c>
      <c r="K275" s="136">
        <f t="shared" si="97"/>
        <v>7.5</v>
      </c>
      <c r="L275" s="137">
        <f t="shared" si="98"/>
        <v>0.24</v>
      </c>
      <c r="M275" s="132" t="s">
        <v>547</v>
      </c>
      <c r="N275" s="138">
        <v>44844</v>
      </c>
      <c r="O275" s="54"/>
      <c r="P275" s="54"/>
      <c r="R275" s="37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8" ht="12.75" customHeight="1">
      <c r="A276" s="160">
        <v>179</v>
      </c>
      <c r="B276" s="161">
        <v>44841</v>
      </c>
      <c r="C276" s="161"/>
      <c r="D276" s="162" t="s">
        <v>783</v>
      </c>
      <c r="E276" s="163" t="s">
        <v>545</v>
      </c>
      <c r="F276" s="133">
        <v>665</v>
      </c>
      <c r="G276" s="163"/>
      <c r="H276" s="163">
        <v>807.5</v>
      </c>
      <c r="I276" s="165">
        <v>840</v>
      </c>
      <c r="J276" s="135" t="s">
        <v>781</v>
      </c>
      <c r="K276" s="136">
        <f t="shared" si="97"/>
        <v>142.5</v>
      </c>
      <c r="L276" s="137">
        <f t="shared" si="98"/>
        <v>0.21428571428571427</v>
      </c>
      <c r="M276" s="132" t="s">
        <v>547</v>
      </c>
      <c r="N276" s="138">
        <v>45097</v>
      </c>
      <c r="O276" s="54"/>
      <c r="P276" s="54"/>
      <c r="R276" s="37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8" ht="12.75" customHeight="1">
      <c r="A277" s="160">
        <v>180</v>
      </c>
      <c r="B277" s="161">
        <v>44844</v>
      </c>
      <c r="C277" s="161"/>
      <c r="D277" s="162" t="s">
        <v>415</v>
      </c>
      <c r="E277" s="163" t="s">
        <v>545</v>
      </c>
      <c r="F277" s="133">
        <v>227.5</v>
      </c>
      <c r="G277" s="163"/>
      <c r="H277" s="163">
        <v>270</v>
      </c>
      <c r="I277" s="165">
        <v>291</v>
      </c>
      <c r="J277" s="135" t="s">
        <v>808</v>
      </c>
      <c r="K277" s="136">
        <f t="shared" si="97"/>
        <v>42.5</v>
      </c>
      <c r="L277" s="137">
        <f t="shared" si="98"/>
        <v>0.18681318681318682</v>
      </c>
      <c r="M277" s="132" t="s">
        <v>547</v>
      </c>
      <c r="N277" s="138">
        <v>45160</v>
      </c>
      <c r="O277" s="54"/>
      <c r="P277" s="54"/>
      <c r="R277" s="37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8" ht="12.75" customHeight="1">
      <c r="A278" s="160">
        <v>181</v>
      </c>
      <c r="B278" s="161">
        <v>44845</v>
      </c>
      <c r="C278" s="161"/>
      <c r="D278" s="162" t="s">
        <v>413</v>
      </c>
      <c r="E278" s="163" t="s">
        <v>545</v>
      </c>
      <c r="F278" s="133">
        <v>555</v>
      </c>
      <c r="G278" s="163"/>
      <c r="H278" s="163">
        <v>700</v>
      </c>
      <c r="I278" s="165">
        <v>765</v>
      </c>
      <c r="J278" s="135" t="s">
        <v>807</v>
      </c>
      <c r="K278" s="136">
        <f t="shared" si="97"/>
        <v>145</v>
      </c>
      <c r="L278" s="137">
        <f t="shared" si="98"/>
        <v>0.26126126126126126</v>
      </c>
      <c r="M278" s="132" t="s">
        <v>547</v>
      </c>
      <c r="N278" s="138">
        <v>45159</v>
      </c>
      <c r="O278" s="54"/>
      <c r="P278" s="54"/>
      <c r="R278" s="37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8" ht="12.75" customHeight="1">
      <c r="A279" s="160">
        <v>182</v>
      </c>
      <c r="B279" s="161">
        <v>44981</v>
      </c>
      <c r="C279" s="161"/>
      <c r="D279" s="162" t="s">
        <v>428</v>
      </c>
      <c r="E279" s="163" t="s">
        <v>545</v>
      </c>
      <c r="F279" s="133">
        <v>1675</v>
      </c>
      <c r="G279" s="163"/>
      <c r="H279" s="163">
        <v>2080</v>
      </c>
      <c r="I279" s="165">
        <v>2080</v>
      </c>
      <c r="J279" s="135" t="s">
        <v>631</v>
      </c>
      <c r="K279" s="136">
        <f t="shared" si="97"/>
        <v>405</v>
      </c>
      <c r="L279" s="137">
        <f t="shared" si="98"/>
        <v>0.2417910447761194</v>
      </c>
      <c r="M279" s="132" t="s">
        <v>547</v>
      </c>
      <c r="N279" s="138">
        <v>45119</v>
      </c>
      <c r="O279" s="54"/>
      <c r="P279" s="54"/>
      <c r="R279" s="37" t="s">
        <v>851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A280" s="160">
        <v>183</v>
      </c>
      <c r="B280" s="161">
        <v>44986</v>
      </c>
      <c r="C280" s="161"/>
      <c r="D280" s="162" t="s">
        <v>461</v>
      </c>
      <c r="E280" s="163" t="s">
        <v>545</v>
      </c>
      <c r="F280" s="133">
        <v>57.5</v>
      </c>
      <c r="G280" s="163"/>
      <c r="H280" s="163">
        <v>120</v>
      </c>
      <c r="I280" s="165">
        <v>120</v>
      </c>
      <c r="J280" s="135" t="s">
        <v>631</v>
      </c>
      <c r="K280" s="136">
        <f t="shared" si="97"/>
        <v>62.5</v>
      </c>
      <c r="L280" s="137">
        <f t="shared" si="98"/>
        <v>1.0869565217391304</v>
      </c>
      <c r="M280" s="132" t="s">
        <v>547</v>
      </c>
      <c r="N280" s="138">
        <v>45049</v>
      </c>
      <c r="O280" s="54"/>
      <c r="P280" s="54"/>
      <c r="R280" s="37" t="s">
        <v>851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A281" s="160">
        <v>184</v>
      </c>
      <c r="B281" s="161">
        <v>45008</v>
      </c>
      <c r="C281" s="161"/>
      <c r="D281" s="162" t="s">
        <v>475</v>
      </c>
      <c r="E281" s="163" t="s">
        <v>545</v>
      </c>
      <c r="F281" s="133">
        <v>2765</v>
      </c>
      <c r="G281" s="163"/>
      <c r="H281" s="163">
        <v>3547.5</v>
      </c>
      <c r="I281" s="165">
        <v>3523</v>
      </c>
      <c r="J281" s="135" t="s">
        <v>631</v>
      </c>
      <c r="K281" s="136">
        <f t="shared" si="97"/>
        <v>782.5</v>
      </c>
      <c r="L281" s="137">
        <f t="shared" si="98"/>
        <v>0.28300180831826399</v>
      </c>
      <c r="M281" s="132" t="s">
        <v>547</v>
      </c>
      <c r="N281" s="138">
        <v>45177</v>
      </c>
      <c r="O281" s="54"/>
      <c r="P281" s="54"/>
      <c r="R281" s="37" t="s">
        <v>851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A282" s="160">
        <v>185</v>
      </c>
      <c r="B282" s="161">
        <v>45027</v>
      </c>
      <c r="C282" s="161"/>
      <c r="D282" s="162" t="s">
        <v>784</v>
      </c>
      <c r="E282" s="163" t="s">
        <v>545</v>
      </c>
      <c r="F282" s="163">
        <v>460</v>
      </c>
      <c r="G282" s="163"/>
      <c r="H282" s="163">
        <v>825</v>
      </c>
      <c r="I282" s="165">
        <v>810</v>
      </c>
      <c r="J282" s="135" t="s">
        <v>631</v>
      </c>
      <c r="K282" s="136">
        <f t="shared" si="97"/>
        <v>365</v>
      </c>
      <c r="L282" s="137">
        <f t="shared" si="98"/>
        <v>0.79347826086956519</v>
      </c>
      <c r="M282" s="132" t="s">
        <v>547</v>
      </c>
      <c r="N282" s="138">
        <v>45155</v>
      </c>
      <c r="O282" s="54"/>
      <c r="P282" s="54"/>
      <c r="R282" s="37" t="s">
        <v>851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A283" s="160">
        <v>186</v>
      </c>
      <c r="B283" s="161">
        <v>45050</v>
      </c>
      <c r="C283" s="161"/>
      <c r="D283" s="162" t="s">
        <v>41</v>
      </c>
      <c r="E283" s="163" t="s">
        <v>545</v>
      </c>
      <c r="F283" s="163">
        <v>3630</v>
      </c>
      <c r="G283" s="163"/>
      <c r="H283" s="163">
        <v>5150</v>
      </c>
      <c r="I283" s="165">
        <v>5040</v>
      </c>
      <c r="J283" s="135" t="s">
        <v>631</v>
      </c>
      <c r="K283" s="136">
        <f t="shared" si="97"/>
        <v>1520</v>
      </c>
      <c r="L283" s="137">
        <f t="shared" si="98"/>
        <v>0.41873278236914602</v>
      </c>
      <c r="M283" s="132" t="s">
        <v>547</v>
      </c>
      <c r="N283" s="138">
        <v>45344</v>
      </c>
      <c r="O283" s="54"/>
      <c r="P283" s="54"/>
      <c r="R283" s="37" t="s">
        <v>851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A284" s="160">
        <v>187</v>
      </c>
      <c r="B284" s="161">
        <v>45075</v>
      </c>
      <c r="C284" s="161"/>
      <c r="D284" s="162" t="s">
        <v>785</v>
      </c>
      <c r="E284" s="163" t="s">
        <v>545</v>
      </c>
      <c r="F284" s="133">
        <v>585</v>
      </c>
      <c r="G284" s="163"/>
      <c r="H284" s="163">
        <v>732</v>
      </c>
      <c r="I284" s="165">
        <v>732</v>
      </c>
      <c r="J284" s="135" t="s">
        <v>631</v>
      </c>
      <c r="K284" s="136">
        <f t="shared" si="97"/>
        <v>147</v>
      </c>
      <c r="L284" s="137">
        <f t="shared" si="98"/>
        <v>0.25128205128205128</v>
      </c>
      <c r="M284" s="132" t="s">
        <v>547</v>
      </c>
      <c r="N284" s="138">
        <v>45152</v>
      </c>
      <c r="O284" s="54"/>
      <c r="P284" s="54"/>
      <c r="R284" s="37" t="s">
        <v>851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F284" s="37"/>
      <c r="AG284" s="54"/>
      <c r="AI284" s="37"/>
      <c r="AK284" s="37"/>
      <c r="AL284" s="54"/>
    </row>
    <row r="285" spans="1:38" ht="12.75" customHeight="1">
      <c r="A285" s="160">
        <v>188</v>
      </c>
      <c r="B285" s="161">
        <v>45078</v>
      </c>
      <c r="C285" s="161"/>
      <c r="D285" s="162" t="s">
        <v>500</v>
      </c>
      <c r="E285" s="163" t="s">
        <v>545</v>
      </c>
      <c r="F285" s="133">
        <v>3310</v>
      </c>
      <c r="G285" s="163"/>
      <c r="H285" s="163">
        <v>4300</v>
      </c>
      <c r="I285" s="165">
        <v>4300</v>
      </c>
      <c r="J285" s="135" t="s">
        <v>631</v>
      </c>
      <c r="K285" s="136">
        <f t="shared" ref="K285" si="99">H285-F285</f>
        <v>990</v>
      </c>
      <c r="L285" s="137">
        <f t="shared" ref="L285" si="100">K285/F285</f>
        <v>0.29909365558912387</v>
      </c>
      <c r="M285" s="132" t="s">
        <v>547</v>
      </c>
      <c r="N285" s="138">
        <v>45436</v>
      </c>
      <c r="O285" s="54"/>
      <c r="P285" s="54"/>
      <c r="R285" s="37" t="s">
        <v>851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F285" s="37"/>
      <c r="AG285" s="54"/>
      <c r="AI285" s="37"/>
      <c r="AK285" s="37"/>
      <c r="AL285" s="54"/>
    </row>
    <row r="286" spans="1:38" ht="12.75" customHeight="1">
      <c r="A286" s="160">
        <v>189</v>
      </c>
      <c r="B286" s="161">
        <v>45103</v>
      </c>
      <c r="C286" s="161"/>
      <c r="D286" s="162" t="s">
        <v>803</v>
      </c>
      <c r="E286" s="163" t="s">
        <v>545</v>
      </c>
      <c r="F286" s="133">
        <v>282.5</v>
      </c>
      <c r="G286" s="163"/>
      <c r="H286" s="163">
        <v>383</v>
      </c>
      <c r="I286" s="165">
        <v>383</v>
      </c>
      <c r="J286" s="135" t="s">
        <v>631</v>
      </c>
      <c r="K286" s="136">
        <f>H286-F286</f>
        <v>100.5</v>
      </c>
      <c r="L286" s="137">
        <f>K286/F286</f>
        <v>0.35575221238938054</v>
      </c>
      <c r="M286" s="132" t="s">
        <v>547</v>
      </c>
      <c r="N286" s="138">
        <v>45265</v>
      </c>
      <c r="O286" s="54"/>
      <c r="P286" s="54"/>
      <c r="R286" s="37" t="s">
        <v>851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F286" s="37"/>
      <c r="AG286" s="54"/>
      <c r="AI286" s="37"/>
      <c r="AK286" s="37"/>
      <c r="AL286" s="54"/>
    </row>
    <row r="287" spans="1:38" ht="12.75" customHeight="1">
      <c r="A287" s="160">
        <v>190</v>
      </c>
      <c r="B287" s="161">
        <v>45120</v>
      </c>
      <c r="C287" s="161"/>
      <c r="D287" s="162" t="s">
        <v>499</v>
      </c>
      <c r="E287" s="163" t="s">
        <v>545</v>
      </c>
      <c r="F287" s="133">
        <v>2312.5</v>
      </c>
      <c r="G287" s="163"/>
      <c r="H287" s="163">
        <v>2935</v>
      </c>
      <c r="I287" s="165">
        <v>2935</v>
      </c>
      <c r="J287" s="135" t="s">
        <v>631</v>
      </c>
      <c r="K287" s="136">
        <f>H287-F287</f>
        <v>622.5</v>
      </c>
      <c r="L287" s="137">
        <f>K287/F287</f>
        <v>0.26918918918918922</v>
      </c>
      <c r="M287" s="132" t="s">
        <v>547</v>
      </c>
      <c r="N287" s="138">
        <v>45177</v>
      </c>
      <c r="O287" s="54"/>
      <c r="P287" s="54"/>
      <c r="R287" s="37" t="s">
        <v>851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F287" s="37"/>
      <c r="AG287" s="54"/>
      <c r="AI287" s="37"/>
      <c r="AK287" s="37"/>
      <c r="AL287" s="54"/>
    </row>
    <row r="288" spans="1:38" ht="12.75" customHeight="1">
      <c r="A288" s="160">
        <v>191</v>
      </c>
      <c r="B288" s="161">
        <v>45125</v>
      </c>
      <c r="C288" s="161"/>
      <c r="D288" s="162" t="s">
        <v>199</v>
      </c>
      <c r="E288" s="163" t="s">
        <v>545</v>
      </c>
      <c r="F288" s="133">
        <v>3980</v>
      </c>
      <c r="G288" s="163"/>
      <c r="H288" s="163">
        <v>4895</v>
      </c>
      <c r="I288" s="165">
        <v>4895</v>
      </c>
      <c r="J288" s="135" t="s">
        <v>631</v>
      </c>
      <c r="K288" s="136">
        <f>H288-F288</f>
        <v>915</v>
      </c>
      <c r="L288" s="137">
        <f>K288/F288</f>
        <v>0.22989949748743718</v>
      </c>
      <c r="M288" s="132" t="s">
        <v>547</v>
      </c>
      <c r="N288" s="138">
        <v>45155</v>
      </c>
      <c r="O288" s="54"/>
      <c r="P288" s="54"/>
      <c r="R288" s="37" t="s">
        <v>851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160">
        <v>192</v>
      </c>
      <c r="B289" s="161">
        <v>45145</v>
      </c>
      <c r="C289" s="161"/>
      <c r="D289" s="162" t="s">
        <v>805</v>
      </c>
      <c r="E289" s="163" t="s">
        <v>545</v>
      </c>
      <c r="F289" s="133">
        <v>565</v>
      </c>
      <c r="G289" s="163"/>
      <c r="H289" s="163">
        <v>725</v>
      </c>
      <c r="I289" s="165">
        <v>725</v>
      </c>
      <c r="J289" s="135" t="s">
        <v>631</v>
      </c>
      <c r="K289" s="136">
        <f>H289-F289</f>
        <v>160</v>
      </c>
      <c r="L289" s="137">
        <f>K289/F289</f>
        <v>0.2831858407079646</v>
      </c>
      <c r="M289" s="132" t="s">
        <v>547</v>
      </c>
      <c r="N289" s="138">
        <v>45169</v>
      </c>
      <c r="O289" s="54"/>
      <c r="P289" s="54"/>
      <c r="R289" s="37" t="s">
        <v>851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232">
        <v>193</v>
      </c>
      <c r="B290" s="233">
        <v>45167</v>
      </c>
      <c r="C290" s="233"/>
      <c r="D290" s="234" t="s">
        <v>809</v>
      </c>
      <c r="E290" s="235" t="s">
        <v>545</v>
      </c>
      <c r="F290" s="133">
        <v>700</v>
      </c>
      <c r="G290" s="235"/>
      <c r="H290" s="235">
        <v>950</v>
      </c>
      <c r="I290" s="236">
        <v>950</v>
      </c>
      <c r="J290" s="237" t="s">
        <v>631</v>
      </c>
      <c r="K290" s="136">
        <f>H290-F290</f>
        <v>250</v>
      </c>
      <c r="L290" s="137">
        <f>K290/F290</f>
        <v>0.35714285714285715</v>
      </c>
      <c r="M290" s="132" t="s">
        <v>547</v>
      </c>
      <c r="N290" s="138">
        <v>45261</v>
      </c>
      <c r="O290" s="54"/>
      <c r="P290" s="54"/>
      <c r="R290" s="37" t="s">
        <v>851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178">
        <v>194</v>
      </c>
      <c r="B291" s="179">
        <v>45184</v>
      </c>
      <c r="C291" s="53"/>
      <c r="D291" s="53" t="s">
        <v>502</v>
      </c>
      <c r="E291" s="180" t="s">
        <v>545</v>
      </c>
      <c r="F291" s="51" t="s">
        <v>810</v>
      </c>
      <c r="G291" s="51"/>
      <c r="H291" s="51"/>
      <c r="I291" s="51">
        <v>480</v>
      </c>
      <c r="J291" s="51" t="s">
        <v>546</v>
      </c>
      <c r="K291" s="51"/>
      <c r="L291" s="51"/>
      <c r="M291" s="51"/>
      <c r="N291" s="51"/>
      <c r="O291" s="54"/>
      <c r="P291" s="54"/>
      <c r="R291" s="37" t="s">
        <v>851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232">
        <v>195</v>
      </c>
      <c r="B292" s="233">
        <v>45203</v>
      </c>
      <c r="C292" s="233"/>
      <c r="D292" s="234" t="s">
        <v>172</v>
      </c>
      <c r="E292" s="235" t="s">
        <v>545</v>
      </c>
      <c r="F292" s="133">
        <v>992.5</v>
      </c>
      <c r="G292" s="235"/>
      <c r="H292" s="235">
        <v>1198</v>
      </c>
      <c r="I292" s="236">
        <v>1198</v>
      </c>
      <c r="J292" s="237" t="s">
        <v>631</v>
      </c>
      <c r="K292" s="136">
        <f>H292-F292</f>
        <v>205.5</v>
      </c>
      <c r="L292" s="137">
        <f>K292/F292</f>
        <v>0.2070528967254408</v>
      </c>
      <c r="M292" s="132" t="s">
        <v>547</v>
      </c>
      <c r="N292" s="138">
        <v>45392</v>
      </c>
      <c r="O292" s="54"/>
      <c r="P292" s="54"/>
      <c r="R292" s="37" t="s">
        <v>852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232">
        <v>196</v>
      </c>
      <c r="B293" s="233">
        <v>45216</v>
      </c>
      <c r="C293" s="233"/>
      <c r="D293" s="234" t="s">
        <v>104</v>
      </c>
      <c r="E293" s="235" t="s">
        <v>545</v>
      </c>
      <c r="F293" s="133">
        <v>5425</v>
      </c>
      <c r="G293" s="235"/>
      <c r="H293" s="235">
        <v>6880</v>
      </c>
      <c r="I293" s="236">
        <v>6870</v>
      </c>
      <c r="J293" s="237" t="s">
        <v>631</v>
      </c>
      <c r="K293" s="136">
        <f>H293-F293</f>
        <v>1455</v>
      </c>
      <c r="L293" s="137">
        <f>K293/F293</f>
        <v>0.26820276497695855</v>
      </c>
      <c r="M293" s="132" t="s">
        <v>547</v>
      </c>
      <c r="N293" s="138">
        <v>45342</v>
      </c>
      <c r="O293" s="54"/>
      <c r="P293" s="54"/>
      <c r="R293" s="37" t="s">
        <v>852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232">
        <v>197</v>
      </c>
      <c r="B294" s="233">
        <v>45216</v>
      </c>
      <c r="C294" s="233"/>
      <c r="D294" s="234" t="s">
        <v>811</v>
      </c>
      <c r="E294" s="235" t="s">
        <v>545</v>
      </c>
      <c r="F294" s="133">
        <v>1090</v>
      </c>
      <c r="G294" s="235"/>
      <c r="H294" s="235">
        <v>1415</v>
      </c>
      <c r="I294" s="236">
        <v>1415</v>
      </c>
      <c r="J294" s="237" t="s">
        <v>631</v>
      </c>
      <c r="K294" s="136">
        <f>H294-F294</f>
        <v>325</v>
      </c>
      <c r="L294" s="137">
        <f>K294/F294</f>
        <v>0.29816513761467889</v>
      </c>
      <c r="M294" s="132" t="s">
        <v>547</v>
      </c>
      <c r="N294" s="138">
        <v>45282</v>
      </c>
      <c r="O294" s="54"/>
      <c r="P294" s="54"/>
      <c r="R294" s="37" t="s">
        <v>851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232">
        <v>198</v>
      </c>
      <c r="B295" s="233">
        <v>45236</v>
      </c>
      <c r="C295" s="233"/>
      <c r="D295" s="234" t="s">
        <v>814</v>
      </c>
      <c r="E295" s="235" t="s">
        <v>545</v>
      </c>
      <c r="F295" s="133">
        <v>1270</v>
      </c>
      <c r="G295" s="235"/>
      <c r="H295" s="235">
        <v>1613</v>
      </c>
      <c r="I295" s="236">
        <v>1613</v>
      </c>
      <c r="J295" s="237" t="s">
        <v>631</v>
      </c>
      <c r="K295" s="136">
        <f>H295-F295</f>
        <v>343</v>
      </c>
      <c r="L295" s="137">
        <f>K295/F295</f>
        <v>0.27007874015748029</v>
      </c>
      <c r="M295" s="132" t="s">
        <v>547</v>
      </c>
      <c r="N295" s="138">
        <v>45246</v>
      </c>
      <c r="O295" s="54"/>
      <c r="P295" s="54"/>
      <c r="R295" s="37" t="s">
        <v>852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232">
        <v>199</v>
      </c>
      <c r="B296" s="233">
        <v>45251</v>
      </c>
      <c r="C296" s="233"/>
      <c r="D296" s="234" t="s">
        <v>815</v>
      </c>
      <c r="E296" s="235" t="s">
        <v>545</v>
      </c>
      <c r="F296" s="133">
        <v>807.5</v>
      </c>
      <c r="G296" s="235"/>
      <c r="H296" s="235">
        <v>1490</v>
      </c>
      <c r="I296" s="236">
        <v>1490</v>
      </c>
      <c r="J296" s="237" t="s">
        <v>631</v>
      </c>
      <c r="K296" s="136">
        <f>H296-F296</f>
        <v>682.5</v>
      </c>
      <c r="L296" s="137">
        <f>K296/F296</f>
        <v>0.84520123839009287</v>
      </c>
      <c r="M296" s="132" t="s">
        <v>547</v>
      </c>
      <c r="N296" s="138">
        <v>45479</v>
      </c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178">
        <v>200</v>
      </c>
      <c r="B297" s="179">
        <v>45254</v>
      </c>
      <c r="C297" s="53"/>
      <c r="D297" s="53" t="s">
        <v>814</v>
      </c>
      <c r="E297" s="180" t="s">
        <v>545</v>
      </c>
      <c r="F297" s="51" t="s">
        <v>816</v>
      </c>
      <c r="G297" s="51"/>
      <c r="H297" s="51"/>
      <c r="I297" s="51">
        <v>1806</v>
      </c>
      <c r="J297" s="51" t="s">
        <v>546</v>
      </c>
      <c r="K297" s="51"/>
      <c r="L297" s="51"/>
      <c r="M297" s="51"/>
      <c r="N297" s="51"/>
      <c r="O297" s="54"/>
      <c r="P297" s="54"/>
      <c r="R297" s="37" t="s">
        <v>852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232">
        <v>201</v>
      </c>
      <c r="B298" s="233">
        <v>45265</v>
      </c>
      <c r="C298" s="233"/>
      <c r="D298" s="234" t="s">
        <v>503</v>
      </c>
      <c r="E298" s="235" t="s">
        <v>545</v>
      </c>
      <c r="F298" s="133">
        <v>435</v>
      </c>
      <c r="G298" s="235"/>
      <c r="H298" s="235">
        <v>558</v>
      </c>
      <c r="I298" s="236">
        <v>558</v>
      </c>
      <c r="J298" s="237" t="s">
        <v>631</v>
      </c>
      <c r="K298" s="136">
        <f>H298-F298</f>
        <v>123</v>
      </c>
      <c r="L298" s="137">
        <f>K298/F298</f>
        <v>0.28275862068965518</v>
      </c>
      <c r="M298" s="132" t="s">
        <v>547</v>
      </c>
      <c r="N298" s="138">
        <v>45378</v>
      </c>
      <c r="O298" s="54"/>
      <c r="P298" s="54"/>
      <c r="R298" s="37" t="s">
        <v>851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232">
        <v>202</v>
      </c>
      <c r="B299" s="233">
        <v>45272</v>
      </c>
      <c r="C299" s="233"/>
      <c r="D299" s="234" t="s">
        <v>818</v>
      </c>
      <c r="E299" s="235" t="s">
        <v>545</v>
      </c>
      <c r="F299" s="133">
        <v>4225</v>
      </c>
      <c r="G299" s="235"/>
      <c r="H299" s="235">
        <v>5512</v>
      </c>
      <c r="I299" s="236">
        <v>5512</v>
      </c>
      <c r="J299" s="237" t="s">
        <v>631</v>
      </c>
      <c r="K299" s="136">
        <f>H299-F299</f>
        <v>1287</v>
      </c>
      <c r="L299" s="137">
        <f>K299/F299</f>
        <v>0.30461538461538462</v>
      </c>
      <c r="M299" s="132" t="s">
        <v>547</v>
      </c>
      <c r="N299" s="138">
        <v>45329</v>
      </c>
      <c r="O299" s="54"/>
      <c r="P299" s="54"/>
      <c r="R299" s="37" t="s">
        <v>852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178">
        <v>203</v>
      </c>
      <c r="B300" s="179">
        <v>45292</v>
      </c>
      <c r="C300" s="53"/>
      <c r="D300" s="53" t="s">
        <v>309</v>
      </c>
      <c r="E300" s="180" t="s">
        <v>545</v>
      </c>
      <c r="F300" s="51" t="s">
        <v>819</v>
      </c>
      <c r="G300" s="51"/>
      <c r="H300" s="51"/>
      <c r="I300" s="51">
        <v>4909</v>
      </c>
      <c r="J300" s="51" t="s">
        <v>546</v>
      </c>
      <c r="K300" s="51"/>
      <c r="L300" s="51"/>
      <c r="M300" s="51"/>
      <c r="N300" s="51"/>
      <c r="O300" s="54"/>
      <c r="P300" s="54"/>
      <c r="R300" s="37" t="s">
        <v>852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178">
        <v>204</v>
      </c>
      <c r="B301" s="179">
        <v>45294</v>
      </c>
      <c r="C301" s="53"/>
      <c r="D301" s="53" t="s">
        <v>501</v>
      </c>
      <c r="E301" s="180" t="s">
        <v>545</v>
      </c>
      <c r="F301" s="51" t="s">
        <v>820</v>
      </c>
      <c r="G301" s="51"/>
      <c r="H301" s="51"/>
      <c r="I301" s="51">
        <v>1080</v>
      </c>
      <c r="J301" s="51" t="s">
        <v>546</v>
      </c>
      <c r="K301" s="51"/>
      <c r="L301" s="51"/>
      <c r="M301" s="51"/>
      <c r="N301" s="51"/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178">
        <v>205</v>
      </c>
      <c r="B302" s="179">
        <v>45315</v>
      </c>
      <c r="C302" s="53"/>
      <c r="D302" s="53" t="s">
        <v>310</v>
      </c>
      <c r="E302" s="180" t="s">
        <v>545</v>
      </c>
      <c r="F302" s="51" t="s">
        <v>822</v>
      </c>
      <c r="G302" s="51"/>
      <c r="H302" s="51"/>
      <c r="I302" s="51">
        <v>2077</v>
      </c>
      <c r="J302" s="51" t="s">
        <v>546</v>
      </c>
      <c r="K302" s="51"/>
      <c r="L302" s="51"/>
      <c r="M302" s="51"/>
      <c r="N302" s="51"/>
      <c r="O302" s="54"/>
      <c r="P302" s="54"/>
      <c r="R302" s="37" t="s">
        <v>852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178">
        <v>206</v>
      </c>
      <c r="B303" s="179">
        <v>45320</v>
      </c>
      <c r="C303" s="53"/>
      <c r="D303" s="53" t="s">
        <v>823</v>
      </c>
      <c r="E303" s="180" t="s">
        <v>545</v>
      </c>
      <c r="F303" s="51" t="s">
        <v>824</v>
      </c>
      <c r="G303" s="51"/>
      <c r="H303" s="51"/>
      <c r="I303" s="51">
        <v>2906</v>
      </c>
      <c r="J303" s="51" t="s">
        <v>546</v>
      </c>
      <c r="K303" s="51"/>
      <c r="L303" s="51"/>
      <c r="M303" s="51"/>
      <c r="N303" s="51"/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207</v>
      </c>
      <c r="B304" s="233">
        <v>45331</v>
      </c>
      <c r="C304" s="233"/>
      <c r="D304" s="234" t="s">
        <v>499</v>
      </c>
      <c r="E304" s="235" t="s">
        <v>545</v>
      </c>
      <c r="F304" s="133">
        <v>3270</v>
      </c>
      <c r="G304" s="235"/>
      <c r="H304" s="235">
        <v>4096</v>
      </c>
      <c r="I304" s="236">
        <v>4096</v>
      </c>
      <c r="J304" s="237" t="s">
        <v>631</v>
      </c>
      <c r="K304" s="136">
        <f>H304-F304</f>
        <v>826</v>
      </c>
      <c r="L304" s="137">
        <f>K304/F304</f>
        <v>0.25259938837920487</v>
      </c>
      <c r="M304" s="132" t="s">
        <v>547</v>
      </c>
      <c r="N304" s="138">
        <v>45377</v>
      </c>
      <c r="O304" s="54"/>
      <c r="P304" s="54"/>
      <c r="R304" s="37" t="s">
        <v>851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78">
        <v>208</v>
      </c>
      <c r="B305" s="179">
        <v>45345</v>
      </c>
      <c r="C305" s="53"/>
      <c r="D305" s="53" t="s">
        <v>59</v>
      </c>
      <c r="E305" s="180" t="s">
        <v>545</v>
      </c>
      <c r="F305" s="51" t="s">
        <v>839</v>
      </c>
      <c r="G305" s="51"/>
      <c r="H305" s="51"/>
      <c r="I305" s="51">
        <v>2627</v>
      </c>
      <c r="J305" s="51" t="s">
        <v>546</v>
      </c>
      <c r="K305" s="51"/>
      <c r="L305" s="51"/>
      <c r="M305" s="51"/>
      <c r="N305" s="53"/>
      <c r="O305" s="54"/>
      <c r="P305" s="54"/>
      <c r="R305" s="37" t="s">
        <v>852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209</v>
      </c>
      <c r="B306" s="233">
        <v>45356</v>
      </c>
      <c r="C306" s="233"/>
      <c r="D306" s="234" t="s">
        <v>809</v>
      </c>
      <c r="E306" s="235" t="s">
        <v>545</v>
      </c>
      <c r="F306" s="133">
        <v>925</v>
      </c>
      <c r="G306" s="235"/>
      <c r="H306" s="235">
        <v>1170</v>
      </c>
      <c r="I306" s="236">
        <v>1170</v>
      </c>
      <c r="J306" s="237" t="s">
        <v>631</v>
      </c>
      <c r="K306" s="136">
        <f>H306-F306</f>
        <v>245</v>
      </c>
      <c r="L306" s="137">
        <f>K306/F306</f>
        <v>0.26486486486486488</v>
      </c>
      <c r="M306" s="132" t="s">
        <v>547</v>
      </c>
      <c r="N306" s="138">
        <v>45435</v>
      </c>
      <c r="O306" s="54"/>
      <c r="P306" s="54"/>
      <c r="R306" s="37" t="s">
        <v>853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210</v>
      </c>
      <c r="B307" s="233">
        <v>45372</v>
      </c>
      <c r="C307" s="233"/>
      <c r="D307" s="234" t="s">
        <v>475</v>
      </c>
      <c r="E307" s="235" t="s">
        <v>545</v>
      </c>
      <c r="F307" s="133">
        <v>2910</v>
      </c>
      <c r="G307" s="235"/>
      <c r="H307" s="235">
        <v>3696</v>
      </c>
      <c r="I307" s="236">
        <v>3696</v>
      </c>
      <c r="J307" s="237" t="s">
        <v>631</v>
      </c>
      <c r="K307" s="136">
        <f>H307-F307</f>
        <v>786</v>
      </c>
      <c r="L307" s="137">
        <f>K307/F307</f>
        <v>0.27010309278350514</v>
      </c>
      <c r="M307" s="132" t="s">
        <v>547</v>
      </c>
      <c r="N307" s="138">
        <v>45412</v>
      </c>
      <c r="O307" s="54"/>
      <c r="P307" s="54"/>
      <c r="R307" s="37" t="s">
        <v>853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232">
        <v>211</v>
      </c>
      <c r="B308" s="233">
        <v>45387</v>
      </c>
      <c r="C308" s="233"/>
      <c r="D308" s="234" t="s">
        <v>505</v>
      </c>
      <c r="E308" s="235" t="s">
        <v>545</v>
      </c>
      <c r="F308" s="133">
        <v>735</v>
      </c>
      <c r="G308" s="235"/>
      <c r="H308" s="235">
        <v>938</v>
      </c>
      <c r="I308" s="236">
        <v>938</v>
      </c>
      <c r="J308" s="237" t="s">
        <v>631</v>
      </c>
      <c r="K308" s="136">
        <f>H308-F308</f>
        <v>203</v>
      </c>
      <c r="L308" s="137">
        <f>K308/F308</f>
        <v>0.27619047619047621</v>
      </c>
      <c r="M308" s="132" t="s">
        <v>547</v>
      </c>
      <c r="N308" s="138">
        <v>45449</v>
      </c>
      <c r="O308" s="54"/>
      <c r="P308" s="54"/>
      <c r="R308" s="43" t="s">
        <v>852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178">
        <v>212</v>
      </c>
      <c r="B309" s="179">
        <v>45407</v>
      </c>
      <c r="C309" s="53"/>
      <c r="D309" s="53" t="s">
        <v>811</v>
      </c>
      <c r="E309" s="180" t="s">
        <v>545</v>
      </c>
      <c r="F309" s="51" t="s">
        <v>842</v>
      </c>
      <c r="G309" s="51"/>
      <c r="H309" s="51"/>
      <c r="I309" s="51">
        <v>1675</v>
      </c>
      <c r="J309" s="51" t="s">
        <v>546</v>
      </c>
      <c r="K309" s="51"/>
      <c r="L309" s="51"/>
      <c r="M309" s="51"/>
      <c r="N309" s="53"/>
      <c r="O309" s="54"/>
      <c r="P309" s="54"/>
      <c r="R309" s="43" t="s">
        <v>852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213</v>
      </c>
      <c r="B310" s="233">
        <v>45426</v>
      </c>
      <c r="C310" s="233"/>
      <c r="D310" s="234" t="s">
        <v>788</v>
      </c>
      <c r="E310" s="235" t="s">
        <v>545</v>
      </c>
      <c r="F310" s="133">
        <v>485</v>
      </c>
      <c r="G310" s="235"/>
      <c r="H310" s="235">
        <v>617</v>
      </c>
      <c r="I310" s="236">
        <v>617</v>
      </c>
      <c r="J310" s="237" t="s">
        <v>631</v>
      </c>
      <c r="K310" s="136">
        <f>H310-F310</f>
        <v>132</v>
      </c>
      <c r="L310" s="137">
        <f>K310/F310</f>
        <v>0.27216494845360822</v>
      </c>
      <c r="M310" s="132" t="s">
        <v>547</v>
      </c>
      <c r="N310" s="138">
        <v>45481</v>
      </c>
      <c r="O310" s="54"/>
      <c r="P310" s="54"/>
      <c r="R310" s="43" t="s">
        <v>852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214</v>
      </c>
      <c r="B311" s="233">
        <v>45448</v>
      </c>
      <c r="C311" s="233"/>
      <c r="D311" s="234" t="s">
        <v>735</v>
      </c>
      <c r="E311" s="235" t="s">
        <v>545</v>
      </c>
      <c r="F311" s="133">
        <v>385</v>
      </c>
      <c r="G311" s="235"/>
      <c r="H311" s="235">
        <v>505</v>
      </c>
      <c r="I311" s="236">
        <v>505</v>
      </c>
      <c r="J311" s="237" t="s">
        <v>631</v>
      </c>
      <c r="K311" s="136">
        <f>H311-F311</f>
        <v>120</v>
      </c>
      <c r="L311" s="137">
        <f>K311/F311</f>
        <v>0.31168831168831168</v>
      </c>
      <c r="M311" s="132" t="s">
        <v>547</v>
      </c>
      <c r="N311" s="138">
        <v>45469</v>
      </c>
      <c r="O311" s="54"/>
      <c r="P311" s="54"/>
      <c r="R311" s="43" t="s">
        <v>852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215</v>
      </c>
      <c r="B312" s="179">
        <v>45464</v>
      </c>
      <c r="C312" s="53"/>
      <c r="D312" s="53" t="s">
        <v>904</v>
      </c>
      <c r="E312" s="180" t="s">
        <v>545</v>
      </c>
      <c r="F312" s="51" t="s">
        <v>905</v>
      </c>
      <c r="G312" s="51"/>
      <c r="H312" s="51"/>
      <c r="I312" s="51">
        <v>4120</v>
      </c>
      <c r="J312" s="51" t="s">
        <v>546</v>
      </c>
      <c r="K312" s="51"/>
      <c r="L312" s="51"/>
      <c r="M312" s="51"/>
      <c r="N312" s="53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78">
        <v>216</v>
      </c>
      <c r="B313" s="179">
        <v>45475</v>
      </c>
      <c r="C313" s="53"/>
      <c r="D313" s="53" t="s">
        <v>939</v>
      </c>
      <c r="E313" s="180" t="s">
        <v>545</v>
      </c>
      <c r="F313" s="51" t="s">
        <v>940</v>
      </c>
      <c r="G313" s="51"/>
      <c r="H313" s="51"/>
      <c r="I313" s="51">
        <v>426</v>
      </c>
      <c r="J313" s="51" t="s">
        <v>546</v>
      </c>
      <c r="K313" s="51"/>
      <c r="L313" s="51"/>
      <c r="M313" s="51"/>
      <c r="N313" s="53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/>
      <c r="B314" s="179"/>
      <c r="C314" s="53"/>
      <c r="D314" s="53"/>
      <c r="E314" s="180"/>
      <c r="F314" s="51"/>
      <c r="G314" s="51"/>
      <c r="H314" s="51"/>
      <c r="I314" s="51"/>
      <c r="J314" s="51"/>
      <c r="K314" s="51"/>
      <c r="L314" s="51"/>
      <c r="M314" s="51"/>
      <c r="N314" s="53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5" customHeight="1">
      <c r="A315" s="178"/>
      <c r="B315" s="179"/>
      <c r="C315" s="53"/>
      <c r="D315" s="53"/>
      <c r="E315" s="180"/>
      <c r="F315" s="51"/>
      <c r="G315" s="51"/>
      <c r="H315" s="51"/>
      <c r="I315" s="51"/>
      <c r="J315" s="51"/>
      <c r="K315" s="51"/>
      <c r="L315" s="51"/>
      <c r="M315" s="51"/>
      <c r="N315" s="53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8" ht="12.75" customHeight="1">
      <c r="B316" s="181" t="s">
        <v>786</v>
      </c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82"/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182"/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A319" s="51"/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8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5" customHeight="1">
      <c r="F492" s="54"/>
      <c r="G492" s="54"/>
      <c r="H492" s="54"/>
      <c r="I492" s="54"/>
      <c r="J492" s="37"/>
      <c r="K492" s="54"/>
      <c r="L492" s="54"/>
      <c r="M492" s="54"/>
      <c r="O492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0 K69 K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2024-07-11T20:04:28Z</dcterms:modified>
</cp:coreProperties>
</file>