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F&amp;O)'!$R$1:$R$295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5" i="7"/>
  <c r="K95" s="1"/>
  <c r="L94"/>
  <c r="K94" s="1"/>
  <c r="L93"/>
  <c r="K93" s="1"/>
  <c r="L92"/>
  <c r="K92" s="1"/>
  <c r="K61"/>
  <c r="L61" s="1"/>
  <c r="K58"/>
  <c r="L58" s="1"/>
  <c r="K57"/>
  <c r="L57" s="1"/>
  <c r="K16"/>
  <c r="L16" s="1"/>
  <c r="K18"/>
  <c r="L18" s="1"/>
  <c r="K49"/>
  <c r="L49" s="1"/>
  <c r="K54"/>
  <c r="L54" s="1"/>
  <c r="K48" l="1"/>
  <c r="L48" s="1"/>
  <c r="K56"/>
  <c r="L56" s="1"/>
  <c r="K55"/>
  <c r="L55" s="1"/>
  <c r="K53"/>
  <c r="L53" s="1"/>
  <c r="K35"/>
  <c r="L35" s="1"/>
  <c r="L91"/>
  <c r="K91" s="1"/>
  <c r="L89"/>
  <c r="K89" s="1"/>
  <c r="K51"/>
  <c r="L51" s="1"/>
  <c r="L90"/>
  <c r="K90" s="1"/>
  <c r="K47"/>
  <c r="L47" s="1"/>
  <c r="K50"/>
  <c r="L50" s="1"/>
  <c r="L74" l="1"/>
  <c r="K74" s="1"/>
  <c r="L86"/>
  <c r="K86" s="1"/>
  <c r="K43"/>
  <c r="L43" s="1"/>
  <c r="K46"/>
  <c r="L46" s="1"/>
  <c r="L88"/>
  <c r="K88" s="1"/>
  <c r="L73"/>
  <c r="K73" s="1"/>
  <c r="K45"/>
  <c r="L45" s="1"/>
  <c r="L87"/>
  <c r="K87" s="1"/>
  <c r="K44"/>
  <c r="L44" s="1"/>
  <c r="K40"/>
  <c r="L40" s="1"/>
  <c r="K39"/>
  <c r="L39" s="1"/>
  <c r="K42"/>
  <c r="L42" s="1"/>
  <c r="K41"/>
  <c r="L41" s="1"/>
  <c r="K38"/>
  <c r="L38" s="1"/>
  <c r="K14"/>
  <c r="L14" s="1"/>
  <c r="L85"/>
  <c r="K85" s="1"/>
  <c r="K36"/>
  <c r="L36" s="1"/>
  <c r="K31"/>
  <c r="L31" s="1"/>
  <c r="K15"/>
  <c r="L15" s="1"/>
  <c r="K37"/>
  <c r="L37" s="1"/>
  <c r="L84"/>
  <c r="K84" s="1"/>
  <c r="K34" l="1"/>
  <c r="L34" s="1"/>
  <c r="K33"/>
  <c r="L33" s="1"/>
  <c r="K32"/>
  <c r="L32" s="1"/>
  <c r="K30"/>
  <c r="L30" s="1"/>
  <c r="K10"/>
  <c r="L10" s="1"/>
  <c r="K12"/>
  <c r="L12" s="1"/>
  <c r="K29"/>
  <c r="L29" s="1"/>
  <c r="M7" l="1"/>
  <c r="F251" l="1"/>
  <c r="K252"/>
  <c r="L252" s="1"/>
  <c r="K243"/>
  <c r="L243" s="1"/>
  <c r="K246"/>
  <c r="L246" s="1"/>
  <c r="K254" l="1"/>
  <c r="L254" s="1"/>
  <c r="F245"/>
  <c r="F244"/>
  <c r="F242"/>
  <c r="K242" s="1"/>
  <c r="L242" s="1"/>
  <c r="F222"/>
  <c r="F174"/>
  <c r="K253" l="1"/>
  <c r="L253" s="1"/>
  <c r="K251"/>
  <c r="L251" s="1"/>
  <c r="K257"/>
  <c r="L257" s="1"/>
  <c r="K258"/>
  <c r="L258" s="1"/>
  <c r="K250"/>
  <c r="L250" s="1"/>
  <c r="K260"/>
  <c r="L260" s="1"/>
  <c r="K256"/>
  <c r="L256" s="1"/>
  <c r="K249" l="1"/>
  <c r="L249" s="1"/>
  <c r="K238"/>
  <c r="L238" s="1"/>
  <c r="K240"/>
  <c r="L240" s="1"/>
  <c r="K237"/>
  <c r="L237" s="1"/>
  <c r="K239"/>
  <c r="L239" s="1"/>
  <c r="K168"/>
  <c r="L168" s="1"/>
  <c r="K221"/>
  <c r="L221" s="1"/>
  <c r="K235"/>
  <c r="L235" s="1"/>
  <c r="K236"/>
  <c r="L236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6"/>
  <c r="L226" s="1"/>
  <c r="K224"/>
  <c r="L224" s="1"/>
  <c r="K223"/>
  <c r="L223" s="1"/>
  <c r="K222"/>
  <c r="L222" s="1"/>
  <c r="K218"/>
  <c r="L218" s="1"/>
  <c r="K217"/>
  <c r="L217" s="1"/>
  <c r="K216"/>
  <c r="L216" s="1"/>
  <c r="K213"/>
  <c r="L213" s="1"/>
  <c r="K212"/>
  <c r="L212" s="1"/>
  <c r="K211"/>
  <c r="L211" s="1"/>
  <c r="K210"/>
  <c r="L210" s="1"/>
  <c r="K209"/>
  <c r="L209" s="1"/>
  <c r="K208"/>
  <c r="L208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6"/>
  <c r="L196" s="1"/>
  <c r="K194"/>
  <c r="L194" s="1"/>
  <c r="K192"/>
  <c r="L192" s="1"/>
  <c r="K190"/>
  <c r="L190" s="1"/>
  <c r="K189"/>
  <c r="L189" s="1"/>
  <c r="K188"/>
  <c r="L188" s="1"/>
  <c r="K186"/>
  <c r="L186" s="1"/>
  <c r="K185"/>
  <c r="L185" s="1"/>
  <c r="K184"/>
  <c r="L184" s="1"/>
  <c r="K183"/>
  <c r="K182"/>
  <c r="L182" s="1"/>
  <c r="K181"/>
  <c r="L181" s="1"/>
  <c r="K179"/>
  <c r="L179" s="1"/>
  <c r="K178"/>
  <c r="L178" s="1"/>
  <c r="K177"/>
  <c r="L177" s="1"/>
  <c r="K176"/>
  <c r="L176" s="1"/>
  <c r="K175"/>
  <c r="L175" s="1"/>
  <c r="K174"/>
  <c r="L174" s="1"/>
  <c r="H173"/>
  <c r="K173" s="1"/>
  <c r="L173" s="1"/>
  <c r="K170"/>
  <c r="L170" s="1"/>
  <c r="K169"/>
  <c r="L169" s="1"/>
  <c r="K167"/>
  <c r="L167" s="1"/>
  <c r="K166"/>
  <c r="L166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H139"/>
  <c r="K139" s="1"/>
  <c r="L139" s="1"/>
  <c r="F138"/>
  <c r="K138" s="1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D7" i="6"/>
  <c r="K6" i="4"/>
  <c r="K6" i="3"/>
  <c r="L6" i="2"/>
</calcChain>
</file>

<file path=xl/sharedStrings.xml><?xml version="1.0" encoding="utf-8"?>
<sst xmlns="http://schemas.openxmlformats.org/spreadsheetml/2006/main" count="7599" uniqueCount="3805">
  <si>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</si>
  <si>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</si>
  <si>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</si>
  <si>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</si>
  <si>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</si>
  <si>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</si>
  <si>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</si>
  <si>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</si>
  <si>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</si>
  <si>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</si>
  <si>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</si>
  <si>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</si>
  <si>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</si>
  <si>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</si>
  <si>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</si>
  <si>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</si>
  <si>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</si>
  <si>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</si>
  <si>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</si>
  <si>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</si>
  <si>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</si>
  <si>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</si>
  <si>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</si>
  <si>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</si>
  <si>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</si>
  <si>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</si>
  <si>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</si>
  <si>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</si>
  <si>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</si>
  <si>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</si>
  <si>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</si>
  <si>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</si>
  <si>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</si>
  <si>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</si>
  <si>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</si>
  <si>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</si>
  <si>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</si>
  <si>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</si>
  <si>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</si>
  <si>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</si>
  <si>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</si>
  <si>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</si>
  <si>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</si>
  <si>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</si>
  <si>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</si>
  <si>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</si>
  <si>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</si>
  <si>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</si>
  <si>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</si>
  <si>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</si>
  <si>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</si>
  <si>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</si>
  <si>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</si>
  <si>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</si>
  <si>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</si>
  <si>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</si>
  <si>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</si>
  <si>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</si>
  <si>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</si>
  <si>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</si>
  <si>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</si>
  <si>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</si>
  <si>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</si>
  <si>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</si>
  <si>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</si>
  <si>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</si>
  <si>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</si>
  <si>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</si>
  <si>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</si>
  <si>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</si>
  <si>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</si>
  <si>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</si>
  <si>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</si>
  <si>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</si>
  <si>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</si>
  <si>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</si>
  <si>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</si>
  <si>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</si>
  <si>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</si>
  <si>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</si>
  <si>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</si>
  <si>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</si>
  <si>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</si>
  <si>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</si>
  <si>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</si>
  <si>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</si>
  <si>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</si>
  <si>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</si>
  <si>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</si>
  <si>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</si>
  <si>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</si>
  <si>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</si>
  <si>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</si>
  <si>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</si>
  <si>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</si>
  <si>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</si>
  <si>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</si>
  <si>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</si>
  <si>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</si>
  <si>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</si>
  <si>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</si>
  <si>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</si>
  <si>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</si>
  <si>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</si>
  <si>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</si>
  <si>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</si>
  <si>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</si>
  <si>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</si>
  <si>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</si>
  <si>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</si>
  <si>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</si>
  <si>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</si>
  <si>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</si>
  <si>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</si>
  <si>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</si>
  <si>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</si>
  <si>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</si>
  <si>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</si>
  <si>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</si>
  <si>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</si>
  <si>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</si>
  <si>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</si>
  <si>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</si>
  <si>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</si>
  <si>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</si>
  <si>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</si>
  <si>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</si>
  <si>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</si>
  <si>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</si>
  <si>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</si>
  <si>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</si>
  <si>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</si>
  <si>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</si>
  <si>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</si>
  <si>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</si>
  <si>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</si>
  <si>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</si>
  <si>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</si>
  <si>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</si>
  <si>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</si>
  <si>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</si>
  <si>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</si>
  <si>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</si>
  <si>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</si>
  <si>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</si>
  <si>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</si>
  <si>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</si>
  <si>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</si>
  <si>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</si>
  <si>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</si>
  <si>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</si>
  <si>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</si>
  <si>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</si>
  <si>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</si>
  <si>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</si>
  <si>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</si>
  <si>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</si>
  <si>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</si>
  <si>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</si>
  <si>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</si>
  <si>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</si>
  <si>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</si>
  <si>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</si>
  <si>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</si>
  <si>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</si>
  <si>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</si>
  <si>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</si>
  <si>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</si>
  <si>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</si>
  <si>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</si>
  <si>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</si>
  <si>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</si>
  <si>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</si>
  <si>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</si>
  <si>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</si>
  <si>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</si>
  <si>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</si>
  <si>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</si>
  <si>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</si>
  <si>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</si>
  <si>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</si>
  <si>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</si>
  <si>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</si>
  <si>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</si>
  <si>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</si>
  <si>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</si>
  <si>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</si>
  <si>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</si>
  <si>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</si>
  <si>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</si>
  <si>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</si>
  <si>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</si>
  <si>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</si>
  <si>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</si>
  <si>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</si>
  <si>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</si>
  <si>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</si>
  <si>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</si>
  <si>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</si>
  <si>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</si>
  <si>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</si>
  <si>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</si>
  <si>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</si>
  <si>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</si>
  <si>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</si>
  <si>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</si>
  <si>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</si>
  <si>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</si>
  <si>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</si>
  <si>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</si>
  <si>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</si>
  <si>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</si>
  <si>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</si>
  <si>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</si>
  <si>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</si>
  <si>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</si>
  <si>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</si>
  <si>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</si>
  <si>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</si>
  <si>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</si>
  <si>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</si>
  <si>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</si>
  <si>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</si>
  <si>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</si>
  <si>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</si>
  <si>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</si>
  <si>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</si>
  <si>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</si>
  <si>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</si>
  <si>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</si>
  <si>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</si>
  <si>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</si>
  <si>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</si>
  <si>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</si>
  <si>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</si>
  <si>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</si>
  <si>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</si>
  <si>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</si>
  <si>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</si>
  <si>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</si>
  <si>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</si>
  <si>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</si>
  <si>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</si>
  <si>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</si>
  <si>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</si>
  <si>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</si>
  <si>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</si>
  <si>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</si>
  <si>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</si>
  <si>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</si>
  <si>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</si>
  <si>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</si>
  <si>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</si>
  <si>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</si>
  <si>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</si>
  <si>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</si>
  <si>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</si>
  <si>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</si>
  <si>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</si>
  <si>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</si>
  <si>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</si>
  <si>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</si>
  <si>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</si>
  <si>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</si>
  <si>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</si>
  <si>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</si>
  <si>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</si>
  <si>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</si>
  <si>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</si>
  <si>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</si>
  <si>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</si>
  <si>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</si>
  <si>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</si>
  <si>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</si>
  <si>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</si>
  <si>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</si>
  <si>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</si>
  <si>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</si>
  <si>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</si>
  <si>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</si>
  <si>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</si>
  <si>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</si>
  <si>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</si>
  <si>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</si>
  <si>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</si>
  <si>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</si>
  <si>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</si>
  <si>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</si>
  <si>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</si>
  <si>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</si>
  <si>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</si>
  <si>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</si>
  <si>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</si>
  <si>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</si>
  <si>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</si>
  <si>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</si>
  <si>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</si>
  <si>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</si>
  <si>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</si>
  <si>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</si>
  <si>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</si>
  <si>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</si>
  <si>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</si>
  <si>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</si>
  <si>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</si>
  <si>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</si>
  <si>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</si>
  <si>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</si>
  <si>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</si>
  <si>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</si>
  <si>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</si>
  <si>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</si>
  <si>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</si>
  <si>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</si>
  <si>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</si>
  <si>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</si>
  <si>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</si>
  <si>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</si>
  <si>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</si>
  <si>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</si>
  <si>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</si>
  <si>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</si>
  <si>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</si>
  <si>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</si>
  <si>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</si>
  <si>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</si>
  <si>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</si>
  <si>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</si>
  <si>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</si>
  <si>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</si>
  <si>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</si>
  <si>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</si>
  <si>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</si>
  <si>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</si>
  <si>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</si>
  <si>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</si>
  <si>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</si>
  <si>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</si>
  <si>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</si>
  <si>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</si>
  <si>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</si>
  <si>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</si>
  <si>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</si>
  <si>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</si>
  <si>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</si>
  <si>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</si>
  <si>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</si>
  <si>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</si>
  <si>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</si>
  <si>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</si>
  <si>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</si>
  <si>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</si>
  <si>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</si>
  <si>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</si>
  <si>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</si>
  <si>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</si>
  <si>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</si>
  <si>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</si>
  <si>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</si>
  <si>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</si>
  <si>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</si>
  <si>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</si>
  <si>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</si>
  <si>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</si>
  <si>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</si>
  <si>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</si>
  <si>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</si>
  <si>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</si>
  <si>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</si>
  <si>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</si>
  <si>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</si>
  <si>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</si>
  <si>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</si>
  <si>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</si>
  <si>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</si>
  <si>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</si>
  <si>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</si>
  <si>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</si>
  <si>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</si>
  <si>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</si>
  <si>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</si>
  <si>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</si>
  <si>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</si>
  <si>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</si>
  <si>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</si>
  <si>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</si>
  <si>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</si>
  <si>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</si>
  <si>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</si>
  <si>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</si>
  <si>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</si>
  <si>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</si>
  <si>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</si>
  <si>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</si>
  <si>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</si>
  <si>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</si>
  <si>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</si>
  <si>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</si>
  <si>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</si>
  <si>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</si>
  <si>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</si>
  <si>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</si>
  <si>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</si>
  <si>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</si>
  <si>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</si>
  <si>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</si>
  <si>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</si>
  <si>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</si>
  <si>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</si>
  <si>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</si>
  <si>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</si>
  <si>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</si>
  <si>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</si>
  <si>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</si>
  <si>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</si>
  <si>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</si>
  <si>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</si>
  <si>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</si>
  <si>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</si>
  <si>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</si>
  <si>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</si>
  <si>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</si>
  <si>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</si>
  <si>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</si>
  <si>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</si>
  <si>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</si>
  <si>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</si>
  <si>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</si>
  <si>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</si>
  <si>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</si>
  <si>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</si>
  <si>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</si>
  <si>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</si>
  <si>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</si>
  <si>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</si>
  <si>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</si>
  <si>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</si>
  <si>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</si>
  <si>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</si>
  <si>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</si>
  <si>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</si>
  <si>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</si>
  <si>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</si>
  <si>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</si>
  <si>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</si>
  <si>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</si>
  <si>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</si>
  <si>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</si>
  <si>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</si>
  <si>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</si>
  <si>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</si>
  <si>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</si>
  <si>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</si>
  <si>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</si>
  <si>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</si>
  <si>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</si>
  <si>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</si>
  <si>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</si>
  <si>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</si>
  <si>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</si>
  <si>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</si>
  <si>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</si>
  <si>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</si>
  <si>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</si>
  <si>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</si>
  <si>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</si>
  <si>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</si>
  <si>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</si>
  <si>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</si>
  <si>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</si>
  <si>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</si>
  <si>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</si>
  <si>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</si>
  <si>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</si>
  <si>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</si>
  <si>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</si>
  <si>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</si>
  <si>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</si>
  <si>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</si>
  <si>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</si>
  <si>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</si>
  <si>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</si>
  <si>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</si>
  <si>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</si>
  <si>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</si>
  <si>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</si>
  <si>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</si>
  <si>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</si>
  <si>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</si>
  <si>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</si>
  <si>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</si>
  <si>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</si>
  <si>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</si>
  <si>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</si>
  <si>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</si>
  <si>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</si>
  <si>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</si>
  <si>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</si>
  <si>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</si>
  <si>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</si>
  <si>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</si>
  <si>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</si>
  <si>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</si>
  <si>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</si>
  <si>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</si>
  <si>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</si>
  <si>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</si>
  <si>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</si>
  <si>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</si>
  <si>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</si>
  <si>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</si>
  <si>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</si>
  <si>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</si>
  <si>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</si>
  <si>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</si>
  <si>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</si>
  <si>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</si>
  <si>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</si>
  <si>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</si>
  <si>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</si>
  <si>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</si>
  <si>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</si>
  <si>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</si>
  <si>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</si>
  <si>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</si>
  <si>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</si>
  <si>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</si>
  <si>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</si>
  <si>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</si>
  <si>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</si>
  <si>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</si>
  <si>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</si>
  <si>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</si>
  <si>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</si>
  <si>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</si>
  <si>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</si>
  <si>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</si>
  <si>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</si>
  <si>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</si>
  <si>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</si>
  <si>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</si>
  <si>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</si>
  <si>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</si>
  <si>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</si>
  <si>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</si>
  <si>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</si>
  <si>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</si>
  <si>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</si>
  <si>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</si>
  <si>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</si>
  <si>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</si>
  <si>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</si>
  <si>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</si>
  <si>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</si>
  <si>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</si>
  <si>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</si>
  <si>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</si>
  <si>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</si>
  <si>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</si>
  <si>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</si>
  <si>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</si>
  <si>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</si>
  <si>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</si>
  <si>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</si>
  <si>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</si>
  <si>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</si>
  <si>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</si>
  <si>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</si>
  <si>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</si>
  <si>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</si>
  <si>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</si>
  <si>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</si>
  <si>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</si>
  <si>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</si>
  <si>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</si>
  <si>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</si>
  <si>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</si>
  <si>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</si>
  <si>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</si>
  <si>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</si>
  <si>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</si>
  <si>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</si>
  <si>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</si>
  <si>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</si>
  <si>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</si>
  <si>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</si>
  <si>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</si>
  <si>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</si>
  <si>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</si>
  <si>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</si>
  <si>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</si>
  <si>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</si>
  <si>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</si>
  <si>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</si>
  <si>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</si>
  <si>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</si>
  <si>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</si>
  <si>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</si>
  <si>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</si>
  <si>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</si>
  <si>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</si>
  <si>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</si>
  <si>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</si>
  <si>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</si>
  <si>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</si>
  <si>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</si>
  <si>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</si>
  <si>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</si>
  <si>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</si>
  <si>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</si>
  <si>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</si>
  <si>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</si>
  <si>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</si>
  <si>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</si>
  <si>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</si>
  <si>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</si>
  <si>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</si>
  <si>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</si>
  <si>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</si>
  <si>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</si>
  <si>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</si>
  <si>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</si>
  <si>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</si>
  <si>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</si>
  <si>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</si>
  <si>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</si>
  <si>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</si>
  <si>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</si>
  <si>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</si>
  <si>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</si>
  <si>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</si>
  <si>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</si>
  <si>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</si>
  <si>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</si>
  <si>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</si>
  <si>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</si>
  <si>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</si>
  <si>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</si>
  <si>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</si>
  <si>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</si>
  <si>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</si>
  <si>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</si>
  <si>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</si>
  <si>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</si>
  <si>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</si>
  <si>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</si>
  <si>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</si>
  <si>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</si>
  <si>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</si>
  <si>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</si>
  <si>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</si>
  <si>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</si>
  <si>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</si>
  <si>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</si>
  <si>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</si>
  <si>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</si>
  <si>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</si>
  <si>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</si>
  <si>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</si>
  <si>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</si>
  <si>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</si>
  <si>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</si>
  <si>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</si>
  <si>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</si>
  <si>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</si>
  <si>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</si>
  <si>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</si>
  <si>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</si>
  <si>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</si>
  <si>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</si>
  <si>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</si>
  <si>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</si>
  <si>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</si>
  <si>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</si>
  <si>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</si>
  <si>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</si>
  <si>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</si>
  <si>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</si>
  <si>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</si>
  <si>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</si>
  <si>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</si>
  <si>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</si>
  <si>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</si>
  <si>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</si>
  <si>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</si>
  <si>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</si>
  <si>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</si>
  <si>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</si>
  <si>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</si>
  <si>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</si>
  <si>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</si>
  <si>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</si>
  <si>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</si>
  <si>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</si>
  <si>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</si>
  <si>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</si>
  <si>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</si>
  <si>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</si>
  <si>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</si>
  <si>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</si>
  <si>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</si>
  <si>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</si>
  <si>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</si>
  <si>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</si>
  <si>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</si>
  <si>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</si>
  <si>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</si>
  <si>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</si>
  <si>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</si>
  <si>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</si>
  <si>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</si>
  <si>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</si>
  <si>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</si>
  <si>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</si>
  <si>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</si>
  <si>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</si>
  <si>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</si>
  <si>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</si>
  <si>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</si>
  <si>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</si>
  <si>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</si>
  <si>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</si>
  <si>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</si>
  <si>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</si>
  <si>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</si>
  <si>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</si>
  <si>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</si>
  <si>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</si>
  <si>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</si>
  <si>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</si>
  <si>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</si>
  <si>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</si>
  <si>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</si>
  <si>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</si>
  <si>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</si>
  <si>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</si>
  <si>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</si>
  <si>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</si>
  <si>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</si>
  <si>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</si>
  <si>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</si>
  <si>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</si>
  <si>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</si>
  <si>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</si>
  <si>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</si>
  <si>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</si>
  <si>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</si>
  <si>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</si>
  <si>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</si>
  <si>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</si>
  <si>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</si>
  <si>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</si>
  <si>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</si>
  <si>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</si>
  <si>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</si>
  <si>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</si>
  <si>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</si>
  <si>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</si>
  <si>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</si>
  <si>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</si>
  <si>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</si>
  <si>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</si>
  <si>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</si>
  <si>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</si>
  <si>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</si>
  <si>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</si>
  <si>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</si>
  <si>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</si>
  <si>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</si>
  <si>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</si>
  <si>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</si>
  <si>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</si>
  <si>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</si>
  <si>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</si>
  <si>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</si>
  <si>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</si>
  <si>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</si>
  <si>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</si>
  <si>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</si>
  <si>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</si>
  <si>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</si>
  <si>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</si>
  <si>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</si>
  <si>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</si>
  <si>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</si>
  <si>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</si>
  <si>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</si>
  <si>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</si>
  <si>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</si>
  <si>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</si>
  <si>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</si>
  <si>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</si>
  <si>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</si>
  <si>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</si>
  <si>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</si>
  <si>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</si>
  <si>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</si>
  <si>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</si>
  <si>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</si>
  <si>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</si>
  <si>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</si>
  <si>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</si>
  <si>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</si>
  <si>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</si>
  <si>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</si>
  <si>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</si>
  <si>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</si>
  <si>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</si>
  <si>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</si>
  <si>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</si>
  <si>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</si>
  <si>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</si>
  <si>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</si>
  <si>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</si>
  <si>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</si>
  <si>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</si>
  <si>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</si>
  <si>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</si>
  <si>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</si>
  <si>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</si>
  <si>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</si>
  <si>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</si>
  <si>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</si>
  <si>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</si>
  <si>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</si>
  <si>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</si>
  <si>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</si>
  <si>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</si>
  <si>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</si>
  <si>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</si>
  <si>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</si>
  <si>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</si>
  <si>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</si>
  <si>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</si>
  <si>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</si>
  <si>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</si>
  <si>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</si>
  <si>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</si>
  <si>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</si>
  <si>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</si>
  <si>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</si>
  <si>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</si>
  <si>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</si>
  <si>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</si>
  <si>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</si>
  <si>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</si>
  <si>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</si>
  <si>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</si>
  <si>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</si>
  <si>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</si>
  <si>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</si>
  <si>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</si>
  <si>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</si>
  <si>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</si>
  <si>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</si>
  <si>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</si>
  <si>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</si>
  <si>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</si>
  <si>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</si>
  <si>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</si>
  <si>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</si>
  <si>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</si>
  <si>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</si>
  <si>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</si>
  <si>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</si>
  <si>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</si>
  <si>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</si>
  <si>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</si>
  <si>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</si>
  <si>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</si>
  <si>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</si>
  <si>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</si>
  <si>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</si>
  <si>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</si>
  <si>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</si>
  <si>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</si>
  <si>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</si>
  <si>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</si>
  <si>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</si>
  <si>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</si>
  <si>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</si>
  <si>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</si>
  <si>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</si>
  <si>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</si>
  <si>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</si>
  <si>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</si>
  <si>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</si>
  <si>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</si>
  <si>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</si>
  <si>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</si>
  <si>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</si>
  <si>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</si>
  <si>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</si>
  <si>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</si>
  <si>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</si>
  <si>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</si>
  <si>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</si>
  <si>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</si>
  <si>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</si>
  <si>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</si>
  <si>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</si>
  <si>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</si>
  <si>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</si>
  <si>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</si>
  <si>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</si>
  <si>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</si>
  <si>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</si>
  <si>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</si>
  <si>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</si>
  <si>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</si>
  <si>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</si>
  <si>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</si>
  <si>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</si>
  <si>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</si>
  <si>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</si>
  <si>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</si>
  <si>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</si>
  <si>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</si>
  <si>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</si>
  <si>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</si>
  <si>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</si>
  <si>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</si>
  <si>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</si>
  <si>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</si>
  <si>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</si>
  <si>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</si>
  <si>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</si>
  <si>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</si>
  <si>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</si>
  <si>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</si>
  <si>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</si>
  <si>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</si>
  <si>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</si>
  <si>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</si>
  <si>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</si>
  <si>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</si>
  <si>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</si>
  <si>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</si>
  <si>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</si>
  <si>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</si>
  <si>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</si>
  <si>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</si>
  <si>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</si>
  <si>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</si>
  <si>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</si>
  <si>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</si>
  <si>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</si>
  <si>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</si>
  <si>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</si>
  <si>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</si>
  <si>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</si>
  <si>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</si>
  <si>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</si>
  <si>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</si>
  <si>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</si>
  <si>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</si>
  <si>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</si>
  <si>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</si>
  <si>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</si>
  <si>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</si>
  <si>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</si>
  <si>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</si>
  <si>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</si>
  <si>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</si>
  <si>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</si>
  <si>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</si>
  <si>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</si>
  <si>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</si>
  <si>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</si>
  <si>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</si>
  <si>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</si>
  <si>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</si>
  <si>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</si>
  <si>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</si>
  <si>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</si>
  <si>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</si>
  <si>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</si>
  <si>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</si>
  <si>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</si>
  <si>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</si>
  <si>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</si>
  <si>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</si>
  <si>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</si>
  <si>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</si>
  <si>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</si>
  <si>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</si>
  <si>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</si>
  <si>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</si>
  <si>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</si>
  <si>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</si>
  <si>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</si>
  <si>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</si>
  <si>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</si>
  <si>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</si>
  <si>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</si>
  <si>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</si>
  <si>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</si>
  <si>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</si>
  <si>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</si>
  <si>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</si>
  <si>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</si>
  <si>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</si>
  <si>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</si>
  <si>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</si>
  <si>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</si>
  <si>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</si>
  <si>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</si>
  <si>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</si>
  <si>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</si>
  <si>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</si>
  <si>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</si>
  <si>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</si>
  <si>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</si>
  <si>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</si>
  <si>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</si>
  <si>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</si>
  <si>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</si>
  <si>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</si>
  <si>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</si>
  <si>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</si>
  <si>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</si>
  <si>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</si>
  <si>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</si>
  <si>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</si>
  <si>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</si>
  <si>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</si>
  <si>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</si>
  <si>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</si>
  <si>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</si>
  <si>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</si>
  <si>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</si>
  <si>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</si>
  <si>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</si>
  <si>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</si>
  <si>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</si>
  <si>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</si>
  <si>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</si>
  <si>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</si>
  <si>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</si>
  <si>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</si>
  <si>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</si>
  <si>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</si>
  <si>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</si>
  <si>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</si>
  <si>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</si>
  <si>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</si>
  <si>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</si>
  <si>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</si>
  <si>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</si>
  <si>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</si>
  <si>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</si>
  <si>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</si>
  <si>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</si>
  <si>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</si>
  <si>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</si>
  <si>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</si>
  <si>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</si>
  <si>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</si>
  <si>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</si>
  <si>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</si>
  <si>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</si>
  <si>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</si>
  <si>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</si>
  <si>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</si>
  <si>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</si>
  <si>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</si>
  <si>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</si>
  <si>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</si>
  <si>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</si>
  <si>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</si>
  <si>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</si>
  <si>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</si>
  <si>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</si>
  <si>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</si>
  <si>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</si>
  <si>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</si>
  <si>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</si>
  <si>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</si>
  <si>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</si>
  <si>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</si>
  <si>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</si>
  <si>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</si>
  <si>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</si>
  <si>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</si>
  <si>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</si>
  <si>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</si>
  <si>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</si>
  <si>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</si>
  <si>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</si>
  <si>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</si>
  <si>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</si>
  <si>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</si>
  <si>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</si>
  <si>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</si>
  <si>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</si>
  <si>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</si>
  <si>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</si>
  <si>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</si>
  <si>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</si>
  <si>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</si>
  <si>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</si>
  <si>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</si>
  <si>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</si>
  <si>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</si>
  <si>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</si>
  <si>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</si>
  <si>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</si>
  <si>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</si>
  <si>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</si>
  <si>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</si>
  <si>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</si>
  <si>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</si>
  <si>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</si>
  <si>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</si>
  <si>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</si>
  <si>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</si>
  <si>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</si>
  <si>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</si>
  <si>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</si>
  <si>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</si>
  <si>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</si>
  <si>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</si>
  <si>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</si>
  <si>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</si>
  <si>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</si>
  <si>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</si>
  <si>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</si>
  <si>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</si>
  <si>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</si>
  <si>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</si>
  <si>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</si>
  <si>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</si>
  <si>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</si>
  <si>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</si>
  <si>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</si>
  <si>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</si>
  <si>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</si>
  <si>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</si>
  <si>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</si>
  <si>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</si>
  <si>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</si>
  <si>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</si>
  <si>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</si>
  <si>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</si>
  <si>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</si>
  <si>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</si>
  <si>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</si>
  <si>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</si>
  <si>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</si>
  <si>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</si>
  <si>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</si>
  <si>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</si>
  <si>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</si>
  <si>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</si>
  <si>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</si>
  <si>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</si>
  <si>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</si>
  <si>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</si>
  <si>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</si>
  <si>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</si>
  <si>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</si>
  <si>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</si>
  <si>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</si>
  <si>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</si>
  <si>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</si>
  <si>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</si>
  <si>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</si>
  <si>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</si>
  <si>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</si>
  <si>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</si>
  <si>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</si>
  <si>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</si>
  <si>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</si>
  <si>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</si>
  <si>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</si>
  <si>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</si>
  <si>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</si>
  <si>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</si>
  <si>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</si>
  <si>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</si>
  <si>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</si>
  <si>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</si>
  <si>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</si>
  <si>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</si>
  <si>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</si>
  <si>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</si>
  <si>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</si>
  <si>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</si>
  <si>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</si>
  <si>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</si>
  <si>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</si>
  <si>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</si>
  <si>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</si>
  <si>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</si>
  <si>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</si>
  <si>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</si>
  <si>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</si>
  <si>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</si>
  <si>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</si>
  <si>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</si>
  <si>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</si>
  <si>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</si>
  <si>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</si>
  <si>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</si>
  <si>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</si>
  <si>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</si>
  <si>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</si>
  <si>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</si>
  <si>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</si>
  <si>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</si>
  <si>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</si>
  <si>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</si>
  <si>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</si>
  <si>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</si>
  <si>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</si>
  <si>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</si>
  <si>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</si>
  <si>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</si>
  <si>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</si>
  <si>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</si>
  <si>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</si>
  <si>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</si>
  <si>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</si>
  <si>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</si>
  <si>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</si>
  <si>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</si>
  <si>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</si>
  <si>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</si>
  <si>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</si>
  <si>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</si>
  <si>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</si>
  <si>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</si>
  <si>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</si>
  <si>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</si>
  <si>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</si>
  <si>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</si>
  <si>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</si>
  <si>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</si>
  <si>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</si>
  <si>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</si>
  <si>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</si>
  <si>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</si>
  <si>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</si>
  <si>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</si>
  <si>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</si>
  <si>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</si>
  <si>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</si>
  <si>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</si>
  <si>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</si>
  <si>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</si>
  <si>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</si>
  <si>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</si>
  <si>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</si>
  <si>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</si>
  <si>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</si>
  <si>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</si>
  <si>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</si>
  <si>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</si>
  <si>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</si>
  <si>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</si>
  <si>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</si>
  <si>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</si>
  <si>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</si>
  <si>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</si>
  <si>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</si>
  <si>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</si>
  <si>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</si>
  <si>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</si>
  <si>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</si>
  <si>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</si>
  <si>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</si>
  <si>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</si>
  <si>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</si>
  <si>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</si>
  <si>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</si>
  <si>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</si>
  <si>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</si>
  <si>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</si>
  <si>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</si>
  <si>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</si>
  <si>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</si>
  <si>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</si>
  <si>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</si>
  <si>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</si>
  <si>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</si>
  <si>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</si>
  <si>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</si>
  <si>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</si>
  <si>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</si>
  <si>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</si>
  <si>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</si>
  <si>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</si>
  <si>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</si>
  <si>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</si>
  <si>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</si>
  <si>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</si>
  <si>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</si>
  <si>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</si>
  <si>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</si>
  <si>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</si>
  <si>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</si>
  <si>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</si>
  <si>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</si>
  <si>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</si>
  <si>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</si>
  <si>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</si>
  <si>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</si>
  <si>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</si>
  <si>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</si>
  <si>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</si>
  <si>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</si>
  <si>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</si>
  <si>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</si>
  <si>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</si>
  <si>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</si>
  <si>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</si>
  <si>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</si>
  <si>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</si>
  <si>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</si>
  <si>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</si>
  <si>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</si>
  <si>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</si>
  <si>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</si>
  <si>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</si>
  <si>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</si>
  <si>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</si>
  <si>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</si>
  <si>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</si>
  <si>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</si>
  <si>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</si>
  <si>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</si>
  <si>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</si>
  <si>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</si>
  <si>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</si>
  <si>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</si>
  <si>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</si>
  <si>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</si>
  <si>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</si>
  <si>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</si>
  <si>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</si>
  <si>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</si>
  <si>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</si>
  <si>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</si>
  <si>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</si>
  <si>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</si>
  <si>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</si>
  <si>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</si>
  <si>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</si>
  <si>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</si>
  <si>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</si>
  <si>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</si>
  <si>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</si>
  <si>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</si>
  <si>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</si>
  <si>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</si>
  <si>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</si>
  <si>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</si>
  <si>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</si>
  <si>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</si>
  <si>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</si>
  <si>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</si>
  <si>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</si>
  <si>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</si>
  <si>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</si>
  <si>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</si>
  <si>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</si>
  <si>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</si>
  <si>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</si>
  <si>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</si>
  <si>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</si>
  <si>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</si>
  <si>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</si>
  <si>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</si>
  <si>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</si>
  <si>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</si>
  <si>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</si>
  <si>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</si>
  <si>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</si>
  <si>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</si>
  <si>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</si>
  <si>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</si>
  <si>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</si>
  <si>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</si>
  <si>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</si>
  <si>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</si>
  <si>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</si>
  <si>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</si>
  <si>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</si>
  <si>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</si>
  <si>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</si>
  <si>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</si>
  <si>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</si>
  <si>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</si>
  <si>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</si>
  <si>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</si>
  <si>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</si>
  <si>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</si>
  <si>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</si>
  <si>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</si>
  <si>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</si>
  <si>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</si>
  <si>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</si>
  <si>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</si>
  <si>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</si>
  <si>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</si>
  <si>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</si>
  <si>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</si>
  <si>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</si>
  <si>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</si>
  <si>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</si>
  <si>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</si>
  <si>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</si>
  <si>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</si>
  <si>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</si>
  <si>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</si>
  <si>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</si>
  <si>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</si>
  <si>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</si>
  <si>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</si>
  <si>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</si>
  <si>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</si>
  <si>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</si>
  <si>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</si>
  <si>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</si>
  <si>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</si>
  <si>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</si>
  <si>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</si>
  <si>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</si>
  <si>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</si>
  <si>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</si>
  <si>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</si>
  <si>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</si>
  <si>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</si>
  <si>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</si>
  <si>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</si>
  <si>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</si>
  <si>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</si>
  <si>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</si>
  <si>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</si>
  <si>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</si>
  <si>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</si>
  <si>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</si>
  <si>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</si>
  <si>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</si>
  <si>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</si>
  <si>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</si>
  <si>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</si>
  <si>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</si>
  <si>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</si>
  <si>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</si>
  <si>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</si>
  <si>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</si>
  <si>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</si>
  <si>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</si>
  <si>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</si>
  <si>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</si>
  <si>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</si>
  <si>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</si>
  <si>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</si>
  <si>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</si>
  <si>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</si>
  <si>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</si>
  <si>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</si>
  <si>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</si>
  <si>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</si>
  <si>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</si>
  <si>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</si>
  <si>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</si>
  <si>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</si>
  <si>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</si>
  <si>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</si>
  <si>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</si>
  <si>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</si>
  <si>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</si>
  <si>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</si>
  <si>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</si>
  <si>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</si>
  <si>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</si>
  <si>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</si>
  <si>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</si>
  <si>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</si>
  <si>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</si>
  <si>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</si>
  <si>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</si>
  <si>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</si>
  <si>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</si>
  <si>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</si>
  <si>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</si>
  <si>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</si>
  <si>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</si>
  <si>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</si>
  <si>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</si>
  <si>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</si>
  <si>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</si>
  <si>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</si>
  <si>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</si>
  <si>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</si>
  <si>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</si>
  <si>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</si>
  <si>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</si>
  <si>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</si>
  <si>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</si>
  <si>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</si>
  <si>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</si>
  <si>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</si>
  <si>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</si>
  <si>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</si>
  <si>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</si>
  <si>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</si>
  <si>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</si>
  <si>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</si>
  <si>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</si>
  <si>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</si>
  <si>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</si>
  <si>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</si>
  <si>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</si>
  <si>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</si>
  <si>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</si>
  <si>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</si>
  <si>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</si>
  <si>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</si>
  <si>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</si>
  <si>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</si>
  <si>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</si>
  <si>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</si>
  <si>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</si>
  <si>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</si>
  <si>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</si>
  <si>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</si>
  <si>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</si>
  <si>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</si>
  <si>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</si>
  <si>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</si>
  <si>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</si>
  <si>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</si>
  <si>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</si>
  <si>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</si>
  <si>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</si>
  <si>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</si>
  <si>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</si>
  <si>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</si>
  <si>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</si>
  <si>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</si>
  <si>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</si>
  <si>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</si>
  <si>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</si>
  <si>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</si>
  <si>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</si>
  <si>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</si>
  <si>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</si>
  <si>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</si>
  <si>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</si>
  <si>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</si>
  <si>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</si>
  <si>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</si>
  <si>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</si>
  <si>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</si>
  <si>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</si>
  <si>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</si>
  <si>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</si>
  <si>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</si>
  <si>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</si>
  <si>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</si>
  <si>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</si>
  <si>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</si>
  <si>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</si>
  <si>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</si>
  <si>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</si>
  <si>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</si>
  <si>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</si>
  <si>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</si>
  <si>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</si>
  <si>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</si>
  <si>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</si>
  <si>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</si>
  <si>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</si>
  <si>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</si>
  <si>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</si>
  <si>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</si>
  <si>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</si>
  <si>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</si>
  <si>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</si>
  <si>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</si>
  <si>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</si>
  <si>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</si>
  <si>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</si>
  <si>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</si>
  <si>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</si>
  <si>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</si>
  <si>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</si>
  <si>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</si>
  <si>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</si>
  <si>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</si>
  <si>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</si>
  <si>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</si>
  <si>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</si>
  <si>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</si>
  <si>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</si>
  <si>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</si>
  <si>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</si>
  <si>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</si>
  <si>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</si>
  <si>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</si>
  <si>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</si>
  <si>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</si>
  <si>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</si>
  <si>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</si>
  <si>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</si>
  <si>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</si>
  <si>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</si>
  <si>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</si>
  <si>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</si>
  <si>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</si>
  <si>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</si>
  <si>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</si>
  <si>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</si>
  <si>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</si>
  <si>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</si>
  <si>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</si>
  <si>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</si>
  <si>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</si>
  <si>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</si>
  <si>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</si>
  <si>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</si>
  <si>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</si>
  <si>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</si>
  <si>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</si>
  <si>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</si>
  <si>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</si>
  <si>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</si>
  <si>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</si>
  <si>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</si>
  <si>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</si>
  <si>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</si>
  <si>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</si>
  <si>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</si>
  <si>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</si>
  <si>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</si>
  <si>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</si>
  <si>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</si>
  <si>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</si>
  <si>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</si>
  <si>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</si>
  <si>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</si>
  <si>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</si>
  <si>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</si>
  <si>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</si>
  <si>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</si>
  <si>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</si>
  <si>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</si>
  <si>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</si>
  <si>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</si>
  <si>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</si>
  <si>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</si>
  <si>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</si>
  <si>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</si>
  <si>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</si>
  <si>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</si>
  <si>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</si>
  <si>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</si>
  <si>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</si>
  <si>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</si>
  <si>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</si>
  <si>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</si>
  <si>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</si>
  <si>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</si>
  <si>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</si>
  <si>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</si>
  <si>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</si>
  <si>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</si>
  <si>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</si>
  <si>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</si>
  <si>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</si>
  <si>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</si>
  <si>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</si>
  <si>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</si>
  <si>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</si>
  <si>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</si>
  <si>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</si>
  <si>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</si>
  <si>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</si>
  <si>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</si>
  <si>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</si>
  <si>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</si>
  <si>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</si>
  <si>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</si>
  <si>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</si>
  <si>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</si>
  <si>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</si>
  <si>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</si>
  <si>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</si>
  <si>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</si>
  <si>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</si>
  <si>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</si>
  <si>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</si>
  <si>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</si>
  <si>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</si>
  <si>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</si>
  <si>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</si>
  <si>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</si>
  <si>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</si>
  <si>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</si>
  <si>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</si>
  <si>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</si>
  <si>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</si>
  <si>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</si>
  <si>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</si>
  <si>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</si>
  <si>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</si>
  <si>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</si>
  <si>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</si>
  <si>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</si>
  <si>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</si>
  <si>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</si>
  <si>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</si>
  <si>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</si>
  <si>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</si>
  <si>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</si>
  <si>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</si>
  <si>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</si>
  <si>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</si>
  <si>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</si>
  <si>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</si>
  <si>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</si>
  <si>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</si>
  <si>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</si>
  <si>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</si>
  <si>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</si>
  <si>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</si>
  <si>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</si>
  <si>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</si>
  <si>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</si>
  <si>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</si>
  <si>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</si>
  <si>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</si>
  <si>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</si>
  <si>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</si>
  <si>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</si>
  <si>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</si>
  <si>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</si>
  <si>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</si>
  <si>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</si>
  <si>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</si>
  <si>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</si>
  <si>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</si>
  <si>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</si>
  <si>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</si>
  <si>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</si>
  <si>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</si>
  <si>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</si>
  <si>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</si>
  <si>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</si>
  <si>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</si>
  <si>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</si>
  <si>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</si>
  <si>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</si>
  <si>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</si>
  <si>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</si>
  <si>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</si>
  <si>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</si>
  <si>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</si>
  <si>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</si>
  <si>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</si>
  <si>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</si>
  <si>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</si>
  <si>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</si>
  <si>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</si>
  <si>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</si>
  <si>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</si>
  <si>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</si>
  <si>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</si>
  <si>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</si>
  <si>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</si>
  <si>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</si>
  <si>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</si>
  <si>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</si>
  <si>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</si>
  <si>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</si>
  <si>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</si>
  <si>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</si>
  <si>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</si>
  <si>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</si>
  <si>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</si>
  <si>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</si>
  <si>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</si>
  <si>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</si>
  <si>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</si>
  <si>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</si>
  <si>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</si>
  <si>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</si>
  <si>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</si>
  <si>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</si>
  <si>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</si>
  <si>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</si>
  <si>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</si>
  <si>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</si>
  <si>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</si>
  <si>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</si>
  <si>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</si>
  <si>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</si>
  <si>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</si>
  <si>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</si>
  <si>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</si>
  <si>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</si>
  <si>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</si>
  <si>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</si>
  <si>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</si>
  <si>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</si>
  <si>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</si>
  <si>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</si>
  <si>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</si>
  <si>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</si>
  <si>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</si>
  <si>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</si>
  <si>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</si>
  <si>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</si>
  <si>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</si>
  <si>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</si>
  <si>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</si>
  <si>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</si>
  <si>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</si>
  <si>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</si>
  <si>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</si>
  <si>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</si>
  <si>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</si>
  <si>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</si>
  <si>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</si>
  <si>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</si>
  <si>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</si>
  <si>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</si>
  <si>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</si>
  <si>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</si>
  <si>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</si>
  <si>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</si>
  <si>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</si>
  <si>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</si>
  <si>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</si>
  <si>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</si>
  <si>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</si>
  <si>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</si>
  <si>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</si>
  <si>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</si>
  <si>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</si>
  <si>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</si>
  <si>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</si>
  <si>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</si>
  <si>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</si>
  <si>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</si>
  <si>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</si>
  <si>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</si>
  <si>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</si>
  <si>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</si>
  <si>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</si>
  <si>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</si>
  <si>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</si>
  <si>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</si>
  <si>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</si>
  <si>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</si>
  <si>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</si>
  <si>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</si>
  <si>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</si>
  <si>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</si>
  <si>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</si>
  <si>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</si>
  <si>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</si>
  <si>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</si>
  <si>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</si>
  <si>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</si>
  <si>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</si>
  <si>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</si>
  <si>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</si>
  <si>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</si>
  <si>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</si>
  <si>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</si>
  <si>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</si>
  <si>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</si>
  <si>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</si>
  <si>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</si>
  <si>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</si>
  <si>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</si>
  <si>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</si>
  <si>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</si>
  <si>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</si>
  <si>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</si>
  <si>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</si>
  <si>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</si>
  <si>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</si>
  <si>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</si>
  <si>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</si>
  <si>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</si>
  <si>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</si>
  <si>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</si>
  <si>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</si>
  <si>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</si>
  <si>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</si>
  <si>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</si>
  <si>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</si>
  <si>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</si>
  <si>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</si>
  <si>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</si>
  <si>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</si>
  <si>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</si>
  <si>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</si>
  <si>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</si>
  <si>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</si>
  <si>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</si>
  <si>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</si>
  <si>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</si>
  <si>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</si>
  <si>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</si>
  <si>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</si>
  <si>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</si>
  <si>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</si>
  <si>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</si>
  <si>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</si>
  <si>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</si>
  <si>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</si>
  <si>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</si>
  <si>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</si>
  <si>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</si>
  <si>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</si>
  <si>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</si>
  <si>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</si>
  <si>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</si>
  <si>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</si>
  <si>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</si>
  <si>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</si>
  <si>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</si>
  <si>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</si>
  <si>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</si>
  <si>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</si>
  <si>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</si>
  <si>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</si>
  <si>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</si>
  <si>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</si>
  <si>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</si>
  <si>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</si>
  <si>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</si>
  <si>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</si>
  <si>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</si>
  <si>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</si>
  <si>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</si>
  <si>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</si>
  <si>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</si>
  <si>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</si>
  <si>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</si>
  <si>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</si>
  <si>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</si>
  <si>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</si>
  <si>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</si>
  <si>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</si>
  <si>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</si>
  <si>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</si>
  <si>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</si>
  <si>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</si>
  <si>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</si>
  <si>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</si>
  <si>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</si>
  <si>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</si>
  <si>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</si>
  <si>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</si>
  <si>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</si>
  <si>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</si>
  <si>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</si>
  <si>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</si>
  <si>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</si>
  <si>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</si>
  <si>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</si>
  <si>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</si>
  <si>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</si>
  <si>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</si>
  <si>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</si>
  <si>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</si>
  <si>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</si>
  <si>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</si>
  <si>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</si>
  <si>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</si>
  <si>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</si>
  <si>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</si>
  <si>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</si>
  <si>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</si>
  <si>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</si>
  <si>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</si>
  <si>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</si>
  <si>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</si>
  <si>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</si>
  <si>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</si>
  <si>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</si>
  <si>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</si>
  <si>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</si>
  <si>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</si>
  <si>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</si>
  <si>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</si>
  <si>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</si>
  <si>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</si>
  <si>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</si>
  <si>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</si>
  <si>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</si>
  <si>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</si>
  <si>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</si>
  <si>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</si>
  <si>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</si>
  <si>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</si>
  <si>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</si>
  <si>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</si>
  <si>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</si>
  <si>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</si>
  <si>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</si>
  <si>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</si>
  <si>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</si>
  <si>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</si>
  <si>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</si>
  <si>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</si>
  <si>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</si>
  <si>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</si>
  <si>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</si>
  <si>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</si>
  <si>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</si>
  <si>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</si>
  <si>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</si>
  <si>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</si>
  <si>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</si>
  <si>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</si>
  <si>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</si>
  <si>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</si>
  <si>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</si>
  <si>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</si>
  <si>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</si>
  <si>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</si>
  <si>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</si>
  <si>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</si>
  <si>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</si>
  <si>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</si>
  <si>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</si>
  <si>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</si>
  <si>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</si>
  <si>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</si>
  <si>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</si>
  <si>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</si>
  <si>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</si>
  <si>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</si>
  <si>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</si>
  <si>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</si>
  <si>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</si>
  <si>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</si>
  <si>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</si>
  <si>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</si>
  <si>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</si>
  <si>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</si>
  <si>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</si>
  <si>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</si>
  <si>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</si>
  <si>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</si>
  <si>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</si>
  <si>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</si>
  <si>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</si>
  <si>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</si>
  <si>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</si>
  <si>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</si>
  <si>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</si>
  <si>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</si>
  <si>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</si>
  <si>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</si>
  <si>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</si>
  <si>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</si>
  <si>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</si>
  <si>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</si>
  <si>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</si>
  <si>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</si>
  <si>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</si>
  <si>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</si>
  <si>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</si>
  <si>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</si>
  <si>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</si>
  <si>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</si>
  <si>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</si>
  <si>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</si>
  <si>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</si>
  <si>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</si>
  <si>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</si>
  <si>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</si>
  <si>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</si>
  <si>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</si>
  <si>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</si>
  <si>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</si>
  <si>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</si>
  <si>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</si>
  <si>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</si>
  <si>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</si>
  <si>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</si>
  <si>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</si>
  <si>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</si>
  <si>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</si>
  <si>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</si>
  <si>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</si>
  <si>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</si>
  <si>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</si>
  <si>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</si>
  <si>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</si>
  <si>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</si>
  <si>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</si>
  <si>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</si>
  <si>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</si>
  <si>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</si>
  <si>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</si>
  <si>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</si>
  <si>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</si>
  <si>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</si>
  <si>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</si>
  <si>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</si>
  <si>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</si>
  <si>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</si>
  <si>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</si>
  <si>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</si>
  <si>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</si>
  <si>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</si>
  <si>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</si>
  <si>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</si>
  <si>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</si>
  <si>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</si>
  <si>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</si>
  <si>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</si>
  <si>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</si>
  <si>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</si>
  <si>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</si>
  <si>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</si>
  <si>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</si>
  <si>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</si>
  <si>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</si>
  <si>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</si>
  <si>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</si>
  <si>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</si>
  <si>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</si>
  <si>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</si>
  <si>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</si>
  <si>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</si>
  <si>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</si>
  <si>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</si>
  <si>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</si>
  <si>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</si>
  <si>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</si>
  <si>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</si>
  <si>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</si>
  <si>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</si>
  <si>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</si>
  <si>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</si>
  <si>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</si>
  <si>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</si>
  <si>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</si>
  <si>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</si>
  <si>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</si>
  <si>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</si>
  <si>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</si>
  <si>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</si>
  <si>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</si>
  <si>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</si>
  <si>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</si>
  <si>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</si>
  <si>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</si>
  <si>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</si>
  <si>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</si>
  <si>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</si>
  <si>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</si>
  <si>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</si>
  <si>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</si>
  <si>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</si>
  <si>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</si>
  <si>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</si>
  <si>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</si>
  <si>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</si>
  <si>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</si>
  <si>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</si>
  <si>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</si>
  <si>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</si>
  <si>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</si>
  <si>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</si>
  <si>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</si>
  <si>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</si>
  <si>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</si>
  <si>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</si>
  <si>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</si>
  <si>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</si>
  <si>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</si>
  <si>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</si>
  <si>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</si>
  <si>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</si>
  <si>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</si>
  <si>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</si>
  <si>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</si>
  <si>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</si>
  <si>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</si>
  <si>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</si>
  <si>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</si>
  <si>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</si>
  <si>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</si>
  <si>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</si>
  <si>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</si>
  <si>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</si>
  <si>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</si>
  <si>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</si>
  <si>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</si>
  <si>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</si>
  <si>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</si>
  <si>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</si>
  <si>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</si>
  <si>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</si>
  <si>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</si>
  <si>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</si>
  <si>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</si>
  <si>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</si>
  <si>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</si>
  <si>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</si>
  <si>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</si>
  <si>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</si>
  <si>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</si>
  <si>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</si>
  <si>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</si>
  <si>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</si>
  <si>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</si>
  <si>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</si>
  <si>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</si>
  <si>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</si>
  <si>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</si>
  <si>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</si>
  <si>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</si>
  <si>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</si>
  <si>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</si>
  <si>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</si>
  <si>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</si>
  <si>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</si>
  <si>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</si>
  <si>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</si>
  <si>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</si>
  <si>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</si>
  <si>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</si>
  <si>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</si>
  <si>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</si>
  <si>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</si>
  <si>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</si>
  <si>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</si>
  <si>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</si>
  <si>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</si>
  <si>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</si>
  <si>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</si>
  <si>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</si>
  <si>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</si>
  <si>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</si>
  <si>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</si>
  <si>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</si>
  <si>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</si>
  <si>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</si>
  <si>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</si>
  <si>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</si>
  <si>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</si>
  <si>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</si>
  <si>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</si>
  <si>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</si>
  <si>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</si>
  <si>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</si>
  <si>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</si>
  <si>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</si>
  <si>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</si>
  <si>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</si>
  <si>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</si>
  <si>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</si>
  <si>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</si>
  <si>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</si>
  <si>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</si>
  <si>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</si>
  <si>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</si>
  <si>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</si>
  <si>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</si>
  <si>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</si>
  <si>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</si>
  <si>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</si>
  <si>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</si>
  <si>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</si>
  <si>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</si>
  <si>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</si>
  <si>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</si>
  <si>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</si>
  <si>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</si>
  <si>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</si>
  <si>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</si>
  <si>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</si>
  <si>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</si>
  <si>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</si>
  <si>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</si>
  <si>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</si>
  <si>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</si>
  <si>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</si>
  <si>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</si>
  <si>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</si>
  <si>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</si>
  <si>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</si>
  <si>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</si>
  <si>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</si>
  <si>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</si>
  <si>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</si>
  <si>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</si>
  <si>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</si>
  <si>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</si>
  <si>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</si>
  <si>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</si>
  <si>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</si>
  <si>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</si>
  <si>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</si>
  <si>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</si>
  <si>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</si>
  <si>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</si>
  <si>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</si>
  <si>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</si>
  <si>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</si>
  <si>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</si>
  <si>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</si>
  <si>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</si>
  <si>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</si>
  <si>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</si>
  <si>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</si>
  <si>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</si>
  <si>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</si>
  <si>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</si>
  <si>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</si>
  <si>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</si>
  <si>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</si>
  <si>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</si>
  <si>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</si>
  <si>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</si>
  <si>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</si>
  <si>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</si>
  <si>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</si>
  <si>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</si>
  <si>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</si>
  <si>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</si>
  <si>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</si>
  <si>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</si>
  <si>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</si>
  <si>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</si>
  <si>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</si>
  <si>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</si>
  <si>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</si>
  <si>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</si>
  <si>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</si>
  <si>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</si>
  <si>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</si>
  <si>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</si>
  <si>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</si>
  <si>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</si>
  <si>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</si>
  <si>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</si>
  <si>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</si>
  <si>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</si>
  <si>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</si>
  <si>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</si>
  <si>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</si>
  <si>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</si>
  <si>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</si>
  <si>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</si>
  <si>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</si>
  <si>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</si>
  <si>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</si>
  <si>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</si>
  <si>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</si>
  <si>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</si>
  <si>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</si>
  <si>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</si>
  <si>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</si>
  <si>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</si>
  <si>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</si>
  <si>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</si>
  <si>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</si>
  <si>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</si>
  <si>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</si>
  <si>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</si>
  <si>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</si>
  <si>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</si>
  <si>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</si>
  <si>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</si>
  <si>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</si>
  <si>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</si>
  <si>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</si>
  <si>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</si>
  <si>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</si>
  <si>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</si>
  <si>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</si>
  <si>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</si>
  <si>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</si>
  <si>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</si>
  <si>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</si>
  <si>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</si>
  <si>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</si>
  <si>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</si>
  <si>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</si>
  <si>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</si>
  <si>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</si>
  <si>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</si>
  <si>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</si>
  <si>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</si>
  <si>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</si>
  <si>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</si>
  <si>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</si>
  <si>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</si>
  <si>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</si>
  <si>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</si>
  <si>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</si>
  <si>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</si>
  <si>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</si>
  <si>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</si>
  <si>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</si>
  <si>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</si>
  <si>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</si>
  <si>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</si>
  <si>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</si>
  <si>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</si>
  <si>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</si>
  <si>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</si>
  <si>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</si>
  <si>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</si>
  <si>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</si>
  <si>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</si>
  <si>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</si>
  <si>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</si>
  <si>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</si>
  <si>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</si>
  <si>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</si>
  <si>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</si>
  <si>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</si>
  <si>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</si>
  <si>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</si>
  <si>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</si>
  <si>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</si>
  <si>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</si>
  <si>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</si>
  <si>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</si>
  <si>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</si>
  <si>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</si>
  <si>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</si>
  <si>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</si>
  <si>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</si>
  <si>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</si>
  <si>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</si>
  <si>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</si>
  <si>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</si>
  <si>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</si>
  <si>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</si>
  <si>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</si>
  <si>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</si>
  <si>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</si>
  <si>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</si>
  <si>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</si>
  <si>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</si>
  <si>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</si>
  <si>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</si>
  <si>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</si>
  <si>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</si>
  <si>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</si>
  <si>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</si>
  <si>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</si>
  <si>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</si>
  <si>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</si>
  <si>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</si>
  <si>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</si>
  <si>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</si>
  <si>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</si>
  <si>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</si>
  <si>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</si>
  <si>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</si>
  <si>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</si>
  <si>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</si>
  <si>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</si>
  <si>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</si>
  <si>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</si>
  <si>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</si>
  <si>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</si>
  <si>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</si>
  <si>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</si>
  <si>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</si>
  <si>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</si>
  <si>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</si>
  <si>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</si>
  <si>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</si>
  <si>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</si>
  <si>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</si>
  <si>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</si>
  <si>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</si>
  <si>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</si>
  <si>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</si>
  <si>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</si>
  <si>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</si>
  <si>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</si>
  <si>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</si>
  <si>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</si>
  <si>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</si>
  <si>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</si>
  <si>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</si>
  <si>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</si>
  <si>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</si>
  <si>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</si>
  <si>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</si>
  <si>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</si>
  <si>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</si>
  <si>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</si>
  <si>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</si>
  <si>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</si>
  <si>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</si>
  <si>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</si>
  <si>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</si>
  <si>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</si>
  <si>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</si>
  <si>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</si>
  <si>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</si>
  <si>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</si>
  <si>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</si>
  <si>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</si>
  <si>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</si>
  <si>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</si>
  <si>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</si>
  <si>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</si>
  <si>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</si>
  <si>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</si>
  <si>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</si>
  <si>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</si>
  <si>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</si>
  <si>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</si>
  <si>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</si>
  <si>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</si>
  <si>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</si>
  <si>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</si>
  <si>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</si>
  <si>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</si>
  <si>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</si>
  <si>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</si>
  <si>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</si>
  <si>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</si>
  <si>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</si>
  <si>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</si>
  <si>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</si>
  <si>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</si>
  <si>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</si>
  <si>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</si>
  <si>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</si>
  <si>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</si>
  <si>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</si>
  <si>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</si>
  <si>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</si>
  <si>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</si>
  <si>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</si>
  <si>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</si>
  <si>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</si>
  <si>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</si>
  <si>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</si>
  <si>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</si>
  <si>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</si>
  <si>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</si>
  <si>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</si>
  <si>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</si>
  <si>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</si>
  <si>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</si>
  <si>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</si>
  <si>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</si>
  <si>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</si>
  <si>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</si>
  <si>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</si>
  <si>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</si>
  <si>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</si>
  <si>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</si>
  <si>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</si>
  <si>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</si>
  <si>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</si>
  <si>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</si>
  <si>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</si>
  <si>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</si>
  <si>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</si>
  <si>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</si>
  <si>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</si>
  <si>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</si>
  <si>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</si>
  <si>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</si>
  <si>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</si>
  <si>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</si>
  <si>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</si>
  <si>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</si>
  <si>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</si>
  <si>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</si>
  <si>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</si>
  <si>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</si>
  <si>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</si>
  <si>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</si>
  <si>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</si>
  <si>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</si>
  <si>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</si>
  <si>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</si>
  <si>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</si>
  <si>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</si>
  <si>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</si>
  <si>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</si>
  <si>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</si>
  <si>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</si>
  <si>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</si>
  <si>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</si>
  <si>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</si>
  <si>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</si>
  <si>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</si>
  <si>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</si>
  <si>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</si>
  <si>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</si>
  <si>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</si>
  <si>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</si>
  <si>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</si>
  <si>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</si>
  <si>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</si>
  <si>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</si>
  <si>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</si>
  <si>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</si>
  <si>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</si>
  <si>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</si>
  <si>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</si>
  <si>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</si>
  <si>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</si>
  <si>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</si>
  <si>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</si>
  <si>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</si>
  <si>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</si>
  <si>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</si>
  <si>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</si>
  <si>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</si>
  <si>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</si>
  <si>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</si>
  <si>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</si>
  <si>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</si>
  <si>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</si>
  <si>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</si>
  <si>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</si>
  <si>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</si>
  <si>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</si>
  <si>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</si>
  <si>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</si>
  <si>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</si>
  <si>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</si>
  <si>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</si>
  <si>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</si>
  <si>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</si>
  <si>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</si>
  <si>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</si>
  <si>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</si>
  <si>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</si>
  <si>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</si>
  <si>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</si>
  <si>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</si>
  <si>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</si>
  <si>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</si>
  <si>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</si>
  <si>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</si>
  <si>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</si>
  <si>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</si>
  <si>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</si>
  <si>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</si>
  <si>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</si>
  <si>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</si>
  <si>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</si>
  <si>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</si>
  <si>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</si>
  <si>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</si>
  <si>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</si>
  <si>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</si>
  <si>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</si>
  <si>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</si>
  <si>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</si>
  <si>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</si>
  <si>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</si>
  <si>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</si>
  <si>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</si>
  <si>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</si>
  <si>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</si>
  <si>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</si>
  <si>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</si>
  <si>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</si>
  <si>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</si>
  <si>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</si>
  <si>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</si>
  <si>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</si>
  <si>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</si>
  <si>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</si>
  <si>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</si>
  <si>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</si>
  <si>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</si>
  <si>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</si>
  <si>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</si>
  <si>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</si>
  <si>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</si>
  <si>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</si>
  <si>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</si>
  <si>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</si>
  <si>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</si>
  <si>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</si>
  <si>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</si>
  <si>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</si>
  <si>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</si>
  <si>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</si>
  <si>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</si>
  <si>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</si>
  <si>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</si>
  <si>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</si>
  <si>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</si>
  <si>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</si>
  <si>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</si>
  <si>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</si>
  <si>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</si>
  <si>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</si>
  <si>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</si>
  <si>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</si>
  <si>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</si>
  <si>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</si>
  <si>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</si>
  <si>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</si>
  <si>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</si>
  <si>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</si>
  <si>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</si>
  <si>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</si>
  <si>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</si>
  <si>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</si>
  <si>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</si>
  <si>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</si>
  <si>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</si>
  <si>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</si>
  <si>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</si>
  <si>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</si>
  <si>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</si>
  <si>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</si>
  <si>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</si>
  <si>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</si>
  <si>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</si>
  <si>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</si>
  <si>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</si>
  <si>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</si>
  <si>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</si>
  <si>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</si>
  <si>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</si>
  <si>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</si>
  <si>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</si>
  <si>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</si>
  <si>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</si>
  <si>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</si>
  <si>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</si>
  <si>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</si>
  <si>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</si>
  <si>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</si>
  <si>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</si>
  <si>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</si>
  <si>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</si>
  <si>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</si>
  <si>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</si>
  <si>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</si>
  <si>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</si>
  <si>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</si>
  <si>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</si>
  <si>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</si>
  <si>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</si>
  <si>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</si>
  <si>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</si>
  <si>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</si>
  <si>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</si>
  <si>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</si>
  <si>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</si>
  <si>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</si>
  <si>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</si>
  <si>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</si>
  <si>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</si>
  <si>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</si>
  <si>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</si>
  <si>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</si>
  <si>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</si>
  <si>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</si>
  <si>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</si>
  <si>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</si>
  <si>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</si>
  <si>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</si>
  <si>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</si>
  <si>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</si>
  <si>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</si>
  <si>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</si>
  <si>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</si>
  <si>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</si>
  <si>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</si>
  <si>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</si>
  <si>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</si>
  <si>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</si>
  <si>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</si>
  <si>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</si>
  <si>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</si>
  <si>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</si>
  <si>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</si>
  <si>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</si>
  <si>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</si>
  <si>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</si>
  <si>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</si>
  <si>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</si>
  <si>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</si>
  <si>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</si>
  <si>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</si>
  <si>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</si>
  <si>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</si>
  <si>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</si>
  <si>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</si>
  <si>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</si>
  <si>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</si>
  <si>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</si>
  <si>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</si>
  <si>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</si>
  <si>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</si>
  <si>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</si>
  <si>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</si>
  <si>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</si>
  <si>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</si>
  <si>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</si>
  <si>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</si>
  <si>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</si>
  <si>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</si>
  <si>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</si>
  <si>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</si>
  <si>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</si>
  <si>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</si>
  <si>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</si>
  <si>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</si>
  <si>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</si>
  <si>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</si>
  <si>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</si>
  <si>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</si>
  <si>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</si>
  <si>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</si>
  <si>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</si>
  <si>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</si>
  <si>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</si>
  <si>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</si>
  <si>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</si>
  <si>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</si>
  <si>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</si>
  <si>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</si>
  <si>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</si>
  <si>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</si>
  <si>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</si>
  <si>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</si>
  <si>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</si>
  <si>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</si>
  <si>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</si>
  <si>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</si>
  <si>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</si>
  <si>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</si>
  <si>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</si>
  <si>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</si>
  <si>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</si>
  <si>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</si>
  <si>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</si>
  <si>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</si>
  <si>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</si>
  <si>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</si>
  <si>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</si>
  <si>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</si>
  <si>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</si>
  <si>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</si>
  <si>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</si>
  <si>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</si>
  <si>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</si>
  <si>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</si>
  <si>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</si>
  <si>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</si>
  <si>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</si>
  <si>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</si>
  <si>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</si>
  <si>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</si>
  <si>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</si>
  <si>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</si>
  <si>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</si>
  <si>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</si>
  <si>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</si>
  <si>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</si>
  <si>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</si>
  <si>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</si>
  <si>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</si>
  <si>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</si>
  <si>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</si>
  <si>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</si>
  <si>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</si>
  <si>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</si>
  <si>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</si>
  <si>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</si>
  <si>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</si>
  <si>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</si>
  <si>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</si>
  <si>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</si>
  <si>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</si>
  <si>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</si>
  <si>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</si>
  <si>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</si>
  <si>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</si>
  <si>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</si>
  <si>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</si>
  <si>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</si>
  <si>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</si>
  <si>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</si>
  <si>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</si>
  <si>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</si>
  <si>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</si>
  <si>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</si>
  <si>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</si>
  <si>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</si>
  <si>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</si>
  <si>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</si>
  <si>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</si>
  <si>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</si>
  <si>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</si>
  <si>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</si>
  <si>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</si>
  <si>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</si>
  <si>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</si>
  <si>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</si>
  <si>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</si>
  <si>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</si>
  <si>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</si>
  <si>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</si>
  <si>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</si>
  <si>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</si>
  <si>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</si>
  <si>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</si>
  <si>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</si>
  <si>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</si>
  <si>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</si>
  <si>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</si>
  <si>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</si>
  <si>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</si>
  <si>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</si>
  <si>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</si>
  <si>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</si>
  <si>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</si>
  <si>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</si>
  <si>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</si>
  <si>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</si>
  <si>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</si>
  <si>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</si>
  <si>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</si>
  <si>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</si>
  <si>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</si>
  <si>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</si>
  <si>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</si>
  <si>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</si>
  <si>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</si>
  <si>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</si>
  <si>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</si>
  <si>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</si>
  <si>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</si>
  <si>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</si>
  <si>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</si>
  <si>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</si>
  <si>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</si>
  <si>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</si>
  <si>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</si>
  <si>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</si>
  <si>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</si>
  <si>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</si>
  <si>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</si>
  <si>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</si>
  <si>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</si>
  <si>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</si>
  <si>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</si>
  <si>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</si>
  <si>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</si>
  <si>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</si>
  <si>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</si>
  <si>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</si>
  <si>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</si>
  <si>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</si>
  <si>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</si>
  <si>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</si>
  <si>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</si>
  <si>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</si>
  <si>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</si>
  <si>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</si>
  <si>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</si>
  <si>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</si>
  <si>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</si>
  <si>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</si>
  <si>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</si>
  <si>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</si>
  <si>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</si>
  <si>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</si>
  <si>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</si>
  <si>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</si>
  <si>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</si>
  <si>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</si>
  <si>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</si>
  <si>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</si>
  <si>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</si>
  <si>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</si>
  <si>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</si>
  <si>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</si>
  <si>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</si>
  <si>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</si>
  <si>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</si>
  <si>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</si>
  <si>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</si>
  <si>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</si>
  <si>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</si>
  <si>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</si>
  <si>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</si>
  <si>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</si>
  <si>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</si>
  <si>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</si>
  <si>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</si>
  <si>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</si>
  <si>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</si>
  <si>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</si>
  <si>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</si>
  <si>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</si>
  <si>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</si>
  <si>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</si>
  <si>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</si>
  <si>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</si>
  <si>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</si>
  <si>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</si>
  <si>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</si>
  <si>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</si>
  <si>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</si>
  <si>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</si>
  <si>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</si>
  <si>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</si>
  <si>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</si>
  <si>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</si>
  <si>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</si>
  <si>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</si>
  <si>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</si>
  <si>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</si>
  <si>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</si>
  <si>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</si>
  <si>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</si>
  <si>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</si>
  <si>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</si>
  <si>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</si>
  <si>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</si>
  <si>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</si>
  <si>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</si>
  <si>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</si>
  <si>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</si>
  <si>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</si>
  <si>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</si>
  <si>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</si>
  <si>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</si>
  <si>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</si>
  <si>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</si>
  <si>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</si>
  <si>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</si>
  <si>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</si>
  <si>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</si>
  <si>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</si>
  <si>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</si>
  <si>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</si>
  <si>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</si>
  <si>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</si>
  <si>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</si>
  <si>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</si>
  <si>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</si>
  <si>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</si>
  <si>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</si>
  <si>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</si>
  <si>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</si>
  <si>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</si>
  <si>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</si>
  <si>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</si>
  <si>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</si>
  <si>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</si>
  <si>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</si>
  <si>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</si>
  <si>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</si>
  <si>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</si>
  <si>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</si>
  <si>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</si>
  <si>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</si>
  <si>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</si>
  <si>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</si>
  <si>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</si>
  <si>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</si>
  <si>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</si>
  <si>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</si>
  <si>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</si>
  <si>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</si>
  <si>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</si>
  <si>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</si>
  <si>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</si>
  <si>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</si>
  <si>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</si>
  <si>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</si>
  <si>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</si>
  <si>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</si>
  <si>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</si>
  <si>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</si>
  <si>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</si>
  <si>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</si>
  <si>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</si>
  <si>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</si>
  <si>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</si>
  <si>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</si>
  <si>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</si>
  <si>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</si>
  <si>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</si>
  <si>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</si>
  <si>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</si>
  <si>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</si>
  <si>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</si>
  <si>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</si>
  <si>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</si>
  <si>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</si>
  <si>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</si>
  <si>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</si>
  <si>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</si>
  <si>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</si>
  <si>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</si>
  <si>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</si>
  <si>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</si>
  <si>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</si>
  <si>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</si>
  <si>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</si>
  <si>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</si>
  <si>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</si>
  <si>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</si>
  <si>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</si>
  <si>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</si>
  <si>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</si>
  <si>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</si>
  <si>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</si>
  <si>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</si>
  <si>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</si>
  <si>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</si>
  <si>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</si>
  <si>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</si>
  <si>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</si>
  <si>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</si>
  <si>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</si>
  <si>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</si>
  <si>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</si>
  <si>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</si>
  <si>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</si>
  <si>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</si>
  <si>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</si>
  <si>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</si>
  <si>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</si>
  <si>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</si>
  <si>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</si>
  <si>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</si>
  <si>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</si>
  <si>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</si>
  <si>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</si>
  <si>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</si>
  <si>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</si>
  <si>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</si>
  <si>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</si>
  <si>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</si>
  <si>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</si>
  <si>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</si>
  <si>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</si>
  <si>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</si>
  <si>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</si>
  <si>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</si>
  <si>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</si>
  <si>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</si>
  <si>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</si>
  <si>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</si>
  <si>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</si>
  <si>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</si>
  <si>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</si>
  <si>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</si>
  <si>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</si>
  <si>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</si>
  <si>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</si>
  <si>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</si>
  <si>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</si>
  <si>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</si>
  <si>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</si>
  <si>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</si>
  <si>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</si>
  <si>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</si>
  <si>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</si>
  <si>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</si>
  <si>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</si>
  <si>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</si>
  <si>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</si>
  <si>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</si>
  <si>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</si>
  <si>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</si>
  <si>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</si>
  <si>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</si>
  <si>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</si>
  <si>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</si>
  <si>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</si>
  <si>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</si>
  <si>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</si>
  <si>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</si>
  <si>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</si>
  <si>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</si>
  <si>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</si>
  <si>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</si>
  <si>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</si>
  <si>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</si>
  <si>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</si>
  <si>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</si>
  <si>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</si>
  <si>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</si>
  <si>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</si>
  <si>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</si>
  <si>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</si>
  <si>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</si>
  <si>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</si>
  <si>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</si>
  <si>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</si>
  <si>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</si>
  <si>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</si>
  <si>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</si>
  <si>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</si>
  <si>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</si>
  <si>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</si>
  <si>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</si>
  <si>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</si>
  <si>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</si>
  <si>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</si>
  <si>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</si>
  <si>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</si>
  <si>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</si>
  <si>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</si>
  <si>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</si>
  <si>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</si>
  <si>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</si>
  <si>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</si>
  <si>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</si>
  <si>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</si>
  <si>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</si>
  <si>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</si>
  <si>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</si>
  <si>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</si>
  <si>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</si>
  <si>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</si>
  <si>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</si>
  <si>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</si>
  <si>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</si>
  <si>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</si>
  <si>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</si>
  <si>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</si>
  <si>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</si>
  <si>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</si>
  <si>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</si>
  <si>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</si>
  <si>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</si>
  <si>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</si>
  <si>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</si>
  <si>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</si>
  <si>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</si>
  <si>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</si>
  <si>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</si>
  <si>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</si>
  <si>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</si>
  <si>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</si>
  <si>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</si>
  <si>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</si>
  <si>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</si>
  <si>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</si>
  <si>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</si>
  <si>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</si>
  <si>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</si>
  <si>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</si>
  <si>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</si>
  <si>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</si>
  <si>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</si>
  <si>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</si>
  <si>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</si>
  <si>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</si>
  <si>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</si>
  <si>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</si>
  <si>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</si>
  <si>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</si>
  <si>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</si>
  <si>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</si>
  <si>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</si>
  <si>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</si>
  <si>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</si>
  <si>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</si>
  <si>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</si>
  <si>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</si>
  <si>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</si>
  <si>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</si>
  <si>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</si>
  <si>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</si>
  <si>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</si>
  <si>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</si>
  <si>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</si>
  <si>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</si>
  <si>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</si>
  <si>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</si>
  <si>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</si>
  <si>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</si>
  <si>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</si>
  <si>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</si>
  <si>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</si>
  <si>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</si>
  <si>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</si>
  <si>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</si>
  <si>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</si>
  <si>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</si>
  <si>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</si>
  <si>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</si>
  <si>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</si>
  <si>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</si>
  <si>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</si>
  <si>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</si>
  <si>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</si>
  <si>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</si>
  <si>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</si>
  <si>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</si>
  <si>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</si>
  <si>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</si>
  <si>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</si>
  <si>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</si>
  <si>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</si>
  <si>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</si>
  <si>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</si>
  <si>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</si>
  <si>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</si>
  <si>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</si>
  <si>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</si>
  <si>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</si>
  <si>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</si>
  <si>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</si>
  <si>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</si>
  <si>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</si>
  <si>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</si>
  <si>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</si>
  <si>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</si>
  <si>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</si>
  <si>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</si>
  <si>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</si>
  <si>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</si>
  <si>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</si>
  <si>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</si>
  <si>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</si>
  <si>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</si>
  <si>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</si>
  <si>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</si>
  <si>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</si>
  <si>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</si>
  <si>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</si>
  <si>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</si>
  <si>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</si>
  <si>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</si>
  <si>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</si>
  <si>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</si>
  <si>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</si>
  <si>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</si>
  <si>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</si>
  <si>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</si>
  <si>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</si>
  <si>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</si>
  <si>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</si>
  <si>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</si>
  <si>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</si>
  <si>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</si>
  <si>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</si>
  <si>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</si>
  <si>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</si>
  <si>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</si>
  <si>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</si>
  <si>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</si>
  <si>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</si>
  <si>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</si>
  <si>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</si>
  <si>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</si>
  <si>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</si>
  <si>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</si>
  <si>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</si>
  <si>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</si>
  <si>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</si>
  <si>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</si>
  <si>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</si>
  <si>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</si>
  <si>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</si>
  <si>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</si>
  <si>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</si>
  <si>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</si>
  <si>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</si>
  <si>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</si>
  <si>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</si>
  <si>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</si>
  <si>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</si>
  <si>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</si>
  <si>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</si>
  <si>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</si>
  <si>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</si>
  <si>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</si>
  <si>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</si>
  <si>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</si>
  <si>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</si>
  <si>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</si>
  <si>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</si>
  <si>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</si>
  <si>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</si>
  <si>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</si>
  <si>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</si>
  <si>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</si>
  <si>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</si>
  <si>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</si>
  <si>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</si>
  <si>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</si>
  <si>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</si>
  <si>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</si>
  <si>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</si>
  <si>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</si>
  <si>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</si>
  <si>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</si>
  <si>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</si>
  <si>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</si>
  <si>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</si>
  <si>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</si>
  <si>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</si>
  <si>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</si>
  <si>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</si>
  <si>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</si>
  <si>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</si>
  <si>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</si>
  <si>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</si>
  <si>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</si>
  <si>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</si>
  <si>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</si>
  <si>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</si>
  <si>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</si>
  <si>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</si>
  <si>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</si>
  <si>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</si>
  <si>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</si>
  <si>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</si>
  <si>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</si>
  <si>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</si>
  <si>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</si>
  <si>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</si>
  <si>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</si>
  <si>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</si>
  <si>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</si>
  <si>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</si>
  <si>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</si>
  <si>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</si>
  <si>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</si>
  <si>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</si>
  <si>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</si>
  <si>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</si>
  <si>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</si>
  <si>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</si>
  <si>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</si>
  <si>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</si>
  <si>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</si>
  <si>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</si>
  <si>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</si>
  <si>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</si>
  <si>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</si>
  <si>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</si>
  <si>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</si>
  <si>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</si>
  <si>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</si>
  <si>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</si>
  <si>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</si>
  <si>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</si>
  <si>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</si>
  <si>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</si>
  <si>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</si>
  <si>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</si>
  <si>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</si>
  <si>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</si>
  <si>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</si>
  <si>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</si>
  <si>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</si>
  <si>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</si>
  <si>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</si>
  <si>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</si>
  <si>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</si>
  <si>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</si>
  <si>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</si>
  <si>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</si>
  <si>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</si>
  <si>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</si>
  <si>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</si>
  <si>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</si>
  <si>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</si>
  <si>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</si>
  <si>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</si>
  <si>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</si>
  <si>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</si>
  <si>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</si>
  <si>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</si>
  <si>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</si>
  <si>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</si>
  <si>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</si>
  <si>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</si>
  <si>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</si>
  <si>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</si>
  <si>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</si>
  <si>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</si>
  <si>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</si>
  <si>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</si>
  <si>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</si>
  <si>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</si>
  <si>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</si>
  <si>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</si>
  <si>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</si>
  <si>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</si>
  <si>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</si>
  <si>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</si>
  <si>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</si>
  <si>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</si>
  <si>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</si>
  <si>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</si>
  <si>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</si>
  <si>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</si>
  <si>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</si>
  <si>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</si>
  <si>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</si>
  <si>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</si>
  <si>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</si>
  <si>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</si>
  <si>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</si>
  <si>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</si>
  <si>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</si>
  <si>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</si>
  <si>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</si>
  <si>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</si>
  <si>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</si>
  <si>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</si>
  <si>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</si>
  <si>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</si>
  <si>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</si>
  <si>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</si>
  <si>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</si>
  <si>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</si>
  <si>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</si>
  <si>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</si>
  <si>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</si>
  <si>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</si>
  <si>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</si>
  <si>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</si>
  <si>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</si>
  <si>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</si>
  <si>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</si>
  <si>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</si>
  <si>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</si>
  <si>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</si>
  <si>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</si>
  <si>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</si>
  <si>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</si>
  <si>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</si>
  <si>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</si>
  <si>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</si>
  <si>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</si>
  <si>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</si>
  <si>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</si>
  <si>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</si>
  <si>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</si>
  <si>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</si>
  <si>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</si>
  <si>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</si>
  <si>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</si>
  <si>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</si>
  <si>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</si>
  <si>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</si>
  <si>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</si>
  <si>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</si>
  <si>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</si>
  <si>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</si>
  <si>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</si>
  <si>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</si>
  <si>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</si>
  <si>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</si>
  <si>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</si>
  <si>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</si>
  <si>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</si>
  <si>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</si>
  <si>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</si>
  <si>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</si>
  <si>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</si>
  <si>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</si>
  <si>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</si>
  <si>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</si>
  <si>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</si>
  <si>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</si>
  <si>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</si>
  <si>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</si>
  <si>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</si>
  <si>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</si>
  <si>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</si>
  <si>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</si>
  <si>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</si>
  <si>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</si>
  <si>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</si>
  <si>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</si>
  <si>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</si>
  <si>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</si>
  <si>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</si>
  <si>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</si>
  <si>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</si>
  <si>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</si>
  <si>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</si>
  <si>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</si>
  <si>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</si>
  <si>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</si>
  <si>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</si>
  <si>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</si>
  <si>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</si>
  <si>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</si>
  <si>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</si>
  <si>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</si>
  <si>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</si>
  <si>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</si>
  <si>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</si>
  <si>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</si>
  <si>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</si>
  <si>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</si>
  <si>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</si>
  <si>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</si>
  <si>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</si>
  <si>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</si>
  <si>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</si>
  <si>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</si>
  <si>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</si>
  <si>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</si>
  <si>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</si>
  <si>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</si>
  <si>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</si>
  <si>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</si>
  <si>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500-510</t>
  </si>
  <si>
    <t>Sell</t>
  </si>
  <si>
    <t>Profit of Rs.13/-</t>
  </si>
  <si>
    <t>1100-1150</t>
  </si>
  <si>
    <t>2120-2150</t>
  </si>
  <si>
    <t>66-69</t>
  </si>
  <si>
    <t>250-255</t>
  </si>
  <si>
    <t>Buy*</t>
  </si>
  <si>
    <t>TOWER RESEARCH CAPITAL MARKETS INDIA PRIVATE LIMITED</t>
  </si>
  <si>
    <t>2050-2080</t>
  </si>
  <si>
    <t>940-960</t>
  </si>
  <si>
    <t>1100-1120</t>
  </si>
  <si>
    <t xml:space="preserve">PGHH </t>
  </si>
  <si>
    <t>9870-9930</t>
  </si>
  <si>
    <t>10700-10800</t>
  </si>
  <si>
    <t>Profit of Rs.95/-</t>
  </si>
  <si>
    <t>Profit of Rs.42.5/-</t>
  </si>
  <si>
    <t xml:space="preserve">DIVISLAB </t>
  </si>
  <si>
    <t>2500-2550</t>
  </si>
  <si>
    <t>Profit of Rs.10/-</t>
  </si>
  <si>
    <t>Profit of Rs.50/-</t>
  </si>
  <si>
    <t>1240-1220</t>
  </si>
  <si>
    <t>4150-4200</t>
  </si>
  <si>
    <t>NIFTY 9500 PE 11 JUN</t>
  </si>
  <si>
    <t>140-150</t>
  </si>
  <si>
    <t>NIFTY 9400 PE 11 JUN</t>
  </si>
  <si>
    <t>120-125</t>
  </si>
  <si>
    <t xml:space="preserve">Retail Research Technical Calls &amp; Fundamental Performance Report for the month of June-2020 </t>
  </si>
  <si>
    <t>970-990</t>
  </si>
  <si>
    <t>Profit of Rs.11/-</t>
  </si>
  <si>
    <t>380-375</t>
  </si>
  <si>
    <t>Profit of Rs.14/-</t>
  </si>
  <si>
    <t>Profit of Rs.19.5/-</t>
  </si>
  <si>
    <t>100-110</t>
  </si>
  <si>
    <t>Loss of Rs.27/-</t>
  </si>
  <si>
    <t xml:space="preserve">HDFCLIFE </t>
  </si>
  <si>
    <t>180-178</t>
  </si>
  <si>
    <t>Profit of Rs.125/-</t>
  </si>
  <si>
    <t>Loss of Rs.22/-</t>
  </si>
  <si>
    <t>Profit of Rs.37.5/-</t>
  </si>
  <si>
    <t>Profit of Rs.5/-</t>
  </si>
  <si>
    <t>Profit of Rs.52.5/-</t>
  </si>
  <si>
    <t>Profit of Rs.10.5/-</t>
  </si>
  <si>
    <t xml:space="preserve">ADANIPORTS </t>
  </si>
  <si>
    <t>310-315</t>
  </si>
  <si>
    <t>Loss of Rs.9/-</t>
  </si>
  <si>
    <t xml:space="preserve">HINDALCO </t>
  </si>
  <si>
    <t>138-135</t>
  </si>
  <si>
    <t>AMBUJACEM 180 PE JUN</t>
  </si>
  <si>
    <t>5-5.5</t>
  </si>
  <si>
    <t>Profit of Rs.0.9/-</t>
  </si>
  <si>
    <t>Porfit of Rs.21.50/-</t>
  </si>
  <si>
    <t>Profit of Rs.12/-</t>
  </si>
  <si>
    <t>PVR Limited</t>
  </si>
  <si>
    <t>RBL Bank Limited</t>
  </si>
  <si>
    <t>GRAVITON RESEARCH CAPITAL LLP</t>
  </si>
  <si>
    <t>Profit of Rs.3.5/-</t>
  </si>
  <si>
    <t>NIFTY JUN FUT</t>
  </si>
  <si>
    <t>9800-9700</t>
  </si>
  <si>
    <t>Profit of Rs.90/-</t>
  </si>
  <si>
    <t>BANKNIFTY 20000 PE 11 JUN</t>
  </si>
  <si>
    <t>550-600</t>
  </si>
  <si>
    <t>Profit of Rs.45/-</t>
  </si>
  <si>
    <t>Profit of Rs.5.5/-</t>
  </si>
  <si>
    <t>Profit of Rs.20/-</t>
  </si>
  <si>
    <t>Profit of Rs.1/-</t>
  </si>
  <si>
    <t>Loss of Rs.37/-</t>
  </si>
  <si>
    <t>9900-9800</t>
  </si>
  <si>
    <t>Profit of Rs.85/-</t>
  </si>
  <si>
    <t>290-280</t>
  </si>
  <si>
    <t>139-137</t>
  </si>
  <si>
    <t>500-550</t>
  </si>
  <si>
    <t>NCC Limited</t>
  </si>
  <si>
    <t>HRTI PRIVATE LIMITED</t>
  </si>
  <si>
    <t>SURJECTIVE RESEARCH CAPITAL LLP</t>
  </si>
  <si>
    <t>980-990</t>
  </si>
  <si>
    <t>Loss of Rs.192.5/-</t>
  </si>
  <si>
    <t xml:space="preserve">MARUTI </t>
  </si>
  <si>
    <t>5500-5400</t>
  </si>
  <si>
    <t>Porfit of Rs.100/-</t>
  </si>
  <si>
    <t>403-406</t>
  </si>
  <si>
    <t>425-430</t>
  </si>
  <si>
    <t>1060-1080</t>
  </si>
  <si>
    <t>820-840</t>
  </si>
  <si>
    <t>672-678</t>
  </si>
  <si>
    <t>730-760</t>
  </si>
  <si>
    <t xml:space="preserve">CROMPTON </t>
  </si>
  <si>
    <t>AREYDRG</t>
  </si>
  <si>
    <t>LTS INVESTMENT FUND LTD</t>
  </si>
  <si>
    <t>NISHIL SURENDRABHAI MARFATIA</t>
  </si>
  <si>
    <t>Indiabulls Hsg Fin Ltd</t>
  </si>
  <si>
    <t>ALPHAGREP SECURITIES PRIVATE LIMITED</t>
  </si>
  <si>
    <t>United Polyfab Guj. Ltd.</t>
  </si>
  <si>
    <t>SHIV MARKETING AND TRADING</t>
  </si>
  <si>
    <t>Porfit of Rs.23.50/-</t>
  </si>
  <si>
    <t>Loss of Rs.5.50/-</t>
  </si>
  <si>
    <t>Profit of Rs.0.65/-</t>
  </si>
  <si>
    <t>BANKNIFTY 21000 PE 11 JUN</t>
  </si>
  <si>
    <t>248-250</t>
  </si>
  <si>
    <t>270-280</t>
  </si>
  <si>
    <t>486-490</t>
  </si>
  <si>
    <t>550-570</t>
  </si>
  <si>
    <t xml:space="preserve">RELIANCE </t>
  </si>
  <si>
    <t>Loss of Rs.32.5/-</t>
  </si>
  <si>
    <t>340-335</t>
  </si>
  <si>
    <t>Profit of Rs.4/-</t>
  </si>
  <si>
    <t>HITECHWIND</t>
  </si>
  <si>
    <t>VISHWAMURTE TRAD INVEST PE LTD</t>
  </si>
  <si>
    <t>ALPHA LEON ENTERPRISES LLP</t>
  </si>
  <si>
    <t>SHADOWFAX TRADERS RAMESH CHAND JAIN</t>
  </si>
  <si>
    <t>KHFM</t>
  </si>
  <si>
    <t>KHFM Hos Fac Mana Ser Ltd</t>
  </si>
  <si>
    <t>Part Profit of Rs.11/-</t>
  </si>
  <si>
    <t>960-950</t>
  </si>
  <si>
    <t>Profit of Rs.8.5/-</t>
  </si>
  <si>
    <t>192.5-193</t>
  </si>
  <si>
    <t>185-180</t>
  </si>
  <si>
    <t>342-343</t>
  </si>
  <si>
    <t>325-320</t>
  </si>
  <si>
    <t>Profit of Rs.18/-</t>
  </si>
  <si>
    <t>2386-2394</t>
  </si>
  <si>
    <t>2480-2500</t>
  </si>
  <si>
    <t>NIFTY 10100 PE 11 JUN</t>
  </si>
  <si>
    <t>120-140</t>
  </si>
  <si>
    <t xml:space="preserve">NIFTY 10000 PE 11 JUN </t>
  </si>
  <si>
    <t>Part Profit of Rs.10/-</t>
  </si>
  <si>
    <t>ALFATRAN</t>
  </si>
  <si>
    <t>MANSAROVAR FINANCIALS</t>
  </si>
  <si>
    <t>HARSHAVARDHAN HIMATSINGKA</t>
  </si>
  <si>
    <t>ASHARI</t>
  </si>
  <si>
    <t>MANOJKUMAR GUNVANTRAI SOMANI</t>
  </si>
  <si>
    <t>SAMADHAN SHANKAR KADAM</t>
  </si>
  <si>
    <t>BANASFN</t>
  </si>
  <si>
    <t>HANDFUL INVESTRADE PRIVATE LIMITED</t>
  </si>
  <si>
    <t>LOVE KUMAR BABURAM VARMA</t>
  </si>
  <si>
    <t>DINESHSINH</t>
  </si>
  <si>
    <t>FIVEXTRADE</t>
  </si>
  <si>
    <t>BITTHAL GUPTA</t>
  </si>
  <si>
    <t>MORYO INDUSTRIES LIMITED</t>
  </si>
  <si>
    <t>IISL</t>
  </si>
  <si>
    <t>RUTANSHU BHASKARBHAI VYAS</t>
  </si>
  <si>
    <t>KETAN L VORA</t>
  </si>
  <si>
    <t>NEWLIGHT</t>
  </si>
  <si>
    <t>BINOY BHASKARDAS KALANI</t>
  </si>
  <si>
    <t>PRISMMEDI</t>
  </si>
  <si>
    <t>MANISH NITIN THAKUR</t>
  </si>
  <si>
    <t>TANAY KAMAL SEETHA</t>
  </si>
  <si>
    <t>AGNUS HOLDINGS PRIVATE LIMITED</t>
  </si>
  <si>
    <t>PRONOMZ VENTURES LLP</t>
  </si>
  <si>
    <t>SHUBHAM</t>
  </si>
  <si>
    <t>NIRUPAMABEN MUKESHKUMAR SHAH</t>
  </si>
  <si>
    <t>FALAN TRADING CO.</t>
  </si>
  <si>
    <t>TERRASCOPE</t>
  </si>
  <si>
    <t>NITUKAUR DARBARSINGH KALAR</t>
  </si>
  <si>
    <t>TITANBIO</t>
  </si>
  <si>
    <t>ZEESHAN ALI MERCHANT</t>
  </si>
  <si>
    <t>Agarwal Inds Corp Ltd.</t>
  </si>
  <si>
    <t>NEYAZ AHMED MUKHTAR KHAN</t>
  </si>
  <si>
    <t>Amrutajan Health Ltd</t>
  </si>
  <si>
    <t>N.K.SECURITIES</t>
  </si>
  <si>
    <t>Atlas Cycles (Haryana) Lt</t>
  </si>
  <si>
    <t>Bharat Heavy Elect Ltd.</t>
  </si>
  <si>
    <t>Justdial Ltd.</t>
  </si>
  <si>
    <t>DIVYA PORTFOLIO PRIVATE LIMITED</t>
  </si>
  <si>
    <t>SANJAY KUMAR SINGH</t>
  </si>
  <si>
    <t>CENTILLION RESEARCH INDIA LLP</t>
  </si>
  <si>
    <t>Ramco Systems Limited</t>
  </si>
  <si>
    <t>VIJAY KISHANLAL KEDIA</t>
  </si>
  <si>
    <t>JASMINE CAPITAL INVESTMENTS PTE. LIMITED.</t>
  </si>
  <si>
    <t>GOLDMINE ASSETS PRIVATE LIMITED</t>
  </si>
  <si>
    <t>SOLEX</t>
  </si>
  <si>
    <t>Solex Energy Limited</t>
  </si>
  <si>
    <t>SHIKHA AYUSH PATODIA</t>
  </si>
  <si>
    <t>JHS Svendgaard Laboratori</t>
  </si>
  <si>
    <t>LIMITED HT MEDIA</t>
  </si>
  <si>
    <t>PATEL ILESHKUMAR SURESHBHAI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</si>
</sst>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_ * #,##0_ ;_ * \-#,##0_ ;_ * &quot;-&quot;??_ ;_ @_ 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46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167" fontId="48" fillId="2" borderId="11" xfId="0" applyNumberFormat="1" applyFont="1" applyFill="1" applyBorder="1" applyAlignment="1">
      <alignment horizontal="left"/>
    </xf>
    <xf numFmtId="0" fontId="48" fillId="0" borderId="11" xfId="9" applyFont="1" applyFill="1" applyBorder="1" applyAlignment="1">
      <alignment horizontal="center"/>
    </xf>
    <xf numFmtId="2" fontId="48" fillId="0" borderId="11" xfId="9" applyNumberFormat="1" applyFont="1" applyFill="1" applyBorder="1" applyAlignment="1">
      <alignment horizontal="center" vertical="center"/>
    </xf>
    <xf numFmtId="16" fontId="0" fillId="8" borderId="0" xfId="0" applyNumberFormat="1" applyFill="1" applyBorder="1"/>
    <xf numFmtId="1" fontId="48" fillId="6" borderId="37" xfId="0" applyNumberFormat="1" applyFont="1" applyFill="1" applyBorder="1" applyAlignment="1">
      <alignment horizontal="center" vertical="center"/>
    </xf>
    <xf numFmtId="164" fontId="48" fillId="6" borderId="37" xfId="0" applyNumberFormat="1" applyFont="1" applyFill="1" applyBorder="1" applyAlignment="1">
      <alignment horizontal="center" vertical="center"/>
    </xf>
    <xf numFmtId="165" fontId="48" fillId="6" borderId="37" xfId="0" applyNumberFormat="1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16" fontId="7" fillId="6" borderId="37" xfId="160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7" xfId="0" applyFont="1" applyBorder="1"/>
    <xf numFmtId="16" fontId="13" fillId="6" borderId="37" xfId="160" applyNumberFormat="1" applyFont="1" applyFill="1" applyBorder="1" applyAlignment="1">
      <alignment horizontal="center" vertical="center"/>
    </xf>
    <xf numFmtId="165" fontId="7" fillId="6" borderId="5" xfId="0" applyNumberFormat="1" applyFont="1" applyFill="1" applyBorder="1" applyAlignment="1">
      <alignment horizontal="center" vertical="center"/>
    </xf>
    <xf numFmtId="16" fontId="48" fillId="6" borderId="37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164" fontId="0" fillId="6" borderId="37" xfId="0" applyNumberFormat="1" applyFill="1" applyBorder="1" applyAlignment="1">
      <alignment horizontal="center" vertical="center"/>
    </xf>
    <xf numFmtId="43" fontId="6" fillId="6" borderId="37" xfId="160" applyFont="1" applyFill="1" applyBorder="1"/>
    <xf numFmtId="43" fontId="8" fillId="6" borderId="37" xfId="160" applyFont="1" applyFill="1" applyBorder="1" applyAlignment="1">
      <alignment horizontal="left"/>
    </xf>
    <xf numFmtId="43" fontId="48" fillId="6" borderId="37" xfId="160" applyFont="1" applyFill="1" applyBorder="1" applyAlignment="1">
      <alignment horizontal="center" vertical="top"/>
    </xf>
    <xf numFmtId="0" fontId="48" fillId="6" borderId="37" xfId="0" applyFont="1" applyFill="1" applyBorder="1" applyAlignment="1">
      <alignment horizontal="center" vertical="top"/>
    </xf>
    <xf numFmtId="43" fontId="7" fillId="6" borderId="5" xfId="160" applyFont="1" applyFill="1" applyBorder="1" applyAlignment="1">
      <alignment horizontal="center" vertical="center"/>
    </xf>
    <xf numFmtId="43" fontId="7" fillId="6" borderId="37" xfId="160" applyFont="1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165" fontId="0" fillId="59" borderId="37" xfId="0" applyNumberForma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48" fillId="59" borderId="37" xfId="0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6" fontId="48" fillId="59" borderId="37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165" fontId="7" fillId="59" borderId="5" xfId="0" applyNumberFormat="1" applyFont="1" applyFill="1" applyBorder="1" applyAlignment="1">
      <alignment horizontal="center" vertical="center"/>
    </xf>
    <xf numFmtId="169" fontId="48" fillId="2" borderId="37" xfId="160" applyNumberFormat="1" applyFont="1" applyFill="1" applyBorder="1" applyAlignment="1">
      <alignment horizontal="center" vertical="center"/>
    </xf>
    <xf numFmtId="1" fontId="48" fillId="59" borderId="37" xfId="0" applyNumberFormat="1" applyFont="1" applyFill="1" applyBorder="1" applyAlignment="1">
      <alignment horizontal="center" vertical="center"/>
    </xf>
    <xf numFmtId="164" fontId="48" fillId="59" borderId="37" xfId="0" applyNumberFormat="1" applyFont="1" applyFill="1" applyBorder="1" applyAlignment="1">
      <alignment horizontal="center" vertical="center"/>
    </xf>
    <xf numFmtId="165" fontId="48" fillId="59" borderId="37" xfId="0" applyNumberFormat="1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4" fillId="59" borderId="37" xfId="0" applyFont="1" applyFill="1" applyBorder="1" applyAlignment="1">
      <alignment horizontal="center" vertical="center"/>
    </xf>
    <xf numFmtId="0" fontId="13" fillId="59" borderId="5" xfId="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" fontId="13" fillId="59" borderId="37" xfId="160" applyNumberFormat="1" applyFont="1" applyFill="1" applyBorder="1" applyAlignment="1">
      <alignment horizontal="center" vertical="center"/>
    </xf>
    <xf numFmtId="165" fontId="13" fillId="6" borderId="5" xfId="0" applyNumberFormat="1" applyFont="1" applyFill="1" applyBorder="1" applyAlignment="1">
      <alignment horizontal="center" vertical="center"/>
    </xf>
    <xf numFmtId="1" fontId="48" fillId="50" borderId="37" xfId="0" applyNumberFormat="1" applyFont="1" applyFill="1" applyBorder="1" applyAlignment="1">
      <alignment horizontal="center" vertical="center"/>
    </xf>
    <xf numFmtId="164" fontId="48" fillId="50" borderId="37" xfId="0" applyNumberFormat="1" applyFont="1" applyFill="1" applyBorder="1" applyAlignment="1">
      <alignment horizontal="center" vertical="center"/>
    </xf>
    <xf numFmtId="165" fontId="48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16" fontId="7" fillId="50" borderId="37" xfId="160" applyNumberFormat="1" applyFont="1" applyFill="1" applyBorder="1" applyAlignment="1">
      <alignment horizontal="center" vertical="center"/>
    </xf>
    <xf numFmtId="16" fontId="48" fillId="2" borderId="37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8" fillId="60" borderId="37" xfId="160" applyFont="1" applyFill="1" applyBorder="1" applyAlignment="1">
      <alignment horizontal="center" vertical="top"/>
    </xf>
    <xf numFmtId="0" fontId="48" fillId="60" borderId="37" xfId="0" applyFont="1" applyFill="1" applyBorder="1" applyAlignment="1">
      <alignment horizontal="center" vertical="center"/>
    </xf>
    <xf numFmtId="0" fontId="48" fillId="60" borderId="37" xfId="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43" fontId="7" fillId="60" borderId="37" xfId="16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157</xdr:row>
      <xdr:rowOff>56589</xdr:rowOff>
    </xdr:from>
    <xdr:to>
      <xdr:col>11</xdr:col>
      <xdr:colOff>368674</xdr:colOff>
      <xdr:row>171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1" sqref="C2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43993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43993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29" t="s">
        <v>16</v>
      </c>
      <c r="B9" s="531" t="s">
        <v>17</v>
      </c>
      <c r="C9" s="531" t="s">
        <v>18</v>
      </c>
      <c r="D9" s="275" t="s">
        <v>19</v>
      </c>
      <c r="E9" s="275" t="s">
        <v>20</v>
      </c>
      <c r="F9" s="526" t="s">
        <v>21</v>
      </c>
      <c r="G9" s="527"/>
      <c r="H9" s="528"/>
      <c r="I9" s="526" t="s">
        <v>22</v>
      </c>
      <c r="J9" s="527"/>
      <c r="K9" s="528"/>
      <c r="L9" s="275"/>
      <c r="M9" s="282"/>
      <c r="N9" s="282"/>
      <c r="O9" s="282"/>
    </row>
    <row r="10" spans="1:15" ht="59.25" customHeight="1">
      <c r="A10" s="530"/>
      <c r="B10" s="532" t="s">
        <v>17</v>
      </c>
      <c r="C10" s="532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0" t="s">
        <v>34</v>
      </c>
      <c r="C11" s="278" t="s">
        <v>35</v>
      </c>
      <c r="D11" s="304">
        <v>21119.4</v>
      </c>
      <c r="E11" s="304">
        <v>21019.8</v>
      </c>
      <c r="F11" s="316">
        <v>20739.599999999999</v>
      </c>
      <c r="G11" s="316">
        <v>20359.8</v>
      </c>
      <c r="H11" s="316">
        <v>20079.599999999999</v>
      </c>
      <c r="I11" s="316">
        <v>21399.599999999999</v>
      </c>
      <c r="J11" s="316">
        <v>21679.800000000003</v>
      </c>
      <c r="K11" s="316">
        <v>22059.599999999999</v>
      </c>
      <c r="L11" s="303">
        <v>21300</v>
      </c>
      <c r="M11" s="303">
        <v>20640</v>
      </c>
      <c r="N11" s="320">
        <v>1813280</v>
      </c>
      <c r="O11" s="321">
        <v>2.3004166419840846E-2</v>
      </c>
    </row>
    <row r="12" spans="1:15" ht="15">
      <c r="A12" s="278">
        <v>2</v>
      </c>
      <c r="B12" s="400" t="s">
        <v>34</v>
      </c>
      <c r="C12" s="278" t="s">
        <v>36</v>
      </c>
      <c r="D12" s="317">
        <v>10118.700000000001</v>
      </c>
      <c r="E12" s="317">
        <v>10103.300000000001</v>
      </c>
      <c r="F12" s="318">
        <v>10052.850000000002</v>
      </c>
      <c r="G12" s="318">
        <v>9987.0000000000018</v>
      </c>
      <c r="H12" s="318">
        <v>9936.5500000000029</v>
      </c>
      <c r="I12" s="318">
        <v>10169.150000000001</v>
      </c>
      <c r="J12" s="318">
        <v>10219.600000000002</v>
      </c>
      <c r="K12" s="318">
        <v>10285.450000000001</v>
      </c>
      <c r="L12" s="305">
        <v>10153.75</v>
      </c>
      <c r="M12" s="305">
        <v>10037.450000000001</v>
      </c>
      <c r="N12" s="320">
        <v>11811675</v>
      </c>
      <c r="O12" s="321">
        <v>6.4808402218734706E-4</v>
      </c>
    </row>
    <row r="13" spans="1:15" ht="15">
      <c r="A13" s="278">
        <v>3</v>
      </c>
      <c r="B13" s="400" t="s">
        <v>34</v>
      </c>
      <c r="C13" s="278" t="s">
        <v>37</v>
      </c>
      <c r="D13" s="317">
        <v>14796</v>
      </c>
      <c r="E13" s="317">
        <v>14777.666666666666</v>
      </c>
      <c r="F13" s="318">
        <v>14718.333333333332</v>
      </c>
      <c r="G13" s="318">
        <v>14640.666666666666</v>
      </c>
      <c r="H13" s="318">
        <v>14581.333333333332</v>
      </c>
      <c r="I13" s="318">
        <v>14855.333333333332</v>
      </c>
      <c r="J13" s="318">
        <v>14914.666666666664</v>
      </c>
      <c r="K13" s="318">
        <v>14992.333333333332</v>
      </c>
      <c r="L13" s="305">
        <v>14837</v>
      </c>
      <c r="M13" s="305">
        <v>14700</v>
      </c>
      <c r="N13" s="320">
        <v>1700</v>
      </c>
      <c r="O13" s="321">
        <v>-8.1081081081081086E-2</v>
      </c>
    </row>
    <row r="14" spans="1:15" ht="15">
      <c r="A14" s="278">
        <v>4</v>
      </c>
      <c r="B14" s="400" t="s">
        <v>38</v>
      </c>
      <c r="C14" s="278" t="s">
        <v>39</v>
      </c>
      <c r="D14" s="317">
        <v>1276.4000000000001</v>
      </c>
      <c r="E14" s="317">
        <v>1271.75</v>
      </c>
      <c r="F14" s="318">
        <v>1256.5</v>
      </c>
      <c r="G14" s="318">
        <v>1236.5999999999999</v>
      </c>
      <c r="H14" s="318">
        <v>1221.3499999999999</v>
      </c>
      <c r="I14" s="318">
        <v>1291.6500000000001</v>
      </c>
      <c r="J14" s="318">
        <v>1306.9000000000001</v>
      </c>
      <c r="K14" s="318">
        <v>1326.8000000000002</v>
      </c>
      <c r="L14" s="305">
        <v>1287</v>
      </c>
      <c r="M14" s="305">
        <v>1251.8499999999999</v>
      </c>
      <c r="N14" s="320">
        <v>2117700</v>
      </c>
      <c r="O14" s="321">
        <v>5.2011922503725785E-2</v>
      </c>
    </row>
    <row r="15" spans="1:15" ht="15">
      <c r="A15" s="278">
        <v>5</v>
      </c>
      <c r="B15" s="400" t="s">
        <v>40</v>
      </c>
      <c r="C15" s="278" t="s">
        <v>41</v>
      </c>
      <c r="D15" s="317">
        <v>152.15</v>
      </c>
      <c r="E15" s="317">
        <v>152.45000000000002</v>
      </c>
      <c r="F15" s="318">
        <v>149.95000000000005</v>
      </c>
      <c r="G15" s="318">
        <v>147.75000000000003</v>
      </c>
      <c r="H15" s="318">
        <v>145.25000000000006</v>
      </c>
      <c r="I15" s="318">
        <v>154.65000000000003</v>
      </c>
      <c r="J15" s="318">
        <v>157.14999999999998</v>
      </c>
      <c r="K15" s="318">
        <v>159.35000000000002</v>
      </c>
      <c r="L15" s="305">
        <v>154.94999999999999</v>
      </c>
      <c r="M15" s="305">
        <v>150.25</v>
      </c>
      <c r="N15" s="320">
        <v>19212000</v>
      </c>
      <c r="O15" s="321">
        <v>2.3439164713402939E-2</v>
      </c>
    </row>
    <row r="16" spans="1:15" ht="15">
      <c r="A16" s="278">
        <v>6</v>
      </c>
      <c r="B16" s="400" t="s">
        <v>40</v>
      </c>
      <c r="C16" s="278" t="s">
        <v>42</v>
      </c>
      <c r="D16" s="317">
        <v>347.15</v>
      </c>
      <c r="E16" s="317">
        <v>345.7166666666667</v>
      </c>
      <c r="F16" s="318">
        <v>342.43333333333339</v>
      </c>
      <c r="G16" s="318">
        <v>337.7166666666667</v>
      </c>
      <c r="H16" s="318">
        <v>334.43333333333339</v>
      </c>
      <c r="I16" s="318">
        <v>350.43333333333339</v>
      </c>
      <c r="J16" s="318">
        <v>353.7166666666667</v>
      </c>
      <c r="K16" s="318">
        <v>358.43333333333339</v>
      </c>
      <c r="L16" s="305">
        <v>349</v>
      </c>
      <c r="M16" s="305">
        <v>341</v>
      </c>
      <c r="N16" s="320">
        <v>32390000</v>
      </c>
      <c r="O16" s="321">
        <v>1.3912505796877415E-3</v>
      </c>
    </row>
    <row r="17" spans="1:15" ht="15">
      <c r="A17" s="278">
        <v>7</v>
      </c>
      <c r="B17" s="400" t="s">
        <v>43</v>
      </c>
      <c r="C17" s="278" t="s">
        <v>44</v>
      </c>
      <c r="D17" s="317">
        <v>39</v>
      </c>
      <c r="E17" s="317">
        <v>38.800000000000004</v>
      </c>
      <c r="F17" s="318">
        <v>38.45000000000001</v>
      </c>
      <c r="G17" s="318">
        <v>37.900000000000006</v>
      </c>
      <c r="H17" s="318">
        <v>37.550000000000011</v>
      </c>
      <c r="I17" s="318">
        <v>39.350000000000009</v>
      </c>
      <c r="J17" s="318">
        <v>39.700000000000003</v>
      </c>
      <c r="K17" s="318">
        <v>40.250000000000007</v>
      </c>
      <c r="L17" s="305">
        <v>39.15</v>
      </c>
      <c r="M17" s="305">
        <v>38.25</v>
      </c>
      <c r="N17" s="320">
        <v>34630000</v>
      </c>
      <c r="O17" s="321">
        <v>3.3422858848105044E-2</v>
      </c>
    </row>
    <row r="18" spans="1:15" ht="15">
      <c r="A18" s="278">
        <v>8</v>
      </c>
      <c r="B18" s="400" t="s">
        <v>45</v>
      </c>
      <c r="C18" s="278" t="s">
        <v>46</v>
      </c>
      <c r="D18" s="317">
        <v>662.7</v>
      </c>
      <c r="E18" s="317">
        <v>660.6</v>
      </c>
      <c r="F18" s="318">
        <v>655.95</v>
      </c>
      <c r="G18" s="318">
        <v>649.20000000000005</v>
      </c>
      <c r="H18" s="318">
        <v>644.55000000000007</v>
      </c>
      <c r="I18" s="318">
        <v>667.35</v>
      </c>
      <c r="J18" s="318">
        <v>671.99999999999989</v>
      </c>
      <c r="K18" s="318">
        <v>678.75</v>
      </c>
      <c r="L18" s="305">
        <v>665.25</v>
      </c>
      <c r="M18" s="305">
        <v>653.85</v>
      </c>
      <c r="N18" s="320">
        <v>1498800</v>
      </c>
      <c r="O18" s="321">
        <v>-6.8910681155579115E-3</v>
      </c>
    </row>
    <row r="19" spans="1:15" ht="15">
      <c r="A19" s="278">
        <v>9</v>
      </c>
      <c r="B19" s="400" t="s">
        <v>38</v>
      </c>
      <c r="C19" s="278" t="s">
        <v>47</v>
      </c>
      <c r="D19" s="317">
        <v>191.7</v>
      </c>
      <c r="E19" s="317">
        <v>191.03333333333333</v>
      </c>
      <c r="F19" s="318">
        <v>188.06666666666666</v>
      </c>
      <c r="G19" s="318">
        <v>184.43333333333334</v>
      </c>
      <c r="H19" s="318">
        <v>181.46666666666667</v>
      </c>
      <c r="I19" s="318">
        <v>194.66666666666666</v>
      </c>
      <c r="J19" s="318">
        <v>197.6333333333333</v>
      </c>
      <c r="K19" s="318">
        <v>201.26666666666665</v>
      </c>
      <c r="L19" s="305">
        <v>194</v>
      </c>
      <c r="M19" s="305">
        <v>187.4</v>
      </c>
      <c r="N19" s="320">
        <v>17535500</v>
      </c>
      <c r="O19" s="321">
        <v>-3.3750275512453159E-2</v>
      </c>
    </row>
    <row r="20" spans="1:15" ht="15">
      <c r="A20" s="278">
        <v>10</v>
      </c>
      <c r="B20" s="400" t="s">
        <v>40</v>
      </c>
      <c r="C20" s="278" t="s">
        <v>48</v>
      </c>
      <c r="D20" s="317">
        <v>1360.05</v>
      </c>
      <c r="E20" s="317">
        <v>1357.05</v>
      </c>
      <c r="F20" s="318">
        <v>1337.1999999999998</v>
      </c>
      <c r="G20" s="318">
        <v>1314.35</v>
      </c>
      <c r="H20" s="318">
        <v>1294.4999999999998</v>
      </c>
      <c r="I20" s="318">
        <v>1379.8999999999999</v>
      </c>
      <c r="J20" s="318">
        <v>1399.7499999999998</v>
      </c>
      <c r="K20" s="318">
        <v>1422.6</v>
      </c>
      <c r="L20" s="305">
        <v>1376.9</v>
      </c>
      <c r="M20" s="305">
        <v>1334.2</v>
      </c>
      <c r="N20" s="320">
        <v>889500</v>
      </c>
      <c r="O20" s="321">
        <v>5.2662721893491124E-2</v>
      </c>
    </row>
    <row r="21" spans="1:15" ht="15">
      <c r="A21" s="278">
        <v>11</v>
      </c>
      <c r="B21" s="400" t="s">
        <v>45</v>
      </c>
      <c r="C21" s="278" t="s">
        <v>49</v>
      </c>
      <c r="D21" s="317">
        <v>105.65</v>
      </c>
      <c r="E21" s="317">
        <v>105.06666666666666</v>
      </c>
      <c r="F21" s="318">
        <v>104.03333333333333</v>
      </c>
      <c r="G21" s="318">
        <v>102.41666666666667</v>
      </c>
      <c r="H21" s="318">
        <v>101.38333333333334</v>
      </c>
      <c r="I21" s="318">
        <v>106.68333333333332</v>
      </c>
      <c r="J21" s="318">
        <v>107.71666666666665</v>
      </c>
      <c r="K21" s="318">
        <v>109.33333333333331</v>
      </c>
      <c r="L21" s="305">
        <v>106.1</v>
      </c>
      <c r="M21" s="305">
        <v>103.45</v>
      </c>
      <c r="N21" s="320">
        <v>11092000</v>
      </c>
      <c r="O21" s="321">
        <v>-2.9146608315098469E-2</v>
      </c>
    </row>
    <row r="22" spans="1:15" ht="15">
      <c r="A22" s="278">
        <v>12</v>
      </c>
      <c r="B22" s="400" t="s">
        <v>45</v>
      </c>
      <c r="C22" s="278" t="s">
        <v>50</v>
      </c>
      <c r="D22" s="317">
        <v>52.65</v>
      </c>
      <c r="E22" s="317">
        <v>52.183333333333337</v>
      </c>
      <c r="F22" s="318">
        <v>51.166666666666671</v>
      </c>
      <c r="G22" s="318">
        <v>49.683333333333337</v>
      </c>
      <c r="H22" s="318">
        <v>48.666666666666671</v>
      </c>
      <c r="I22" s="318">
        <v>53.666666666666671</v>
      </c>
      <c r="J22" s="318">
        <v>54.683333333333337</v>
      </c>
      <c r="K22" s="318">
        <v>56.166666666666671</v>
      </c>
      <c r="L22" s="305">
        <v>53.2</v>
      </c>
      <c r="M22" s="305">
        <v>50.7</v>
      </c>
      <c r="N22" s="320">
        <v>51078000</v>
      </c>
      <c r="O22" s="321">
        <v>-6.387112145593167E-2</v>
      </c>
    </row>
    <row r="23" spans="1:15" ht="15">
      <c r="A23" s="278">
        <v>13</v>
      </c>
      <c r="B23" s="400" t="s">
        <v>51</v>
      </c>
      <c r="C23" s="278" t="s">
        <v>52</v>
      </c>
      <c r="D23" s="317">
        <v>1639.2</v>
      </c>
      <c r="E23" s="317">
        <v>1647.5833333333333</v>
      </c>
      <c r="F23" s="318">
        <v>1622.3166666666666</v>
      </c>
      <c r="G23" s="318">
        <v>1605.4333333333334</v>
      </c>
      <c r="H23" s="318">
        <v>1580.1666666666667</v>
      </c>
      <c r="I23" s="318">
        <v>1664.4666666666665</v>
      </c>
      <c r="J23" s="318">
        <v>1689.7333333333333</v>
      </c>
      <c r="K23" s="318">
        <v>1706.6166666666663</v>
      </c>
      <c r="L23" s="305">
        <v>1672.85</v>
      </c>
      <c r="M23" s="305">
        <v>1630.7</v>
      </c>
      <c r="N23" s="320">
        <v>5492700</v>
      </c>
      <c r="O23" s="321">
        <v>4.6641791044776115E-3</v>
      </c>
    </row>
    <row r="24" spans="1:15" ht="15">
      <c r="A24" s="278">
        <v>14</v>
      </c>
      <c r="B24" s="400" t="s">
        <v>53</v>
      </c>
      <c r="C24" s="278" t="s">
        <v>54</v>
      </c>
      <c r="D24" s="317">
        <v>795.95</v>
      </c>
      <c r="E24" s="317">
        <v>788.65</v>
      </c>
      <c r="F24" s="318">
        <v>778.75</v>
      </c>
      <c r="G24" s="318">
        <v>761.55000000000007</v>
      </c>
      <c r="H24" s="318">
        <v>751.65000000000009</v>
      </c>
      <c r="I24" s="318">
        <v>805.84999999999991</v>
      </c>
      <c r="J24" s="318">
        <v>815.74999999999977</v>
      </c>
      <c r="K24" s="318">
        <v>832.94999999999982</v>
      </c>
      <c r="L24" s="305">
        <v>798.55</v>
      </c>
      <c r="M24" s="305">
        <v>771.45</v>
      </c>
      <c r="N24" s="320">
        <v>10031500</v>
      </c>
      <c r="O24" s="321">
        <v>-1.2492124744054181E-2</v>
      </c>
    </row>
    <row r="25" spans="1:15" ht="15">
      <c r="A25" s="278">
        <v>15</v>
      </c>
      <c r="B25" s="400" t="s">
        <v>55</v>
      </c>
      <c r="C25" s="278" t="s">
        <v>56</v>
      </c>
      <c r="D25" s="317">
        <v>428.9</v>
      </c>
      <c r="E25" s="317">
        <v>425.81666666666666</v>
      </c>
      <c r="F25" s="318">
        <v>417.7833333333333</v>
      </c>
      <c r="G25" s="318">
        <v>406.66666666666663</v>
      </c>
      <c r="H25" s="318">
        <v>398.63333333333327</v>
      </c>
      <c r="I25" s="318">
        <v>436.93333333333334</v>
      </c>
      <c r="J25" s="318">
        <v>444.96666666666675</v>
      </c>
      <c r="K25" s="318">
        <v>456.08333333333337</v>
      </c>
      <c r="L25" s="305">
        <v>433.85</v>
      </c>
      <c r="M25" s="305">
        <v>414.7</v>
      </c>
      <c r="N25" s="320">
        <v>61642800</v>
      </c>
      <c r="O25" s="321">
        <v>-4.8431778996106088E-3</v>
      </c>
    </row>
    <row r="26" spans="1:15" ht="15">
      <c r="A26" s="278">
        <v>16</v>
      </c>
      <c r="B26" s="400" t="s">
        <v>45</v>
      </c>
      <c r="C26" s="278" t="s">
        <v>57</v>
      </c>
      <c r="D26" s="317">
        <v>2724.5</v>
      </c>
      <c r="E26" s="317">
        <v>2747.7833333333333</v>
      </c>
      <c r="F26" s="318">
        <v>2688.0166666666664</v>
      </c>
      <c r="G26" s="318">
        <v>2651.5333333333333</v>
      </c>
      <c r="H26" s="318">
        <v>2591.7666666666664</v>
      </c>
      <c r="I26" s="318">
        <v>2784.2666666666664</v>
      </c>
      <c r="J26" s="318">
        <v>2844.0333333333338</v>
      </c>
      <c r="K26" s="318">
        <v>2880.5166666666664</v>
      </c>
      <c r="L26" s="305">
        <v>2807.55</v>
      </c>
      <c r="M26" s="305">
        <v>2711.3</v>
      </c>
      <c r="N26" s="320">
        <v>1798750</v>
      </c>
      <c r="O26" s="321">
        <v>3.7790278378768208E-2</v>
      </c>
    </row>
    <row r="27" spans="1:15" ht="15">
      <c r="A27" s="278">
        <v>17</v>
      </c>
      <c r="B27" s="400" t="s">
        <v>58</v>
      </c>
      <c r="C27" s="278" t="s">
        <v>59</v>
      </c>
      <c r="D27" s="317">
        <v>5240.25</v>
      </c>
      <c r="E27" s="317">
        <v>5249.8</v>
      </c>
      <c r="F27" s="318">
        <v>5158.3500000000004</v>
      </c>
      <c r="G27" s="318">
        <v>5076.45</v>
      </c>
      <c r="H27" s="318">
        <v>4985</v>
      </c>
      <c r="I27" s="318">
        <v>5331.7000000000007</v>
      </c>
      <c r="J27" s="318">
        <v>5423.15</v>
      </c>
      <c r="K27" s="318">
        <v>5505.0500000000011</v>
      </c>
      <c r="L27" s="305">
        <v>5341.25</v>
      </c>
      <c r="M27" s="305">
        <v>5167.8999999999996</v>
      </c>
      <c r="N27" s="320">
        <v>799750</v>
      </c>
      <c r="O27" s="321">
        <v>5.4557441898796771E-2</v>
      </c>
    </row>
    <row r="28" spans="1:15" ht="15">
      <c r="A28" s="278">
        <v>18</v>
      </c>
      <c r="B28" s="400" t="s">
        <v>58</v>
      </c>
      <c r="C28" s="278" t="s">
        <v>60</v>
      </c>
      <c r="D28" s="317">
        <v>2442.65</v>
      </c>
      <c r="E28" s="317">
        <v>2435.2166666666667</v>
      </c>
      <c r="F28" s="318">
        <v>2403.4333333333334</v>
      </c>
      <c r="G28" s="318">
        <v>2364.2166666666667</v>
      </c>
      <c r="H28" s="318">
        <v>2332.4333333333334</v>
      </c>
      <c r="I28" s="318">
        <v>2474.4333333333334</v>
      </c>
      <c r="J28" s="318">
        <v>2506.2166666666672</v>
      </c>
      <c r="K28" s="318">
        <v>2545.4333333333334</v>
      </c>
      <c r="L28" s="305">
        <v>2467</v>
      </c>
      <c r="M28" s="305">
        <v>2396</v>
      </c>
      <c r="N28" s="320">
        <v>6111000</v>
      </c>
      <c r="O28" s="321">
        <v>-2.4539877300613498E-4</v>
      </c>
    </row>
    <row r="29" spans="1:15" ht="15">
      <c r="A29" s="278">
        <v>19</v>
      </c>
      <c r="B29" s="400" t="s">
        <v>45</v>
      </c>
      <c r="C29" s="278" t="s">
        <v>61</v>
      </c>
      <c r="D29" s="317">
        <v>1140.8499999999999</v>
      </c>
      <c r="E29" s="317">
        <v>1135.6166666666668</v>
      </c>
      <c r="F29" s="318">
        <v>1118.0333333333335</v>
      </c>
      <c r="G29" s="318">
        <v>1095.2166666666667</v>
      </c>
      <c r="H29" s="318">
        <v>1077.6333333333334</v>
      </c>
      <c r="I29" s="318">
        <v>1158.4333333333336</v>
      </c>
      <c r="J29" s="318">
        <v>1176.0166666666667</v>
      </c>
      <c r="K29" s="318">
        <v>1198.8333333333337</v>
      </c>
      <c r="L29" s="305">
        <v>1153.2</v>
      </c>
      <c r="M29" s="305">
        <v>1112.8</v>
      </c>
      <c r="N29" s="320">
        <v>1370400</v>
      </c>
      <c r="O29" s="321">
        <v>5.350553505535055E-2</v>
      </c>
    </row>
    <row r="30" spans="1:15" ht="15">
      <c r="A30" s="278">
        <v>20</v>
      </c>
      <c r="B30" s="400" t="s">
        <v>55</v>
      </c>
      <c r="C30" s="278" t="s">
        <v>234</v>
      </c>
      <c r="D30" s="317">
        <v>269.8</v>
      </c>
      <c r="E30" s="317">
        <v>266.59999999999997</v>
      </c>
      <c r="F30" s="318">
        <v>257.49999999999994</v>
      </c>
      <c r="G30" s="318">
        <v>245.2</v>
      </c>
      <c r="H30" s="318">
        <v>236.09999999999997</v>
      </c>
      <c r="I30" s="318">
        <v>278.89999999999992</v>
      </c>
      <c r="J30" s="318">
        <v>287.99999999999994</v>
      </c>
      <c r="K30" s="318">
        <v>300.2999999999999</v>
      </c>
      <c r="L30" s="305">
        <v>275.7</v>
      </c>
      <c r="M30" s="305">
        <v>254.3</v>
      </c>
      <c r="N30" s="320">
        <v>10274400</v>
      </c>
      <c r="O30" s="321">
        <v>2.2827041264266903E-3</v>
      </c>
    </row>
    <row r="31" spans="1:15" ht="15">
      <c r="A31" s="278">
        <v>21</v>
      </c>
      <c r="B31" s="400" t="s">
        <v>55</v>
      </c>
      <c r="C31" s="278" t="s">
        <v>62</v>
      </c>
      <c r="D31" s="317">
        <v>47.15</v>
      </c>
      <c r="E31" s="317">
        <v>46.75</v>
      </c>
      <c r="F31" s="318">
        <v>45.9</v>
      </c>
      <c r="G31" s="318">
        <v>44.65</v>
      </c>
      <c r="H31" s="318">
        <v>43.8</v>
      </c>
      <c r="I31" s="318">
        <v>48</v>
      </c>
      <c r="J31" s="318">
        <v>48.849999999999994</v>
      </c>
      <c r="K31" s="318">
        <v>50.1</v>
      </c>
      <c r="L31" s="305">
        <v>47.6</v>
      </c>
      <c r="M31" s="305">
        <v>45.5</v>
      </c>
      <c r="N31" s="320">
        <v>53082200</v>
      </c>
      <c r="O31" s="321">
        <v>-2.4740578517255571E-2</v>
      </c>
    </row>
    <row r="32" spans="1:15" ht="15">
      <c r="A32" s="278">
        <v>22</v>
      </c>
      <c r="B32" s="400" t="s">
        <v>51</v>
      </c>
      <c r="C32" s="278" t="s">
        <v>64</v>
      </c>
      <c r="D32" s="317">
        <v>1394.05</v>
      </c>
      <c r="E32" s="317">
        <v>1395.2166666666665</v>
      </c>
      <c r="F32" s="318">
        <v>1381.9333333333329</v>
      </c>
      <c r="G32" s="318">
        <v>1369.8166666666664</v>
      </c>
      <c r="H32" s="318">
        <v>1356.5333333333328</v>
      </c>
      <c r="I32" s="318">
        <v>1407.333333333333</v>
      </c>
      <c r="J32" s="318">
        <v>1420.6166666666663</v>
      </c>
      <c r="K32" s="318">
        <v>1432.7333333333331</v>
      </c>
      <c r="L32" s="305">
        <v>1408.5</v>
      </c>
      <c r="M32" s="305">
        <v>1383.1</v>
      </c>
      <c r="N32" s="320">
        <v>1065900</v>
      </c>
      <c r="O32" s="321">
        <v>-2.564102564102564E-2</v>
      </c>
    </row>
    <row r="33" spans="1:15" ht="15">
      <c r="A33" s="278">
        <v>23</v>
      </c>
      <c r="B33" s="400" t="s">
        <v>65</v>
      </c>
      <c r="C33" s="278" t="s">
        <v>66</v>
      </c>
      <c r="D33" s="317">
        <v>73.7</v>
      </c>
      <c r="E33" s="317">
        <v>73.38333333333334</v>
      </c>
      <c r="F33" s="318">
        <v>72.066666666666677</v>
      </c>
      <c r="G33" s="318">
        <v>70.433333333333337</v>
      </c>
      <c r="H33" s="318">
        <v>69.116666666666674</v>
      </c>
      <c r="I33" s="318">
        <v>75.01666666666668</v>
      </c>
      <c r="J33" s="318">
        <v>76.333333333333343</v>
      </c>
      <c r="K33" s="318">
        <v>77.966666666666683</v>
      </c>
      <c r="L33" s="305">
        <v>74.7</v>
      </c>
      <c r="M33" s="305">
        <v>71.75</v>
      </c>
      <c r="N33" s="320">
        <v>24988800</v>
      </c>
      <c r="O33" s="321">
        <v>5.1168582053137249E-2</v>
      </c>
    </row>
    <row r="34" spans="1:15" ht="15">
      <c r="A34" s="278">
        <v>24</v>
      </c>
      <c r="B34" s="400" t="s">
        <v>51</v>
      </c>
      <c r="C34" s="278" t="s">
        <v>67</v>
      </c>
      <c r="D34" s="317">
        <v>496</v>
      </c>
      <c r="E34" s="317">
        <v>494.86666666666662</v>
      </c>
      <c r="F34" s="318">
        <v>491.13333333333321</v>
      </c>
      <c r="G34" s="318">
        <v>486.26666666666659</v>
      </c>
      <c r="H34" s="318">
        <v>482.53333333333319</v>
      </c>
      <c r="I34" s="318">
        <v>499.73333333333323</v>
      </c>
      <c r="J34" s="318">
        <v>503.4666666666667</v>
      </c>
      <c r="K34" s="318">
        <v>508.33333333333326</v>
      </c>
      <c r="L34" s="305">
        <v>498.6</v>
      </c>
      <c r="M34" s="305">
        <v>490</v>
      </c>
      <c r="N34" s="320">
        <v>4078800</v>
      </c>
      <c r="O34" s="321">
        <v>-1.304232100079851E-2</v>
      </c>
    </row>
    <row r="35" spans="1:15" ht="15">
      <c r="A35" s="278">
        <v>25</v>
      </c>
      <c r="B35" s="400" t="s">
        <v>45</v>
      </c>
      <c r="C35" s="278" t="s">
        <v>68</v>
      </c>
      <c r="D35" s="317">
        <v>354.45</v>
      </c>
      <c r="E35" s="317">
        <v>356.34999999999997</v>
      </c>
      <c r="F35" s="318">
        <v>348.09999999999991</v>
      </c>
      <c r="G35" s="318">
        <v>341.74999999999994</v>
      </c>
      <c r="H35" s="318">
        <v>333.49999999999989</v>
      </c>
      <c r="I35" s="318">
        <v>362.69999999999993</v>
      </c>
      <c r="J35" s="318">
        <v>370.95000000000005</v>
      </c>
      <c r="K35" s="318">
        <v>377.29999999999995</v>
      </c>
      <c r="L35" s="305">
        <v>364.6</v>
      </c>
      <c r="M35" s="305">
        <v>350</v>
      </c>
      <c r="N35" s="320">
        <v>6148800</v>
      </c>
      <c r="O35" s="321">
        <v>-2.7027027027027029E-2</v>
      </c>
    </row>
    <row r="36" spans="1:15" ht="15">
      <c r="A36" s="278">
        <v>26</v>
      </c>
      <c r="B36" s="400" t="s">
        <v>69</v>
      </c>
      <c r="C36" s="278" t="s">
        <v>70</v>
      </c>
      <c r="D36" s="317">
        <v>568.85</v>
      </c>
      <c r="E36" s="317">
        <v>569.98333333333335</v>
      </c>
      <c r="F36" s="318">
        <v>562.66666666666674</v>
      </c>
      <c r="G36" s="318">
        <v>556.48333333333335</v>
      </c>
      <c r="H36" s="318">
        <v>549.16666666666674</v>
      </c>
      <c r="I36" s="318">
        <v>576.16666666666674</v>
      </c>
      <c r="J36" s="318">
        <v>583.48333333333335</v>
      </c>
      <c r="K36" s="318">
        <v>589.66666666666674</v>
      </c>
      <c r="L36" s="305">
        <v>577.29999999999995</v>
      </c>
      <c r="M36" s="305">
        <v>563.79999999999995</v>
      </c>
      <c r="N36" s="320">
        <v>85368120</v>
      </c>
      <c r="O36" s="321">
        <v>1.7786997395948273E-2</v>
      </c>
    </row>
    <row r="37" spans="1:15" ht="15">
      <c r="A37" s="278">
        <v>27</v>
      </c>
      <c r="B37" s="400" t="s">
        <v>65</v>
      </c>
      <c r="C37" s="278" t="s">
        <v>71</v>
      </c>
      <c r="D37" s="317">
        <v>31.35</v>
      </c>
      <c r="E37" s="317">
        <v>31.416666666666668</v>
      </c>
      <c r="F37" s="318">
        <v>30.383333333333333</v>
      </c>
      <c r="G37" s="318">
        <v>29.416666666666664</v>
      </c>
      <c r="H37" s="318">
        <v>28.383333333333329</v>
      </c>
      <c r="I37" s="318">
        <v>32.38333333333334</v>
      </c>
      <c r="J37" s="318">
        <v>33.416666666666671</v>
      </c>
      <c r="K37" s="318">
        <v>34.38333333333334</v>
      </c>
      <c r="L37" s="305">
        <v>32.450000000000003</v>
      </c>
      <c r="M37" s="305">
        <v>30.45</v>
      </c>
      <c r="N37" s="320">
        <v>65833400</v>
      </c>
      <c r="O37" s="321">
        <v>0.14024081861702495</v>
      </c>
    </row>
    <row r="38" spans="1:15" ht="15">
      <c r="A38" s="278">
        <v>28</v>
      </c>
      <c r="B38" s="400" t="s">
        <v>53</v>
      </c>
      <c r="C38" s="278" t="s">
        <v>72</v>
      </c>
      <c r="D38" s="317">
        <v>390.25</v>
      </c>
      <c r="E38" s="317">
        <v>389.34999999999997</v>
      </c>
      <c r="F38" s="318">
        <v>384.39999999999992</v>
      </c>
      <c r="G38" s="318">
        <v>378.54999999999995</v>
      </c>
      <c r="H38" s="318">
        <v>373.59999999999991</v>
      </c>
      <c r="I38" s="318">
        <v>395.19999999999993</v>
      </c>
      <c r="J38" s="318">
        <v>400.15</v>
      </c>
      <c r="K38" s="318">
        <v>405.99999999999994</v>
      </c>
      <c r="L38" s="305">
        <v>394.3</v>
      </c>
      <c r="M38" s="305">
        <v>383.5</v>
      </c>
      <c r="N38" s="320">
        <v>14398000</v>
      </c>
      <c r="O38" s="321">
        <v>1.2617275962471692E-2</v>
      </c>
    </row>
    <row r="39" spans="1:15" ht="15">
      <c r="A39" s="278">
        <v>29</v>
      </c>
      <c r="B39" s="400" t="s">
        <v>45</v>
      </c>
      <c r="C39" s="278" t="s">
        <v>73</v>
      </c>
      <c r="D39" s="317">
        <v>10790.1</v>
      </c>
      <c r="E39" s="317">
        <v>10864.583333333334</v>
      </c>
      <c r="F39" s="318">
        <v>10636.516666666668</v>
      </c>
      <c r="G39" s="318">
        <v>10482.933333333334</v>
      </c>
      <c r="H39" s="318">
        <v>10254.866666666669</v>
      </c>
      <c r="I39" s="318">
        <v>11018.166666666668</v>
      </c>
      <c r="J39" s="318">
        <v>11246.233333333334</v>
      </c>
      <c r="K39" s="318">
        <v>11399.816666666668</v>
      </c>
      <c r="L39" s="305">
        <v>11092.65</v>
      </c>
      <c r="M39" s="305">
        <v>10711</v>
      </c>
      <c r="N39" s="320">
        <v>134720</v>
      </c>
      <c r="O39" s="321">
        <v>3.2258064516129031E-2</v>
      </c>
    </row>
    <row r="40" spans="1:15" ht="15">
      <c r="A40" s="278">
        <v>30</v>
      </c>
      <c r="B40" s="400" t="s">
        <v>74</v>
      </c>
      <c r="C40" s="278" t="s">
        <v>75</v>
      </c>
      <c r="D40" s="317">
        <v>378.75</v>
      </c>
      <c r="E40" s="317">
        <v>379</v>
      </c>
      <c r="F40" s="318">
        <v>373.4</v>
      </c>
      <c r="G40" s="318">
        <v>368.04999999999995</v>
      </c>
      <c r="H40" s="318">
        <v>362.44999999999993</v>
      </c>
      <c r="I40" s="318">
        <v>384.35</v>
      </c>
      <c r="J40" s="318">
        <v>389.95000000000005</v>
      </c>
      <c r="K40" s="318">
        <v>395.30000000000007</v>
      </c>
      <c r="L40" s="305">
        <v>384.6</v>
      </c>
      <c r="M40" s="305">
        <v>373.65</v>
      </c>
      <c r="N40" s="320">
        <v>18858600</v>
      </c>
      <c r="O40" s="321">
        <v>8.4704976417364526E-3</v>
      </c>
    </row>
    <row r="41" spans="1:15" ht="15">
      <c r="A41" s="278">
        <v>31</v>
      </c>
      <c r="B41" s="400" t="s">
        <v>51</v>
      </c>
      <c r="C41" s="278" t="s">
        <v>76</v>
      </c>
      <c r="D41" s="317">
        <v>3383.1</v>
      </c>
      <c r="E41" s="317">
        <v>3398.2833333333328</v>
      </c>
      <c r="F41" s="318">
        <v>3350.1166666666659</v>
      </c>
      <c r="G41" s="318">
        <v>3317.1333333333332</v>
      </c>
      <c r="H41" s="318">
        <v>3268.9666666666662</v>
      </c>
      <c r="I41" s="318">
        <v>3431.2666666666655</v>
      </c>
      <c r="J41" s="318">
        <v>3479.4333333333325</v>
      </c>
      <c r="K41" s="318">
        <v>3512.4166666666652</v>
      </c>
      <c r="L41" s="305">
        <v>3446.45</v>
      </c>
      <c r="M41" s="305">
        <v>3365.3</v>
      </c>
      <c r="N41" s="320">
        <v>1679000</v>
      </c>
      <c r="O41" s="321">
        <v>-4.2213348545350825E-2</v>
      </c>
    </row>
    <row r="42" spans="1:15" ht="15">
      <c r="A42" s="278">
        <v>32</v>
      </c>
      <c r="B42" s="400" t="s">
        <v>53</v>
      </c>
      <c r="C42" s="278" t="s">
        <v>77</v>
      </c>
      <c r="D42" s="317">
        <v>369.6</v>
      </c>
      <c r="E42" s="317">
        <v>366.93333333333334</v>
      </c>
      <c r="F42" s="318">
        <v>361.86666666666667</v>
      </c>
      <c r="G42" s="318">
        <v>354.13333333333333</v>
      </c>
      <c r="H42" s="318">
        <v>349.06666666666666</v>
      </c>
      <c r="I42" s="318">
        <v>374.66666666666669</v>
      </c>
      <c r="J42" s="318">
        <v>379.73333333333341</v>
      </c>
      <c r="K42" s="318">
        <v>387.4666666666667</v>
      </c>
      <c r="L42" s="305">
        <v>372</v>
      </c>
      <c r="M42" s="305">
        <v>359.2</v>
      </c>
      <c r="N42" s="320">
        <v>6472400</v>
      </c>
      <c r="O42" s="321">
        <v>5.4102472232174847E-2</v>
      </c>
    </row>
    <row r="43" spans="1:15" ht="15">
      <c r="A43" s="278">
        <v>33</v>
      </c>
      <c r="B43" s="400" t="s">
        <v>55</v>
      </c>
      <c r="C43" s="278" t="s">
        <v>78</v>
      </c>
      <c r="D43" s="317">
        <v>105.2</v>
      </c>
      <c r="E43" s="317">
        <v>103.56666666666666</v>
      </c>
      <c r="F43" s="318">
        <v>101.13333333333333</v>
      </c>
      <c r="G43" s="318">
        <v>97.066666666666663</v>
      </c>
      <c r="H43" s="318">
        <v>94.633333333333326</v>
      </c>
      <c r="I43" s="318">
        <v>107.63333333333333</v>
      </c>
      <c r="J43" s="318">
        <v>110.06666666666666</v>
      </c>
      <c r="K43" s="318">
        <v>114.13333333333333</v>
      </c>
      <c r="L43" s="305">
        <v>106</v>
      </c>
      <c r="M43" s="305">
        <v>99.5</v>
      </c>
      <c r="N43" s="320">
        <v>13019800</v>
      </c>
      <c r="O43" s="321">
        <v>0.20233082151300236</v>
      </c>
    </row>
    <row r="44" spans="1:15" ht="15">
      <c r="A44" s="278">
        <v>34</v>
      </c>
      <c r="B44" s="400" t="s">
        <v>80</v>
      </c>
      <c r="C44" s="278" t="s">
        <v>81</v>
      </c>
      <c r="D44" s="317">
        <v>315.45</v>
      </c>
      <c r="E44" s="317">
        <v>315.01666666666665</v>
      </c>
      <c r="F44" s="318">
        <v>311.73333333333329</v>
      </c>
      <c r="G44" s="318">
        <v>308.01666666666665</v>
      </c>
      <c r="H44" s="318">
        <v>304.73333333333329</v>
      </c>
      <c r="I44" s="318">
        <v>318.73333333333329</v>
      </c>
      <c r="J44" s="318">
        <v>322.01666666666659</v>
      </c>
      <c r="K44" s="318">
        <v>325.73333333333329</v>
      </c>
      <c r="L44" s="305">
        <v>318.3</v>
      </c>
      <c r="M44" s="305">
        <v>311.3</v>
      </c>
      <c r="N44" s="320">
        <v>2531400</v>
      </c>
      <c r="O44" s="321">
        <v>8.8474414155906272E-3</v>
      </c>
    </row>
    <row r="45" spans="1:15" ht="15">
      <c r="A45" s="278">
        <v>35</v>
      </c>
      <c r="B45" s="400" t="s">
        <v>58</v>
      </c>
      <c r="C45" s="278" t="s">
        <v>83</v>
      </c>
      <c r="D45" s="317">
        <v>156.25</v>
      </c>
      <c r="E45" s="317">
        <v>154.66666666666666</v>
      </c>
      <c r="F45" s="318">
        <v>151.2833333333333</v>
      </c>
      <c r="G45" s="318">
        <v>146.31666666666663</v>
      </c>
      <c r="H45" s="318">
        <v>142.93333333333328</v>
      </c>
      <c r="I45" s="318">
        <v>159.63333333333333</v>
      </c>
      <c r="J45" s="318">
        <v>163.01666666666671</v>
      </c>
      <c r="K45" s="318">
        <v>167.98333333333335</v>
      </c>
      <c r="L45" s="305">
        <v>158.05000000000001</v>
      </c>
      <c r="M45" s="305">
        <v>149.69999999999999</v>
      </c>
      <c r="N45" s="320">
        <v>5197500</v>
      </c>
      <c r="O45" s="321">
        <v>-5.4140127388535034E-2</v>
      </c>
    </row>
    <row r="46" spans="1:15" ht="15">
      <c r="A46" s="278">
        <v>36</v>
      </c>
      <c r="B46" s="400" t="s">
        <v>53</v>
      </c>
      <c r="C46" s="278" t="s">
        <v>84</v>
      </c>
      <c r="D46" s="317">
        <v>644.85</v>
      </c>
      <c r="E46" s="317">
        <v>646.1</v>
      </c>
      <c r="F46" s="318">
        <v>640.20000000000005</v>
      </c>
      <c r="G46" s="318">
        <v>635.55000000000007</v>
      </c>
      <c r="H46" s="318">
        <v>629.65000000000009</v>
      </c>
      <c r="I46" s="318">
        <v>650.75</v>
      </c>
      <c r="J46" s="318">
        <v>656.64999999999986</v>
      </c>
      <c r="K46" s="318">
        <v>661.3</v>
      </c>
      <c r="L46" s="305">
        <v>652</v>
      </c>
      <c r="M46" s="305">
        <v>641.45000000000005</v>
      </c>
      <c r="N46" s="320">
        <v>11586450</v>
      </c>
      <c r="O46" s="321">
        <v>5.5281942244689852E-3</v>
      </c>
    </row>
    <row r="47" spans="1:15" ht="15">
      <c r="A47" s="278">
        <v>37</v>
      </c>
      <c r="B47" s="400" t="s">
        <v>40</v>
      </c>
      <c r="C47" s="278" t="s">
        <v>85</v>
      </c>
      <c r="D47" s="317">
        <v>140.94999999999999</v>
      </c>
      <c r="E47" s="317">
        <v>142.11666666666665</v>
      </c>
      <c r="F47" s="318">
        <v>139.2833333333333</v>
      </c>
      <c r="G47" s="318">
        <v>137.61666666666665</v>
      </c>
      <c r="H47" s="318">
        <v>134.7833333333333</v>
      </c>
      <c r="I47" s="318">
        <v>143.7833333333333</v>
      </c>
      <c r="J47" s="318">
        <v>146.61666666666662</v>
      </c>
      <c r="K47" s="318">
        <v>148.2833333333333</v>
      </c>
      <c r="L47" s="305">
        <v>144.94999999999999</v>
      </c>
      <c r="M47" s="305">
        <v>140.44999999999999</v>
      </c>
      <c r="N47" s="320">
        <v>36808900</v>
      </c>
      <c r="O47" s="321">
        <v>2.07681641708264E-2</v>
      </c>
    </row>
    <row r="48" spans="1:15" ht="15">
      <c r="A48" s="278">
        <v>38</v>
      </c>
      <c r="B48" s="400" t="s">
        <v>51</v>
      </c>
      <c r="C48" s="278" t="s">
        <v>86</v>
      </c>
      <c r="D48" s="317">
        <v>1359</v>
      </c>
      <c r="E48" s="317">
        <v>1364.2666666666667</v>
      </c>
      <c r="F48" s="318">
        <v>1346.7333333333333</v>
      </c>
      <c r="G48" s="318">
        <v>1334.4666666666667</v>
      </c>
      <c r="H48" s="318">
        <v>1316.9333333333334</v>
      </c>
      <c r="I48" s="318">
        <v>1376.5333333333333</v>
      </c>
      <c r="J48" s="318">
        <v>1394.0666666666666</v>
      </c>
      <c r="K48" s="318">
        <v>1406.3333333333333</v>
      </c>
      <c r="L48" s="305">
        <v>1381.8</v>
      </c>
      <c r="M48" s="305">
        <v>1352</v>
      </c>
      <c r="N48" s="320">
        <v>2069200</v>
      </c>
      <c r="O48" s="321">
        <v>8.8737201365187719E-3</v>
      </c>
    </row>
    <row r="49" spans="1:15" ht="15">
      <c r="A49" s="278">
        <v>39</v>
      </c>
      <c r="B49" s="400" t="s">
        <v>40</v>
      </c>
      <c r="C49" s="278" t="s">
        <v>87</v>
      </c>
      <c r="D49" s="317">
        <v>410.65</v>
      </c>
      <c r="E49" s="317">
        <v>412.95</v>
      </c>
      <c r="F49" s="318">
        <v>404.9</v>
      </c>
      <c r="G49" s="318">
        <v>399.15</v>
      </c>
      <c r="H49" s="318">
        <v>391.09999999999997</v>
      </c>
      <c r="I49" s="318">
        <v>418.7</v>
      </c>
      <c r="J49" s="318">
        <v>426.75000000000006</v>
      </c>
      <c r="K49" s="318">
        <v>432.5</v>
      </c>
      <c r="L49" s="305">
        <v>421</v>
      </c>
      <c r="M49" s="305">
        <v>407.2</v>
      </c>
      <c r="N49" s="320">
        <v>5714328</v>
      </c>
      <c r="O49" s="321">
        <v>-3.2292218104817361E-2</v>
      </c>
    </row>
    <row r="50" spans="1:15" ht="15">
      <c r="A50" s="278">
        <v>40</v>
      </c>
      <c r="B50" s="400" t="s">
        <v>65</v>
      </c>
      <c r="C50" s="278" t="s">
        <v>88</v>
      </c>
      <c r="D50" s="317">
        <v>391.8</v>
      </c>
      <c r="E50" s="317">
        <v>389.75</v>
      </c>
      <c r="F50" s="318">
        <v>386.5</v>
      </c>
      <c r="G50" s="318">
        <v>381.2</v>
      </c>
      <c r="H50" s="318">
        <v>377.95</v>
      </c>
      <c r="I50" s="318">
        <v>395.05</v>
      </c>
      <c r="J50" s="318">
        <v>398.3</v>
      </c>
      <c r="K50" s="318">
        <v>403.6</v>
      </c>
      <c r="L50" s="305">
        <v>393</v>
      </c>
      <c r="M50" s="305">
        <v>384.45</v>
      </c>
      <c r="N50" s="320">
        <v>1448400</v>
      </c>
      <c r="O50" s="321">
        <v>-2.3857662757784066E-2</v>
      </c>
    </row>
    <row r="51" spans="1:15" ht="15">
      <c r="A51" s="278">
        <v>41</v>
      </c>
      <c r="B51" s="400" t="s">
        <v>51</v>
      </c>
      <c r="C51" s="278" t="s">
        <v>89</v>
      </c>
      <c r="D51" s="317">
        <v>463.2</v>
      </c>
      <c r="E51" s="317">
        <v>465.56666666666666</v>
      </c>
      <c r="F51" s="318">
        <v>458.13333333333333</v>
      </c>
      <c r="G51" s="318">
        <v>453.06666666666666</v>
      </c>
      <c r="H51" s="318">
        <v>445.63333333333333</v>
      </c>
      <c r="I51" s="318">
        <v>470.63333333333333</v>
      </c>
      <c r="J51" s="318">
        <v>478.06666666666661</v>
      </c>
      <c r="K51" s="318">
        <v>483.13333333333333</v>
      </c>
      <c r="L51" s="305">
        <v>473</v>
      </c>
      <c r="M51" s="305">
        <v>460.5</v>
      </c>
      <c r="N51" s="320">
        <v>12728750</v>
      </c>
      <c r="O51" s="321">
        <v>3.4857723577235773E-2</v>
      </c>
    </row>
    <row r="52" spans="1:15" ht="15">
      <c r="A52" s="278">
        <v>42</v>
      </c>
      <c r="B52" s="400" t="s">
        <v>53</v>
      </c>
      <c r="C52" s="278" t="s">
        <v>92</v>
      </c>
      <c r="D52" s="317">
        <v>2401</v>
      </c>
      <c r="E52" s="317">
        <v>2409.2166666666667</v>
      </c>
      <c r="F52" s="318">
        <v>2374.4333333333334</v>
      </c>
      <c r="G52" s="318">
        <v>2347.8666666666668</v>
      </c>
      <c r="H52" s="318">
        <v>2313.0833333333335</v>
      </c>
      <c r="I52" s="318">
        <v>2435.7833333333333</v>
      </c>
      <c r="J52" s="318">
        <v>2470.5666666666671</v>
      </c>
      <c r="K52" s="318">
        <v>2497.1333333333332</v>
      </c>
      <c r="L52" s="305">
        <v>2444</v>
      </c>
      <c r="M52" s="305">
        <v>2382.65</v>
      </c>
      <c r="N52" s="320">
        <v>2948000</v>
      </c>
      <c r="O52" s="321">
        <v>1.1945626802141975E-2</v>
      </c>
    </row>
    <row r="53" spans="1:15" ht="15">
      <c r="A53" s="278">
        <v>43</v>
      </c>
      <c r="B53" s="400" t="s">
        <v>93</v>
      </c>
      <c r="C53" s="278" t="s">
        <v>94</v>
      </c>
      <c r="D53" s="317">
        <v>157.1</v>
      </c>
      <c r="E53" s="317">
        <v>156.4</v>
      </c>
      <c r="F53" s="318">
        <v>153.95000000000002</v>
      </c>
      <c r="G53" s="318">
        <v>150.80000000000001</v>
      </c>
      <c r="H53" s="318">
        <v>148.35000000000002</v>
      </c>
      <c r="I53" s="318">
        <v>159.55000000000001</v>
      </c>
      <c r="J53" s="318">
        <v>162</v>
      </c>
      <c r="K53" s="318">
        <v>165.15</v>
      </c>
      <c r="L53" s="305">
        <v>158.85</v>
      </c>
      <c r="M53" s="305">
        <v>153.25</v>
      </c>
      <c r="N53" s="320">
        <v>26007300</v>
      </c>
      <c r="O53" s="321">
        <v>1.4285714285714285E-2</v>
      </c>
    </row>
    <row r="54" spans="1:15" ht="15">
      <c r="A54" s="278">
        <v>44</v>
      </c>
      <c r="B54" s="400" t="s">
        <v>53</v>
      </c>
      <c r="C54" s="278" t="s">
        <v>95</v>
      </c>
      <c r="D54" s="317">
        <v>4112.1499999999996</v>
      </c>
      <c r="E54" s="317">
        <v>4128.7</v>
      </c>
      <c r="F54" s="318">
        <v>4068.45</v>
      </c>
      <c r="G54" s="318">
        <v>4024.75</v>
      </c>
      <c r="H54" s="318">
        <v>3964.5</v>
      </c>
      <c r="I54" s="318">
        <v>4172.3999999999996</v>
      </c>
      <c r="J54" s="318">
        <v>4232.6499999999996</v>
      </c>
      <c r="K54" s="318">
        <v>4276.3499999999995</v>
      </c>
      <c r="L54" s="305">
        <v>4188.95</v>
      </c>
      <c r="M54" s="305">
        <v>4085</v>
      </c>
      <c r="N54" s="320">
        <v>3103000</v>
      </c>
      <c r="O54" s="321">
        <v>-1.4686036357862984E-2</v>
      </c>
    </row>
    <row r="55" spans="1:15" ht="15">
      <c r="A55" s="278">
        <v>45</v>
      </c>
      <c r="B55" s="400" t="s">
        <v>45</v>
      </c>
      <c r="C55" s="278" t="s">
        <v>96</v>
      </c>
      <c r="D55" s="317">
        <v>17097.75</v>
      </c>
      <c r="E55" s="317">
        <v>17103.516666666666</v>
      </c>
      <c r="F55" s="318">
        <v>16927.833333333332</v>
      </c>
      <c r="G55" s="318">
        <v>16757.916666666664</v>
      </c>
      <c r="H55" s="318">
        <v>16582.23333333333</v>
      </c>
      <c r="I55" s="318">
        <v>17273.433333333334</v>
      </c>
      <c r="J55" s="318">
        <v>17449.116666666669</v>
      </c>
      <c r="K55" s="318">
        <v>17619.033333333336</v>
      </c>
      <c r="L55" s="305">
        <v>17279.2</v>
      </c>
      <c r="M55" s="305">
        <v>16933.599999999999</v>
      </c>
      <c r="N55" s="320">
        <v>236065</v>
      </c>
      <c r="O55" s="321">
        <v>-1.3992439905603241E-2</v>
      </c>
    </row>
    <row r="56" spans="1:15" ht="15">
      <c r="A56" s="278">
        <v>46</v>
      </c>
      <c r="B56" s="400" t="s">
        <v>58</v>
      </c>
      <c r="C56" s="278" t="s">
        <v>97</v>
      </c>
      <c r="D56" s="317">
        <v>50.7</v>
      </c>
      <c r="E56" s="317">
        <v>49.833333333333336</v>
      </c>
      <c r="F56" s="318">
        <v>48.31666666666667</v>
      </c>
      <c r="G56" s="318">
        <v>45.933333333333337</v>
      </c>
      <c r="H56" s="318">
        <v>44.416666666666671</v>
      </c>
      <c r="I56" s="318">
        <v>52.216666666666669</v>
      </c>
      <c r="J56" s="318">
        <v>53.733333333333334</v>
      </c>
      <c r="K56" s="318">
        <v>56.116666666666667</v>
      </c>
      <c r="L56" s="305">
        <v>51.35</v>
      </c>
      <c r="M56" s="305">
        <v>47.45</v>
      </c>
      <c r="N56" s="320">
        <v>13377500</v>
      </c>
      <c r="O56" s="321">
        <v>0.22736113914527406</v>
      </c>
    </row>
    <row r="57" spans="1:15" ht="15">
      <c r="A57" s="278">
        <v>47</v>
      </c>
      <c r="B57" s="400" t="s">
        <v>45</v>
      </c>
      <c r="C57" s="278" t="s">
        <v>98</v>
      </c>
      <c r="D57" s="317">
        <v>943</v>
      </c>
      <c r="E57" s="317">
        <v>943.58333333333337</v>
      </c>
      <c r="F57" s="318">
        <v>933.4666666666667</v>
      </c>
      <c r="G57" s="318">
        <v>923.93333333333328</v>
      </c>
      <c r="H57" s="318">
        <v>913.81666666666661</v>
      </c>
      <c r="I57" s="318">
        <v>953.11666666666679</v>
      </c>
      <c r="J57" s="318">
        <v>963.23333333333335</v>
      </c>
      <c r="K57" s="318">
        <v>972.76666666666688</v>
      </c>
      <c r="L57" s="305">
        <v>953.7</v>
      </c>
      <c r="M57" s="305">
        <v>934.05</v>
      </c>
      <c r="N57" s="320">
        <v>3014000</v>
      </c>
      <c r="O57" s="321">
        <v>-8.3242851972493669E-3</v>
      </c>
    </row>
    <row r="58" spans="1:15" ht="15">
      <c r="A58" s="278">
        <v>48</v>
      </c>
      <c r="B58" s="400" t="s">
        <v>45</v>
      </c>
      <c r="C58" s="278" t="s">
        <v>99</v>
      </c>
      <c r="D58" s="317">
        <v>158.80000000000001</v>
      </c>
      <c r="E58" s="317">
        <v>158.73333333333335</v>
      </c>
      <c r="F58" s="318">
        <v>157.4666666666667</v>
      </c>
      <c r="G58" s="318">
        <v>156.13333333333335</v>
      </c>
      <c r="H58" s="318">
        <v>154.8666666666667</v>
      </c>
      <c r="I58" s="318">
        <v>160.06666666666669</v>
      </c>
      <c r="J58" s="318">
        <v>161.33333333333334</v>
      </c>
      <c r="K58" s="318">
        <v>162.66666666666669</v>
      </c>
      <c r="L58" s="305">
        <v>160</v>
      </c>
      <c r="M58" s="305">
        <v>157.4</v>
      </c>
      <c r="N58" s="320">
        <v>8228000</v>
      </c>
      <c r="O58" s="321">
        <v>-3.5709681577929614E-2</v>
      </c>
    </row>
    <row r="59" spans="1:15" ht="15">
      <c r="A59" s="278">
        <v>49</v>
      </c>
      <c r="B59" s="400" t="s">
        <v>55</v>
      </c>
      <c r="C59" s="278" t="s">
        <v>100</v>
      </c>
      <c r="D59" s="317">
        <v>49.95</v>
      </c>
      <c r="E59" s="317">
        <v>49.583333333333336</v>
      </c>
      <c r="F59" s="318">
        <v>48.866666666666674</v>
      </c>
      <c r="G59" s="318">
        <v>47.783333333333339</v>
      </c>
      <c r="H59" s="318">
        <v>47.066666666666677</v>
      </c>
      <c r="I59" s="318">
        <v>50.666666666666671</v>
      </c>
      <c r="J59" s="318">
        <v>51.383333333333326</v>
      </c>
      <c r="K59" s="318">
        <v>52.466666666666669</v>
      </c>
      <c r="L59" s="305">
        <v>50.3</v>
      </c>
      <c r="M59" s="305">
        <v>48.5</v>
      </c>
      <c r="N59" s="320">
        <v>70009000</v>
      </c>
      <c r="O59" s="321">
        <v>1.4017822660239447E-3</v>
      </c>
    </row>
    <row r="60" spans="1:15" ht="15">
      <c r="A60" s="278">
        <v>50</v>
      </c>
      <c r="B60" s="400" t="s">
        <v>74</v>
      </c>
      <c r="C60" s="278" t="s">
        <v>101</v>
      </c>
      <c r="D60" s="317">
        <v>98.35</v>
      </c>
      <c r="E60" s="317">
        <v>98.716666666666654</v>
      </c>
      <c r="F60" s="318">
        <v>95.983333333333306</v>
      </c>
      <c r="G60" s="318">
        <v>93.616666666666646</v>
      </c>
      <c r="H60" s="318">
        <v>90.883333333333297</v>
      </c>
      <c r="I60" s="318">
        <v>101.08333333333331</v>
      </c>
      <c r="J60" s="318">
        <v>103.81666666666666</v>
      </c>
      <c r="K60" s="318">
        <v>106.18333333333332</v>
      </c>
      <c r="L60" s="305">
        <v>101.45</v>
      </c>
      <c r="M60" s="305">
        <v>96.35</v>
      </c>
      <c r="N60" s="320">
        <v>24967454</v>
      </c>
      <c r="O60" s="321">
        <v>1.3959302012969282E-2</v>
      </c>
    </row>
    <row r="61" spans="1:15" ht="15">
      <c r="A61" s="278">
        <v>51</v>
      </c>
      <c r="B61" s="400" t="s">
        <v>53</v>
      </c>
      <c r="C61" s="278" t="s">
        <v>102</v>
      </c>
      <c r="D61" s="317">
        <v>402.85</v>
      </c>
      <c r="E61" s="317">
        <v>403.81666666666666</v>
      </c>
      <c r="F61" s="318">
        <v>399.38333333333333</v>
      </c>
      <c r="G61" s="318">
        <v>395.91666666666669</v>
      </c>
      <c r="H61" s="318">
        <v>391.48333333333335</v>
      </c>
      <c r="I61" s="318">
        <v>407.2833333333333</v>
      </c>
      <c r="J61" s="318">
        <v>411.71666666666658</v>
      </c>
      <c r="K61" s="318">
        <v>415.18333333333328</v>
      </c>
      <c r="L61" s="305">
        <v>408.25</v>
      </c>
      <c r="M61" s="305">
        <v>400.35</v>
      </c>
      <c r="N61" s="320">
        <v>3982300</v>
      </c>
      <c r="O61" s="321">
        <v>3.6652349342704671E-2</v>
      </c>
    </row>
    <row r="62" spans="1:15" ht="15">
      <c r="A62" s="278">
        <v>52</v>
      </c>
      <c r="B62" s="400" t="s">
        <v>103</v>
      </c>
      <c r="C62" s="278" t="s">
        <v>104</v>
      </c>
      <c r="D62" s="317">
        <v>21.3</v>
      </c>
      <c r="E62" s="317">
        <v>21.383333333333336</v>
      </c>
      <c r="F62" s="318">
        <v>20.916666666666671</v>
      </c>
      <c r="G62" s="318">
        <v>20.533333333333335</v>
      </c>
      <c r="H62" s="318">
        <v>20.06666666666667</v>
      </c>
      <c r="I62" s="318">
        <v>21.766666666666673</v>
      </c>
      <c r="J62" s="318">
        <v>22.233333333333334</v>
      </c>
      <c r="K62" s="318">
        <v>22.616666666666674</v>
      </c>
      <c r="L62" s="305">
        <v>21.85</v>
      </c>
      <c r="M62" s="305">
        <v>21</v>
      </c>
      <c r="N62" s="320">
        <v>69615000</v>
      </c>
      <c r="O62" s="321">
        <v>2.8590425531914893E-2</v>
      </c>
    </row>
    <row r="63" spans="1:15" ht="15">
      <c r="A63" s="278">
        <v>53</v>
      </c>
      <c r="B63" s="400" t="s">
        <v>51</v>
      </c>
      <c r="C63" s="278" t="s">
        <v>105</v>
      </c>
      <c r="D63" s="317">
        <v>634.04999999999995</v>
      </c>
      <c r="E63" s="317">
        <v>640.9666666666667</v>
      </c>
      <c r="F63" s="318">
        <v>619.93333333333339</v>
      </c>
      <c r="G63" s="318">
        <v>605.81666666666672</v>
      </c>
      <c r="H63" s="318">
        <v>584.78333333333342</v>
      </c>
      <c r="I63" s="318">
        <v>655.08333333333337</v>
      </c>
      <c r="J63" s="318">
        <v>676.11666666666667</v>
      </c>
      <c r="K63" s="318">
        <v>690.23333333333335</v>
      </c>
      <c r="L63" s="305">
        <v>662</v>
      </c>
      <c r="M63" s="305">
        <v>626.85</v>
      </c>
      <c r="N63" s="320">
        <v>6077200</v>
      </c>
      <c r="O63" s="321">
        <v>-2.7492398783805407E-2</v>
      </c>
    </row>
    <row r="64" spans="1:15" ht="15">
      <c r="A64" s="278">
        <v>54</v>
      </c>
      <c r="B64" s="455" t="s">
        <v>40</v>
      </c>
      <c r="C64" s="278" t="s">
        <v>249</v>
      </c>
      <c r="D64" s="317">
        <v>823.35</v>
      </c>
      <c r="E64" s="317">
        <v>828.06666666666661</v>
      </c>
      <c r="F64" s="318">
        <v>811.83333333333326</v>
      </c>
      <c r="G64" s="318">
        <v>800.31666666666661</v>
      </c>
      <c r="H64" s="318">
        <v>784.08333333333326</v>
      </c>
      <c r="I64" s="318">
        <v>839.58333333333326</v>
      </c>
      <c r="J64" s="318">
        <v>855.81666666666661</v>
      </c>
      <c r="K64" s="318">
        <v>867.33333333333326</v>
      </c>
      <c r="L64" s="305">
        <v>844.3</v>
      </c>
      <c r="M64" s="305">
        <v>816.55</v>
      </c>
      <c r="N64" s="320">
        <v>410150</v>
      </c>
      <c r="O64" s="321">
        <v>-2.1705426356589147E-2</v>
      </c>
    </row>
    <row r="65" spans="1:15" ht="15">
      <c r="A65" s="278">
        <v>55</v>
      </c>
      <c r="B65" s="400" t="s">
        <v>38</v>
      </c>
      <c r="C65" s="278" t="s">
        <v>106</v>
      </c>
      <c r="D65" s="317">
        <v>615.79999999999995</v>
      </c>
      <c r="E65" s="317">
        <v>617.35</v>
      </c>
      <c r="F65" s="318">
        <v>608.70000000000005</v>
      </c>
      <c r="G65" s="318">
        <v>601.6</v>
      </c>
      <c r="H65" s="318">
        <v>592.95000000000005</v>
      </c>
      <c r="I65" s="318">
        <v>624.45000000000005</v>
      </c>
      <c r="J65" s="318">
        <v>633.09999999999991</v>
      </c>
      <c r="K65" s="318">
        <v>640.20000000000005</v>
      </c>
      <c r="L65" s="305">
        <v>626</v>
      </c>
      <c r="M65" s="305">
        <v>610.25</v>
      </c>
      <c r="N65" s="320">
        <v>18777500</v>
      </c>
      <c r="O65" s="321">
        <v>-6.0870715892549949E-3</v>
      </c>
    </row>
    <row r="66" spans="1:15" ht="15">
      <c r="A66" s="278">
        <v>56</v>
      </c>
      <c r="B66" s="400" t="s">
        <v>40</v>
      </c>
      <c r="C66" s="278" t="s">
        <v>107</v>
      </c>
      <c r="D66" s="317">
        <v>557.85</v>
      </c>
      <c r="E66" s="317">
        <v>552.48333333333323</v>
      </c>
      <c r="F66" s="318">
        <v>545.46666666666647</v>
      </c>
      <c r="G66" s="318">
        <v>533.08333333333326</v>
      </c>
      <c r="H66" s="318">
        <v>526.06666666666649</v>
      </c>
      <c r="I66" s="318">
        <v>564.86666666666645</v>
      </c>
      <c r="J66" s="318">
        <v>571.8833333333331</v>
      </c>
      <c r="K66" s="318">
        <v>584.26666666666642</v>
      </c>
      <c r="L66" s="305">
        <v>559.5</v>
      </c>
      <c r="M66" s="305">
        <v>540.1</v>
      </c>
      <c r="N66" s="320">
        <v>5568000</v>
      </c>
      <c r="O66" s="321">
        <v>-1.381509032943677E-2</v>
      </c>
    </row>
    <row r="67" spans="1:15" ht="15">
      <c r="A67" s="278">
        <v>57</v>
      </c>
      <c r="B67" s="400" t="s">
        <v>108</v>
      </c>
      <c r="C67" s="278" t="s">
        <v>109</v>
      </c>
      <c r="D67" s="317">
        <v>578.1</v>
      </c>
      <c r="E67" s="317">
        <v>579.30000000000007</v>
      </c>
      <c r="F67" s="318">
        <v>572.70000000000016</v>
      </c>
      <c r="G67" s="318">
        <v>567.30000000000007</v>
      </c>
      <c r="H67" s="318">
        <v>560.70000000000016</v>
      </c>
      <c r="I67" s="318">
        <v>584.70000000000016</v>
      </c>
      <c r="J67" s="318">
        <v>591.30000000000007</v>
      </c>
      <c r="K67" s="318">
        <v>596.70000000000016</v>
      </c>
      <c r="L67" s="305">
        <v>585.9</v>
      </c>
      <c r="M67" s="305">
        <v>573.9</v>
      </c>
      <c r="N67" s="320">
        <v>21089600</v>
      </c>
      <c r="O67" s="321">
        <v>5.3134962805526033E-4</v>
      </c>
    </row>
    <row r="68" spans="1:15" ht="15">
      <c r="A68" s="278">
        <v>58</v>
      </c>
      <c r="B68" s="400" t="s">
        <v>58</v>
      </c>
      <c r="C68" s="278" t="s">
        <v>110</v>
      </c>
      <c r="D68" s="317">
        <v>1809.45</v>
      </c>
      <c r="E68" s="317">
        <v>1801.5166666666667</v>
      </c>
      <c r="F68" s="318">
        <v>1784.3333333333333</v>
      </c>
      <c r="G68" s="318">
        <v>1759.2166666666667</v>
      </c>
      <c r="H68" s="318">
        <v>1742.0333333333333</v>
      </c>
      <c r="I68" s="318">
        <v>1826.6333333333332</v>
      </c>
      <c r="J68" s="318">
        <v>1843.8166666666666</v>
      </c>
      <c r="K68" s="318">
        <v>1868.9333333333332</v>
      </c>
      <c r="L68" s="305">
        <v>1818.7</v>
      </c>
      <c r="M68" s="305">
        <v>1776.4</v>
      </c>
      <c r="N68" s="320">
        <v>28365550</v>
      </c>
      <c r="O68" s="321">
        <v>3.916134900495135E-3</v>
      </c>
    </row>
    <row r="69" spans="1:15" ht="15">
      <c r="A69" s="278">
        <v>59</v>
      </c>
      <c r="B69" s="400" t="s">
        <v>55</v>
      </c>
      <c r="C69" s="278" t="s">
        <v>111</v>
      </c>
      <c r="D69" s="317">
        <v>993.35</v>
      </c>
      <c r="E69" s="317">
        <v>990.91666666666663</v>
      </c>
      <c r="F69" s="318">
        <v>981.43333333333328</v>
      </c>
      <c r="G69" s="318">
        <v>969.51666666666665</v>
      </c>
      <c r="H69" s="318">
        <v>960.0333333333333</v>
      </c>
      <c r="I69" s="318">
        <v>1002.8333333333333</v>
      </c>
      <c r="J69" s="318">
        <v>1012.3166666666666</v>
      </c>
      <c r="K69" s="318">
        <v>1024.2333333333331</v>
      </c>
      <c r="L69" s="305">
        <v>1000.4</v>
      </c>
      <c r="M69" s="305">
        <v>979</v>
      </c>
      <c r="N69" s="320">
        <v>34043900</v>
      </c>
      <c r="O69" s="321">
        <v>-1.0207879052187818E-2</v>
      </c>
    </row>
    <row r="70" spans="1:15" ht="15">
      <c r="A70" s="278">
        <v>60</v>
      </c>
      <c r="B70" s="400" t="s">
        <v>58</v>
      </c>
      <c r="C70" s="278" t="s">
        <v>254</v>
      </c>
      <c r="D70" s="317">
        <v>503.4</v>
      </c>
      <c r="E70" s="317">
        <v>503.95</v>
      </c>
      <c r="F70" s="318">
        <v>499</v>
      </c>
      <c r="G70" s="318">
        <v>494.6</v>
      </c>
      <c r="H70" s="318">
        <v>489.65000000000003</v>
      </c>
      <c r="I70" s="318">
        <v>508.34999999999997</v>
      </c>
      <c r="J70" s="318">
        <v>513.29999999999995</v>
      </c>
      <c r="K70" s="318">
        <v>517.69999999999993</v>
      </c>
      <c r="L70" s="305">
        <v>508.9</v>
      </c>
      <c r="M70" s="305">
        <v>499.55</v>
      </c>
      <c r="N70" s="320">
        <v>15371500</v>
      </c>
      <c r="O70" s="321">
        <v>3.5927054129825317E-2</v>
      </c>
    </row>
    <row r="71" spans="1:15" ht="15">
      <c r="A71" s="278">
        <v>61</v>
      </c>
      <c r="B71" s="400" t="s">
        <v>45</v>
      </c>
      <c r="C71" s="278" t="s">
        <v>112</v>
      </c>
      <c r="D71" s="317">
        <v>2291.25</v>
      </c>
      <c r="E71" s="317">
        <v>2317.6333333333332</v>
      </c>
      <c r="F71" s="318">
        <v>2253.6166666666663</v>
      </c>
      <c r="G71" s="318">
        <v>2215.9833333333331</v>
      </c>
      <c r="H71" s="318">
        <v>2151.9666666666662</v>
      </c>
      <c r="I71" s="318">
        <v>2355.2666666666664</v>
      </c>
      <c r="J71" s="318">
        <v>2419.2833333333328</v>
      </c>
      <c r="K71" s="318">
        <v>2456.9166666666665</v>
      </c>
      <c r="L71" s="305">
        <v>2381.65</v>
      </c>
      <c r="M71" s="305">
        <v>2280</v>
      </c>
      <c r="N71" s="320">
        <v>1930000</v>
      </c>
      <c r="O71" s="321">
        <v>-4.2516247457458946E-2</v>
      </c>
    </row>
    <row r="72" spans="1:15" ht="15">
      <c r="A72" s="278">
        <v>62</v>
      </c>
      <c r="B72" s="400" t="s">
        <v>114</v>
      </c>
      <c r="C72" s="278" t="s">
        <v>115</v>
      </c>
      <c r="D72" s="317">
        <v>147.35</v>
      </c>
      <c r="E72" s="317">
        <v>145.53333333333333</v>
      </c>
      <c r="F72" s="318">
        <v>142.81666666666666</v>
      </c>
      <c r="G72" s="318">
        <v>138.28333333333333</v>
      </c>
      <c r="H72" s="318">
        <v>135.56666666666666</v>
      </c>
      <c r="I72" s="318">
        <v>150.06666666666666</v>
      </c>
      <c r="J72" s="318">
        <v>152.7833333333333</v>
      </c>
      <c r="K72" s="318">
        <v>157.31666666666666</v>
      </c>
      <c r="L72" s="305">
        <v>148.25</v>
      </c>
      <c r="M72" s="305">
        <v>141</v>
      </c>
      <c r="N72" s="320">
        <v>30925100</v>
      </c>
      <c r="O72" s="321">
        <v>6.2623270773058071E-2</v>
      </c>
    </row>
    <row r="73" spans="1:15" ht="15">
      <c r="A73" s="278">
        <v>63</v>
      </c>
      <c r="B73" s="400" t="s">
        <v>74</v>
      </c>
      <c r="C73" s="278" t="s">
        <v>116</v>
      </c>
      <c r="D73" s="317">
        <v>208.5</v>
      </c>
      <c r="E73" s="317">
        <v>209.73333333333335</v>
      </c>
      <c r="F73" s="318">
        <v>205.2166666666667</v>
      </c>
      <c r="G73" s="318">
        <v>201.93333333333334</v>
      </c>
      <c r="H73" s="318">
        <v>197.41666666666669</v>
      </c>
      <c r="I73" s="318">
        <v>213.01666666666671</v>
      </c>
      <c r="J73" s="318">
        <v>217.53333333333336</v>
      </c>
      <c r="K73" s="318">
        <v>220.81666666666672</v>
      </c>
      <c r="L73" s="305">
        <v>214.25</v>
      </c>
      <c r="M73" s="305">
        <v>206.45</v>
      </c>
      <c r="N73" s="320">
        <v>16030200</v>
      </c>
      <c r="O73" s="321">
        <v>8.131615191592929E-3</v>
      </c>
    </row>
    <row r="74" spans="1:15" ht="15">
      <c r="A74" s="278">
        <v>64</v>
      </c>
      <c r="B74" s="400" t="s">
        <v>51</v>
      </c>
      <c r="C74" s="278" t="s">
        <v>117</v>
      </c>
      <c r="D74" s="317">
        <v>2107.6999999999998</v>
      </c>
      <c r="E74" s="317">
        <v>2105.7333333333331</v>
      </c>
      <c r="F74" s="318">
        <v>2088.9166666666661</v>
      </c>
      <c r="G74" s="318">
        <v>2070.1333333333328</v>
      </c>
      <c r="H74" s="318">
        <v>2053.3166666666657</v>
      </c>
      <c r="I74" s="318">
        <v>2124.5166666666664</v>
      </c>
      <c r="J74" s="318">
        <v>2141.333333333333</v>
      </c>
      <c r="K74" s="318">
        <v>2160.1166666666668</v>
      </c>
      <c r="L74" s="305">
        <v>2122.5500000000002</v>
      </c>
      <c r="M74" s="305">
        <v>2086.9499999999998</v>
      </c>
      <c r="N74" s="320">
        <v>19631400</v>
      </c>
      <c r="O74" s="321">
        <v>1.1321216571813231E-3</v>
      </c>
    </row>
    <row r="75" spans="1:15" ht="15">
      <c r="A75" s="278">
        <v>65</v>
      </c>
      <c r="B75" s="400" t="s">
        <v>58</v>
      </c>
      <c r="C75" s="278" t="s">
        <v>118</v>
      </c>
      <c r="D75" s="317">
        <v>161.5</v>
      </c>
      <c r="E75" s="317">
        <v>156.15</v>
      </c>
      <c r="F75" s="318">
        <v>148.95000000000002</v>
      </c>
      <c r="G75" s="318">
        <v>136.4</v>
      </c>
      <c r="H75" s="318">
        <v>129.20000000000002</v>
      </c>
      <c r="I75" s="318">
        <v>168.70000000000002</v>
      </c>
      <c r="J75" s="318">
        <v>175.9</v>
      </c>
      <c r="K75" s="318">
        <v>188.45000000000002</v>
      </c>
      <c r="L75" s="305">
        <v>163.35</v>
      </c>
      <c r="M75" s="305">
        <v>143.6</v>
      </c>
      <c r="N75" s="320">
        <v>16685400</v>
      </c>
      <c r="O75" s="321">
        <v>0.13040886148843198</v>
      </c>
    </row>
    <row r="76" spans="1:15" ht="15">
      <c r="A76" s="278">
        <v>66</v>
      </c>
      <c r="B76" s="400" t="s">
        <v>55</v>
      </c>
      <c r="C76" s="278" t="s">
        <v>119</v>
      </c>
      <c r="D76" s="317">
        <v>354.55</v>
      </c>
      <c r="E76" s="317">
        <v>352.8</v>
      </c>
      <c r="F76" s="318">
        <v>347.8</v>
      </c>
      <c r="G76" s="318">
        <v>341.05</v>
      </c>
      <c r="H76" s="318">
        <v>336.05</v>
      </c>
      <c r="I76" s="318">
        <v>359.55</v>
      </c>
      <c r="J76" s="318">
        <v>364.55</v>
      </c>
      <c r="K76" s="318">
        <v>371.3</v>
      </c>
      <c r="L76" s="305">
        <v>357.8</v>
      </c>
      <c r="M76" s="305">
        <v>346.05</v>
      </c>
      <c r="N76" s="320">
        <v>113891250</v>
      </c>
      <c r="O76" s="321">
        <v>-2.0519753280142915E-4</v>
      </c>
    </row>
    <row r="77" spans="1:15" ht="15">
      <c r="A77" s="278">
        <v>67</v>
      </c>
      <c r="B77" s="400" t="s">
        <v>58</v>
      </c>
      <c r="C77" s="278" t="s">
        <v>120</v>
      </c>
      <c r="D77" s="317">
        <v>396.95</v>
      </c>
      <c r="E77" s="317">
        <v>397.66666666666669</v>
      </c>
      <c r="F77" s="318">
        <v>392.83333333333337</v>
      </c>
      <c r="G77" s="318">
        <v>388.7166666666667</v>
      </c>
      <c r="H77" s="318">
        <v>383.88333333333338</v>
      </c>
      <c r="I77" s="318">
        <v>401.78333333333336</v>
      </c>
      <c r="J77" s="318">
        <v>406.61666666666673</v>
      </c>
      <c r="K77" s="318">
        <v>410.73333333333335</v>
      </c>
      <c r="L77" s="305">
        <v>402.5</v>
      </c>
      <c r="M77" s="305">
        <v>393.55</v>
      </c>
      <c r="N77" s="320">
        <v>8637000</v>
      </c>
      <c r="O77" s="321">
        <v>-2.654268808114962E-2</v>
      </c>
    </row>
    <row r="78" spans="1:15" ht="15">
      <c r="A78" s="278">
        <v>68</v>
      </c>
      <c r="B78" s="400" t="s">
        <v>69</v>
      </c>
      <c r="C78" s="278" t="s">
        <v>121</v>
      </c>
      <c r="D78" s="317">
        <v>10.9</v>
      </c>
      <c r="E78" s="317">
        <v>10.45</v>
      </c>
      <c r="F78" s="318">
        <v>9.8999999999999986</v>
      </c>
      <c r="G78" s="318">
        <v>8.8999999999999986</v>
      </c>
      <c r="H78" s="318">
        <v>8.3499999999999979</v>
      </c>
      <c r="I78" s="318">
        <v>11.45</v>
      </c>
      <c r="J78" s="318">
        <v>12</v>
      </c>
      <c r="K78" s="318">
        <v>13</v>
      </c>
      <c r="L78" s="305">
        <v>11</v>
      </c>
      <c r="M78" s="305">
        <v>9.4499999999999993</v>
      </c>
      <c r="N78" s="320">
        <v>233478000</v>
      </c>
      <c r="O78" s="321">
        <v>-0.13063650106865454</v>
      </c>
    </row>
    <row r="79" spans="1:15" ht="15">
      <c r="A79" s="278">
        <v>69</v>
      </c>
      <c r="B79" s="400" t="s">
        <v>55</v>
      </c>
      <c r="C79" s="278" t="s">
        <v>122</v>
      </c>
      <c r="D79" s="317">
        <v>25.85</v>
      </c>
      <c r="E79" s="317">
        <v>25.599999999999998</v>
      </c>
      <c r="F79" s="318">
        <v>24.999999999999996</v>
      </c>
      <c r="G79" s="318">
        <v>24.15</v>
      </c>
      <c r="H79" s="318">
        <v>23.549999999999997</v>
      </c>
      <c r="I79" s="318">
        <v>26.449999999999996</v>
      </c>
      <c r="J79" s="318">
        <v>27.049999999999997</v>
      </c>
      <c r="K79" s="318">
        <v>27.899999999999995</v>
      </c>
      <c r="L79" s="305">
        <v>26.2</v>
      </c>
      <c r="M79" s="305">
        <v>24.75</v>
      </c>
      <c r="N79" s="320">
        <v>123543000</v>
      </c>
      <c r="O79" s="321">
        <v>2.6863711547572541E-2</v>
      </c>
    </row>
    <row r="80" spans="1:15" ht="15">
      <c r="A80" s="278">
        <v>70</v>
      </c>
      <c r="B80" s="400" t="s">
        <v>74</v>
      </c>
      <c r="C80" s="278" t="s">
        <v>123</v>
      </c>
      <c r="D80" s="317">
        <v>467.2</v>
      </c>
      <c r="E80" s="317">
        <v>467.41666666666669</v>
      </c>
      <c r="F80" s="318">
        <v>462.08333333333337</v>
      </c>
      <c r="G80" s="318">
        <v>456.9666666666667</v>
      </c>
      <c r="H80" s="318">
        <v>451.63333333333338</v>
      </c>
      <c r="I80" s="318">
        <v>472.53333333333336</v>
      </c>
      <c r="J80" s="318">
        <v>477.86666666666673</v>
      </c>
      <c r="K80" s="318">
        <v>482.98333333333335</v>
      </c>
      <c r="L80" s="305">
        <v>472.75</v>
      </c>
      <c r="M80" s="305">
        <v>462.3</v>
      </c>
      <c r="N80" s="320">
        <v>6800750</v>
      </c>
      <c r="O80" s="321">
        <v>4.0600893219650833E-3</v>
      </c>
    </row>
    <row r="81" spans="1:15" ht="15">
      <c r="A81" s="278">
        <v>71</v>
      </c>
      <c r="B81" s="400" t="s">
        <v>40</v>
      </c>
      <c r="C81" s="278" t="s">
        <v>124</v>
      </c>
      <c r="D81" s="317">
        <v>1035.4000000000001</v>
      </c>
      <c r="E81" s="317">
        <v>1038.4833333333333</v>
      </c>
      <c r="F81" s="318">
        <v>1010.5666666666666</v>
      </c>
      <c r="G81" s="318">
        <v>985.73333333333323</v>
      </c>
      <c r="H81" s="318">
        <v>957.81666666666649</v>
      </c>
      <c r="I81" s="318">
        <v>1063.3166666666666</v>
      </c>
      <c r="J81" s="318">
        <v>1091.2333333333331</v>
      </c>
      <c r="K81" s="318">
        <v>1116.0666666666668</v>
      </c>
      <c r="L81" s="305">
        <v>1066.4000000000001</v>
      </c>
      <c r="M81" s="305">
        <v>1013.65</v>
      </c>
      <c r="N81" s="320">
        <v>3613800</v>
      </c>
      <c r="O81" s="321">
        <v>2.3884402889927752E-2</v>
      </c>
    </row>
    <row r="82" spans="1:15" ht="15">
      <c r="A82" s="278">
        <v>72</v>
      </c>
      <c r="B82" s="400" t="s">
        <v>55</v>
      </c>
      <c r="C82" s="278" t="s">
        <v>125</v>
      </c>
      <c r="D82" s="317">
        <v>502.55</v>
      </c>
      <c r="E82" s="317">
        <v>496.58333333333331</v>
      </c>
      <c r="F82" s="318">
        <v>469.26666666666665</v>
      </c>
      <c r="G82" s="318">
        <v>435.98333333333335</v>
      </c>
      <c r="H82" s="318">
        <v>408.66666666666669</v>
      </c>
      <c r="I82" s="318">
        <v>529.86666666666656</v>
      </c>
      <c r="J82" s="318">
        <v>557.18333333333339</v>
      </c>
      <c r="K82" s="318">
        <v>590.46666666666658</v>
      </c>
      <c r="L82" s="305">
        <v>523.9</v>
      </c>
      <c r="M82" s="305">
        <v>463.3</v>
      </c>
      <c r="N82" s="320">
        <v>26929200</v>
      </c>
      <c r="O82" s="321">
        <v>0.12638658836520605</v>
      </c>
    </row>
    <row r="83" spans="1:15" ht="15">
      <c r="A83" s="278">
        <v>73</v>
      </c>
      <c r="B83" s="400" t="s">
        <v>69</v>
      </c>
      <c r="C83" s="278" t="s">
        <v>126</v>
      </c>
      <c r="D83" s="317">
        <v>233.5</v>
      </c>
      <c r="E83" s="317">
        <v>234.96666666666667</v>
      </c>
      <c r="F83" s="318">
        <v>228.63333333333333</v>
      </c>
      <c r="G83" s="318">
        <v>223.76666666666665</v>
      </c>
      <c r="H83" s="318">
        <v>217.43333333333331</v>
      </c>
      <c r="I83" s="318">
        <v>239.83333333333334</v>
      </c>
      <c r="J83" s="318">
        <v>246.16666666666666</v>
      </c>
      <c r="K83" s="318">
        <v>251.03333333333336</v>
      </c>
      <c r="L83" s="305">
        <v>241.3</v>
      </c>
      <c r="M83" s="305">
        <v>230.1</v>
      </c>
      <c r="N83" s="320">
        <v>11236800</v>
      </c>
      <c r="O83" s="321">
        <v>5.2292478273898713E-2</v>
      </c>
    </row>
    <row r="84" spans="1:15" ht="15">
      <c r="A84" s="278">
        <v>74</v>
      </c>
      <c r="B84" s="400" t="s">
        <v>108</v>
      </c>
      <c r="C84" s="278" t="s">
        <v>127</v>
      </c>
      <c r="D84" s="317">
        <v>714.85</v>
      </c>
      <c r="E84" s="317">
        <v>713.94999999999993</v>
      </c>
      <c r="F84" s="318">
        <v>708.99999999999989</v>
      </c>
      <c r="G84" s="318">
        <v>703.15</v>
      </c>
      <c r="H84" s="318">
        <v>698.19999999999993</v>
      </c>
      <c r="I84" s="318">
        <v>719.79999999999984</v>
      </c>
      <c r="J84" s="318">
        <v>724.74999999999989</v>
      </c>
      <c r="K84" s="318">
        <v>730.5999999999998</v>
      </c>
      <c r="L84" s="305">
        <v>718.9</v>
      </c>
      <c r="M84" s="305">
        <v>708.1</v>
      </c>
      <c r="N84" s="320">
        <v>47706000</v>
      </c>
      <c r="O84" s="321">
        <v>1.5297783226070078E-2</v>
      </c>
    </row>
    <row r="85" spans="1:15" ht="15">
      <c r="A85" s="278">
        <v>75</v>
      </c>
      <c r="B85" s="400" t="s">
        <v>74</v>
      </c>
      <c r="C85" s="278" t="s">
        <v>128</v>
      </c>
      <c r="D85" s="317">
        <v>90.2</v>
      </c>
      <c r="E85" s="317">
        <v>90.416666666666671</v>
      </c>
      <c r="F85" s="318">
        <v>88.983333333333348</v>
      </c>
      <c r="G85" s="318">
        <v>87.76666666666668</v>
      </c>
      <c r="H85" s="318">
        <v>86.333333333333357</v>
      </c>
      <c r="I85" s="318">
        <v>91.63333333333334</v>
      </c>
      <c r="J85" s="318">
        <v>93.066666666666649</v>
      </c>
      <c r="K85" s="318">
        <v>94.283333333333331</v>
      </c>
      <c r="L85" s="305">
        <v>91.85</v>
      </c>
      <c r="M85" s="305">
        <v>89.2</v>
      </c>
      <c r="N85" s="320">
        <v>47295600</v>
      </c>
      <c r="O85" s="321">
        <v>7.2363493252421639E-4</v>
      </c>
    </row>
    <row r="86" spans="1:15" ht="15">
      <c r="A86" s="278">
        <v>76</v>
      </c>
      <c r="B86" s="400" t="s">
        <v>51</v>
      </c>
      <c r="C86" s="278" t="s">
        <v>129</v>
      </c>
      <c r="D86" s="317">
        <v>199.55</v>
      </c>
      <c r="E86" s="317">
        <v>200.48333333333335</v>
      </c>
      <c r="F86" s="318">
        <v>197.66666666666669</v>
      </c>
      <c r="G86" s="318">
        <v>195.78333333333333</v>
      </c>
      <c r="H86" s="318">
        <v>192.96666666666667</v>
      </c>
      <c r="I86" s="318">
        <v>202.3666666666667</v>
      </c>
      <c r="J86" s="318">
        <v>205.18333333333337</v>
      </c>
      <c r="K86" s="318">
        <v>207.06666666666672</v>
      </c>
      <c r="L86" s="305">
        <v>203.3</v>
      </c>
      <c r="M86" s="305">
        <v>198.6</v>
      </c>
      <c r="N86" s="320">
        <v>59116800</v>
      </c>
      <c r="O86" s="321">
        <v>5.1182110444109363E-2</v>
      </c>
    </row>
    <row r="87" spans="1:15" ht="15">
      <c r="A87" s="278">
        <v>77</v>
      </c>
      <c r="B87" s="400" t="s">
        <v>114</v>
      </c>
      <c r="C87" s="278" t="s">
        <v>130</v>
      </c>
      <c r="D87" s="317">
        <v>144.9</v>
      </c>
      <c r="E87" s="317">
        <v>144.46666666666667</v>
      </c>
      <c r="F87" s="318">
        <v>142.03333333333333</v>
      </c>
      <c r="G87" s="318">
        <v>139.16666666666666</v>
      </c>
      <c r="H87" s="318">
        <v>136.73333333333332</v>
      </c>
      <c r="I87" s="318">
        <v>147.33333333333334</v>
      </c>
      <c r="J87" s="318">
        <v>149.76666666666668</v>
      </c>
      <c r="K87" s="318">
        <v>152.63333333333335</v>
      </c>
      <c r="L87" s="305">
        <v>146.9</v>
      </c>
      <c r="M87" s="305">
        <v>141.6</v>
      </c>
      <c r="N87" s="320">
        <v>17580000</v>
      </c>
      <c r="O87" s="321">
        <v>-5.0499594923035379E-2</v>
      </c>
    </row>
    <row r="88" spans="1:15" ht="15">
      <c r="A88" s="278">
        <v>78</v>
      </c>
      <c r="B88" s="400" t="s">
        <v>114</v>
      </c>
      <c r="C88" s="278" t="s">
        <v>131</v>
      </c>
      <c r="D88" s="317">
        <v>190.75</v>
      </c>
      <c r="E88" s="317">
        <v>188.98333333333335</v>
      </c>
      <c r="F88" s="318">
        <v>186.26666666666671</v>
      </c>
      <c r="G88" s="318">
        <v>181.78333333333336</v>
      </c>
      <c r="H88" s="318">
        <v>179.06666666666672</v>
      </c>
      <c r="I88" s="318">
        <v>193.4666666666667</v>
      </c>
      <c r="J88" s="318">
        <v>196.18333333333334</v>
      </c>
      <c r="K88" s="318">
        <v>200.66666666666669</v>
      </c>
      <c r="L88" s="305">
        <v>191.7</v>
      </c>
      <c r="M88" s="305">
        <v>184.5</v>
      </c>
      <c r="N88" s="320">
        <v>35762400</v>
      </c>
      <c r="O88" s="321">
        <v>-8.775187782366474E-3</v>
      </c>
    </row>
    <row r="89" spans="1:15" ht="15">
      <c r="A89" s="278">
        <v>79</v>
      </c>
      <c r="B89" s="400" t="s">
        <v>40</v>
      </c>
      <c r="C89" s="278" t="s">
        <v>132</v>
      </c>
      <c r="D89" s="317">
        <v>1709.45</v>
      </c>
      <c r="E89" s="317">
        <v>1697.2</v>
      </c>
      <c r="F89" s="318">
        <v>1677.25</v>
      </c>
      <c r="G89" s="318">
        <v>1645.05</v>
      </c>
      <c r="H89" s="318">
        <v>1625.1</v>
      </c>
      <c r="I89" s="318">
        <v>1729.4</v>
      </c>
      <c r="J89" s="318">
        <v>1749.3500000000004</v>
      </c>
      <c r="K89" s="318">
        <v>1781.5500000000002</v>
      </c>
      <c r="L89" s="305">
        <v>1717.15</v>
      </c>
      <c r="M89" s="305">
        <v>1665</v>
      </c>
      <c r="N89" s="320">
        <v>2968000</v>
      </c>
      <c r="O89" s="321">
        <v>2.8769497400346622E-2</v>
      </c>
    </row>
    <row r="90" spans="1:15" ht="15">
      <c r="A90" s="278">
        <v>80</v>
      </c>
      <c r="B90" s="400" t="s">
        <v>40</v>
      </c>
      <c r="C90" s="278" t="s">
        <v>133</v>
      </c>
      <c r="D90" s="317">
        <v>392.85</v>
      </c>
      <c r="E90" s="317">
        <v>397.98333333333335</v>
      </c>
      <c r="F90" s="318">
        <v>384.9666666666667</v>
      </c>
      <c r="G90" s="318">
        <v>377.08333333333337</v>
      </c>
      <c r="H90" s="318">
        <v>364.06666666666672</v>
      </c>
      <c r="I90" s="318">
        <v>405.86666666666667</v>
      </c>
      <c r="J90" s="318">
        <v>418.88333333333333</v>
      </c>
      <c r="K90" s="318">
        <v>426.76666666666665</v>
      </c>
      <c r="L90" s="305">
        <v>411</v>
      </c>
      <c r="M90" s="305">
        <v>390.1</v>
      </c>
      <c r="N90" s="320">
        <v>2384200</v>
      </c>
      <c r="O90" s="321">
        <v>-5.230940456316082E-2</v>
      </c>
    </row>
    <row r="91" spans="1:15" ht="15">
      <c r="A91" s="278">
        <v>81</v>
      </c>
      <c r="B91" s="400" t="s">
        <v>55</v>
      </c>
      <c r="C91" s="278" t="s">
        <v>134</v>
      </c>
      <c r="D91" s="317">
        <v>1335.8</v>
      </c>
      <c r="E91" s="317">
        <v>1328.8833333333334</v>
      </c>
      <c r="F91" s="318">
        <v>1311.8166666666668</v>
      </c>
      <c r="G91" s="318">
        <v>1287.8333333333335</v>
      </c>
      <c r="H91" s="318">
        <v>1270.7666666666669</v>
      </c>
      <c r="I91" s="318">
        <v>1352.8666666666668</v>
      </c>
      <c r="J91" s="318">
        <v>1369.9333333333334</v>
      </c>
      <c r="K91" s="318">
        <v>1393.9166666666667</v>
      </c>
      <c r="L91" s="305">
        <v>1345.95</v>
      </c>
      <c r="M91" s="305">
        <v>1304.9000000000001</v>
      </c>
      <c r="N91" s="320">
        <v>11162000</v>
      </c>
      <c r="O91" s="321">
        <v>-1.5800797093781963E-2</v>
      </c>
    </row>
    <row r="92" spans="1:15" ht="15">
      <c r="A92" s="278">
        <v>82</v>
      </c>
      <c r="B92" s="400" t="s">
        <v>58</v>
      </c>
      <c r="C92" s="278" t="s">
        <v>135</v>
      </c>
      <c r="D92" s="317">
        <v>63.35</v>
      </c>
      <c r="E92" s="317">
        <v>62.716666666666669</v>
      </c>
      <c r="F92" s="318">
        <v>61.733333333333334</v>
      </c>
      <c r="G92" s="318">
        <v>60.116666666666667</v>
      </c>
      <c r="H92" s="318">
        <v>59.133333333333333</v>
      </c>
      <c r="I92" s="318">
        <v>64.333333333333343</v>
      </c>
      <c r="J92" s="318">
        <v>65.316666666666663</v>
      </c>
      <c r="K92" s="318">
        <v>66.933333333333337</v>
      </c>
      <c r="L92" s="305">
        <v>63.7</v>
      </c>
      <c r="M92" s="305">
        <v>61.1</v>
      </c>
      <c r="N92" s="320">
        <v>26090800</v>
      </c>
      <c r="O92" s="321">
        <v>4.0269847851743167E-2</v>
      </c>
    </row>
    <row r="93" spans="1:15" ht="15">
      <c r="A93" s="278">
        <v>83</v>
      </c>
      <c r="B93" s="400" t="s">
        <v>58</v>
      </c>
      <c r="C93" s="278" t="s">
        <v>136</v>
      </c>
      <c r="D93" s="317">
        <v>266.85000000000002</v>
      </c>
      <c r="E93" s="317">
        <v>263.16666666666669</v>
      </c>
      <c r="F93" s="318">
        <v>257.68333333333339</v>
      </c>
      <c r="G93" s="318">
        <v>248.51666666666671</v>
      </c>
      <c r="H93" s="318">
        <v>243.03333333333342</v>
      </c>
      <c r="I93" s="318">
        <v>272.33333333333337</v>
      </c>
      <c r="J93" s="318">
        <v>277.81666666666661</v>
      </c>
      <c r="K93" s="318">
        <v>286.98333333333335</v>
      </c>
      <c r="L93" s="305">
        <v>268.64999999999998</v>
      </c>
      <c r="M93" s="305">
        <v>254</v>
      </c>
      <c r="N93" s="320">
        <v>8966100</v>
      </c>
      <c r="O93" s="321">
        <v>-2.8692489907583491E-3</v>
      </c>
    </row>
    <row r="94" spans="1:15" ht="15">
      <c r="A94" s="278">
        <v>84</v>
      </c>
      <c r="B94" s="400" t="s">
        <v>65</v>
      </c>
      <c r="C94" s="278" t="s">
        <v>137</v>
      </c>
      <c r="D94" s="317">
        <v>948.3</v>
      </c>
      <c r="E94" s="317">
        <v>948.48333333333323</v>
      </c>
      <c r="F94" s="318">
        <v>936.91666666666652</v>
      </c>
      <c r="G94" s="318">
        <v>925.5333333333333</v>
      </c>
      <c r="H94" s="318">
        <v>913.96666666666658</v>
      </c>
      <c r="I94" s="318">
        <v>959.86666666666645</v>
      </c>
      <c r="J94" s="318">
        <v>971.43333333333328</v>
      </c>
      <c r="K94" s="318">
        <v>982.81666666666638</v>
      </c>
      <c r="L94" s="305">
        <v>960.05</v>
      </c>
      <c r="M94" s="305">
        <v>937.1</v>
      </c>
      <c r="N94" s="320">
        <v>11112500</v>
      </c>
      <c r="O94" s="321">
        <v>-4.291960861617863E-3</v>
      </c>
    </row>
    <row r="95" spans="1:15" ht="15">
      <c r="A95" s="278">
        <v>85</v>
      </c>
      <c r="B95" s="400" t="s">
        <v>53</v>
      </c>
      <c r="C95" s="278" t="s">
        <v>138</v>
      </c>
      <c r="D95" s="317">
        <v>929.1</v>
      </c>
      <c r="E95" s="317">
        <v>928.05000000000007</v>
      </c>
      <c r="F95" s="318">
        <v>919.30000000000018</v>
      </c>
      <c r="G95" s="318">
        <v>909.50000000000011</v>
      </c>
      <c r="H95" s="318">
        <v>900.75000000000023</v>
      </c>
      <c r="I95" s="318">
        <v>937.85000000000014</v>
      </c>
      <c r="J95" s="318">
        <v>946.59999999999991</v>
      </c>
      <c r="K95" s="318">
        <v>956.40000000000009</v>
      </c>
      <c r="L95" s="305">
        <v>936.8</v>
      </c>
      <c r="M95" s="305">
        <v>918.25</v>
      </c>
      <c r="N95" s="320">
        <v>7708600</v>
      </c>
      <c r="O95" s="321">
        <v>2.8229845581443755E-3</v>
      </c>
    </row>
    <row r="96" spans="1:15" ht="15">
      <c r="A96" s="278">
        <v>86</v>
      </c>
      <c r="B96" s="400" t="s">
        <v>45</v>
      </c>
      <c r="C96" s="278" t="s">
        <v>139</v>
      </c>
      <c r="D96" s="317">
        <v>471.5</v>
      </c>
      <c r="E96" s="317">
        <v>474.58333333333331</v>
      </c>
      <c r="F96" s="318">
        <v>466.01666666666665</v>
      </c>
      <c r="G96" s="318">
        <v>460.53333333333336</v>
      </c>
      <c r="H96" s="318">
        <v>451.9666666666667</v>
      </c>
      <c r="I96" s="318">
        <v>480.06666666666661</v>
      </c>
      <c r="J96" s="318">
        <v>488.63333333333333</v>
      </c>
      <c r="K96" s="318">
        <v>494.11666666666656</v>
      </c>
      <c r="L96" s="305">
        <v>483.15</v>
      </c>
      <c r="M96" s="305">
        <v>469.1</v>
      </c>
      <c r="N96" s="320">
        <v>14140400</v>
      </c>
      <c r="O96" s="321">
        <v>-1.6716733422340899E-2</v>
      </c>
    </row>
    <row r="97" spans="1:15" ht="15">
      <c r="A97" s="278">
        <v>87</v>
      </c>
      <c r="B97" s="400" t="s">
        <v>58</v>
      </c>
      <c r="C97" s="278" t="s">
        <v>140</v>
      </c>
      <c r="D97" s="317">
        <v>154.80000000000001</v>
      </c>
      <c r="E97" s="317">
        <v>155.66666666666669</v>
      </c>
      <c r="F97" s="318">
        <v>150.93333333333337</v>
      </c>
      <c r="G97" s="318">
        <v>147.06666666666669</v>
      </c>
      <c r="H97" s="318">
        <v>142.33333333333337</v>
      </c>
      <c r="I97" s="318">
        <v>159.53333333333336</v>
      </c>
      <c r="J97" s="318">
        <v>164.26666666666671</v>
      </c>
      <c r="K97" s="318">
        <v>168.13333333333335</v>
      </c>
      <c r="L97" s="305">
        <v>160.4</v>
      </c>
      <c r="M97" s="305">
        <v>151.80000000000001</v>
      </c>
      <c r="N97" s="320">
        <v>14009300</v>
      </c>
      <c r="O97" s="321">
        <v>0.1005640574427301</v>
      </c>
    </row>
    <row r="98" spans="1:15" ht="15">
      <c r="A98" s="278">
        <v>88</v>
      </c>
      <c r="B98" s="400" t="s">
        <v>58</v>
      </c>
      <c r="C98" s="278" t="s">
        <v>141</v>
      </c>
      <c r="D98" s="317">
        <v>143.30000000000001</v>
      </c>
      <c r="E98" s="317">
        <v>142.58333333333334</v>
      </c>
      <c r="F98" s="318">
        <v>140.66666666666669</v>
      </c>
      <c r="G98" s="318">
        <v>138.03333333333333</v>
      </c>
      <c r="H98" s="318">
        <v>136.11666666666667</v>
      </c>
      <c r="I98" s="318">
        <v>145.2166666666667</v>
      </c>
      <c r="J98" s="318">
        <v>147.13333333333338</v>
      </c>
      <c r="K98" s="318">
        <v>149.76666666666671</v>
      </c>
      <c r="L98" s="305">
        <v>144.5</v>
      </c>
      <c r="M98" s="305">
        <v>139.94999999999999</v>
      </c>
      <c r="N98" s="320">
        <v>13398000</v>
      </c>
      <c r="O98" s="321">
        <v>8.0832526621490805E-2</v>
      </c>
    </row>
    <row r="99" spans="1:15" ht="15">
      <c r="A99" s="278">
        <v>89</v>
      </c>
      <c r="B99" s="400" t="s">
        <v>51</v>
      </c>
      <c r="C99" s="278" t="s">
        <v>142</v>
      </c>
      <c r="D99" s="317">
        <v>336.15</v>
      </c>
      <c r="E99" s="317">
        <v>334.18333333333334</v>
      </c>
      <c r="F99" s="318">
        <v>331.31666666666666</v>
      </c>
      <c r="G99" s="318">
        <v>326.48333333333335</v>
      </c>
      <c r="H99" s="318">
        <v>323.61666666666667</v>
      </c>
      <c r="I99" s="318">
        <v>339.01666666666665</v>
      </c>
      <c r="J99" s="318">
        <v>341.88333333333333</v>
      </c>
      <c r="K99" s="318">
        <v>346.71666666666664</v>
      </c>
      <c r="L99" s="305">
        <v>337.05</v>
      </c>
      <c r="M99" s="305">
        <v>329.35</v>
      </c>
      <c r="N99" s="320">
        <v>11212700</v>
      </c>
      <c r="O99" s="321">
        <v>-3.1868966827263465E-2</v>
      </c>
    </row>
    <row r="100" spans="1:15" ht="15">
      <c r="A100" s="278">
        <v>90</v>
      </c>
      <c r="B100" s="400" t="s">
        <v>45</v>
      </c>
      <c r="C100" s="278" t="s">
        <v>143</v>
      </c>
      <c r="D100" s="317">
        <v>5677.9</v>
      </c>
      <c r="E100" s="317">
        <v>5685.416666666667</v>
      </c>
      <c r="F100" s="318">
        <v>5621.8333333333339</v>
      </c>
      <c r="G100" s="318">
        <v>5565.7666666666673</v>
      </c>
      <c r="H100" s="318">
        <v>5502.1833333333343</v>
      </c>
      <c r="I100" s="318">
        <v>5741.4833333333336</v>
      </c>
      <c r="J100" s="318">
        <v>5805.0666666666675</v>
      </c>
      <c r="K100" s="318">
        <v>5861.1333333333332</v>
      </c>
      <c r="L100" s="305">
        <v>5749</v>
      </c>
      <c r="M100" s="305">
        <v>5629.35</v>
      </c>
      <c r="N100" s="320">
        <v>2845400</v>
      </c>
      <c r="O100" s="321">
        <v>1.0009938946471675E-2</v>
      </c>
    </row>
    <row r="101" spans="1:15" ht="15">
      <c r="A101" s="278">
        <v>91</v>
      </c>
      <c r="B101" s="400" t="s">
        <v>51</v>
      </c>
      <c r="C101" s="278" t="s">
        <v>144</v>
      </c>
      <c r="D101" s="317">
        <v>609.85</v>
      </c>
      <c r="E101" s="317">
        <v>606.20000000000005</v>
      </c>
      <c r="F101" s="318">
        <v>599.95000000000005</v>
      </c>
      <c r="G101" s="318">
        <v>590.04999999999995</v>
      </c>
      <c r="H101" s="318">
        <v>583.79999999999995</v>
      </c>
      <c r="I101" s="318">
        <v>616.10000000000014</v>
      </c>
      <c r="J101" s="318">
        <v>622.35000000000014</v>
      </c>
      <c r="K101" s="318">
        <v>632.25000000000023</v>
      </c>
      <c r="L101" s="305">
        <v>612.45000000000005</v>
      </c>
      <c r="M101" s="305">
        <v>596.29999999999995</v>
      </c>
      <c r="N101" s="320">
        <v>11445000</v>
      </c>
      <c r="O101" s="321">
        <v>1.9485580670303974E-2</v>
      </c>
    </row>
    <row r="102" spans="1:15" ht="15">
      <c r="A102" s="278">
        <v>92</v>
      </c>
      <c r="B102" s="400" t="s">
        <v>58</v>
      </c>
      <c r="C102" s="278" t="s">
        <v>145</v>
      </c>
      <c r="D102" s="317">
        <v>482.15</v>
      </c>
      <c r="E102" s="317">
        <v>477.45</v>
      </c>
      <c r="F102" s="318">
        <v>469.9</v>
      </c>
      <c r="G102" s="318">
        <v>457.65</v>
      </c>
      <c r="H102" s="318">
        <v>450.09999999999997</v>
      </c>
      <c r="I102" s="318">
        <v>489.7</v>
      </c>
      <c r="J102" s="318">
        <v>497.25000000000006</v>
      </c>
      <c r="K102" s="318">
        <v>509.5</v>
      </c>
      <c r="L102" s="305">
        <v>485</v>
      </c>
      <c r="M102" s="305">
        <v>465.2</v>
      </c>
      <c r="N102" s="320">
        <v>2481700</v>
      </c>
      <c r="O102" s="321">
        <v>6.9467787114845941E-2</v>
      </c>
    </row>
    <row r="103" spans="1:15" ht="15">
      <c r="A103" s="278">
        <v>93</v>
      </c>
      <c r="B103" s="400" t="s">
        <v>74</v>
      </c>
      <c r="C103" s="278" t="s">
        <v>146</v>
      </c>
      <c r="D103" s="317">
        <v>994.85</v>
      </c>
      <c r="E103" s="317">
        <v>994.6</v>
      </c>
      <c r="F103" s="318">
        <v>982.25</v>
      </c>
      <c r="G103" s="318">
        <v>969.65</v>
      </c>
      <c r="H103" s="318">
        <v>957.3</v>
      </c>
      <c r="I103" s="318">
        <v>1007.2</v>
      </c>
      <c r="J103" s="318">
        <v>1019.5500000000002</v>
      </c>
      <c r="K103" s="318">
        <v>1032.1500000000001</v>
      </c>
      <c r="L103" s="305">
        <v>1006.95</v>
      </c>
      <c r="M103" s="305">
        <v>982</v>
      </c>
      <c r="N103" s="320">
        <v>1426200</v>
      </c>
      <c r="O103" s="321">
        <v>-1.4102032351721278E-2</v>
      </c>
    </row>
    <row r="104" spans="1:15" ht="15">
      <c r="A104" s="278">
        <v>94</v>
      </c>
      <c r="B104" s="400" t="s">
        <v>108</v>
      </c>
      <c r="C104" s="278" t="s">
        <v>147</v>
      </c>
      <c r="D104" s="317">
        <v>906.65</v>
      </c>
      <c r="E104" s="317">
        <v>892.19999999999993</v>
      </c>
      <c r="F104" s="318">
        <v>869.94999999999982</v>
      </c>
      <c r="G104" s="318">
        <v>833.24999999999989</v>
      </c>
      <c r="H104" s="318">
        <v>810.99999999999977</v>
      </c>
      <c r="I104" s="318">
        <v>928.89999999999986</v>
      </c>
      <c r="J104" s="318">
        <v>951.15000000000009</v>
      </c>
      <c r="K104" s="318">
        <v>987.84999999999991</v>
      </c>
      <c r="L104" s="305">
        <v>914.45</v>
      </c>
      <c r="M104" s="305">
        <v>855.5</v>
      </c>
      <c r="N104" s="320">
        <v>1416000</v>
      </c>
      <c r="O104" s="321">
        <v>-1.6120066703724293E-2</v>
      </c>
    </row>
    <row r="105" spans="1:15" ht="15">
      <c r="A105" s="278">
        <v>95</v>
      </c>
      <c r="B105" s="400" t="s">
        <v>45</v>
      </c>
      <c r="C105" s="278" t="s">
        <v>148</v>
      </c>
      <c r="D105" s="317">
        <v>94.9</v>
      </c>
      <c r="E105" s="317">
        <v>95.566666666666677</v>
      </c>
      <c r="F105" s="318">
        <v>92.933333333333351</v>
      </c>
      <c r="G105" s="318">
        <v>90.966666666666669</v>
      </c>
      <c r="H105" s="318">
        <v>88.333333333333343</v>
      </c>
      <c r="I105" s="318">
        <v>97.53333333333336</v>
      </c>
      <c r="J105" s="318">
        <v>100.16666666666669</v>
      </c>
      <c r="K105" s="318">
        <v>102.13333333333337</v>
      </c>
      <c r="L105" s="305">
        <v>98.2</v>
      </c>
      <c r="M105" s="305">
        <v>93.6</v>
      </c>
      <c r="N105" s="320">
        <v>24152000</v>
      </c>
      <c r="O105" s="321">
        <v>9.7412099168025425E-3</v>
      </c>
    </row>
    <row r="106" spans="1:15" ht="15">
      <c r="A106" s="278">
        <v>96</v>
      </c>
      <c r="B106" s="400" t="s">
        <v>45</v>
      </c>
      <c r="C106" s="278" t="s">
        <v>149</v>
      </c>
      <c r="D106" s="317">
        <v>63816.4</v>
      </c>
      <c r="E106" s="317">
        <v>63735.383333333331</v>
      </c>
      <c r="F106" s="318">
        <v>63189.416666666664</v>
      </c>
      <c r="G106" s="318">
        <v>62562.433333333334</v>
      </c>
      <c r="H106" s="318">
        <v>62016.466666666667</v>
      </c>
      <c r="I106" s="318">
        <v>64362.366666666661</v>
      </c>
      <c r="J106" s="318">
        <v>64908.333333333336</v>
      </c>
      <c r="K106" s="318">
        <v>65535.316666666658</v>
      </c>
      <c r="L106" s="305">
        <v>64281.35</v>
      </c>
      <c r="M106" s="305">
        <v>63108.4</v>
      </c>
      <c r="N106" s="320">
        <v>15840</v>
      </c>
      <c r="O106" s="321">
        <v>-1.1235955056179775E-2</v>
      </c>
    </row>
    <row r="107" spans="1:15" ht="15">
      <c r="A107" s="278">
        <v>97</v>
      </c>
      <c r="B107" s="400" t="s">
        <v>58</v>
      </c>
      <c r="C107" s="278" t="s">
        <v>150</v>
      </c>
      <c r="D107" s="317">
        <v>965.6</v>
      </c>
      <c r="E107" s="317">
        <v>957.05000000000007</v>
      </c>
      <c r="F107" s="318">
        <v>941.40000000000009</v>
      </c>
      <c r="G107" s="318">
        <v>917.2</v>
      </c>
      <c r="H107" s="318">
        <v>901.55000000000007</v>
      </c>
      <c r="I107" s="318">
        <v>981.25000000000011</v>
      </c>
      <c r="J107" s="318">
        <v>996.9</v>
      </c>
      <c r="K107" s="318">
        <v>1021.1000000000001</v>
      </c>
      <c r="L107" s="305">
        <v>972.7</v>
      </c>
      <c r="M107" s="305">
        <v>932.85</v>
      </c>
      <c r="N107" s="320">
        <v>1693500</v>
      </c>
      <c r="O107" s="321">
        <v>8.8717454194792669E-2</v>
      </c>
    </row>
    <row r="108" spans="1:15" ht="15">
      <c r="A108" s="278">
        <v>98</v>
      </c>
      <c r="B108" s="400" t="s">
        <v>114</v>
      </c>
      <c r="C108" s="278" t="s">
        <v>151</v>
      </c>
      <c r="D108" s="317">
        <v>32.450000000000003</v>
      </c>
      <c r="E108" s="317">
        <v>32.483333333333327</v>
      </c>
      <c r="F108" s="318">
        <v>32.066666666666656</v>
      </c>
      <c r="G108" s="318">
        <v>31.68333333333333</v>
      </c>
      <c r="H108" s="318">
        <v>31.266666666666659</v>
      </c>
      <c r="I108" s="318">
        <v>32.866666666666653</v>
      </c>
      <c r="J108" s="318">
        <v>33.283333333333324</v>
      </c>
      <c r="K108" s="318">
        <v>33.66666666666665</v>
      </c>
      <c r="L108" s="305">
        <v>32.9</v>
      </c>
      <c r="M108" s="305">
        <v>32.1</v>
      </c>
      <c r="N108" s="320">
        <v>31032300</v>
      </c>
      <c r="O108" s="321">
        <v>1.5591096973088667E-2</v>
      </c>
    </row>
    <row r="109" spans="1:15" ht="15">
      <c r="A109" s="278">
        <v>99</v>
      </c>
      <c r="B109" s="400" t="s">
        <v>40</v>
      </c>
      <c r="C109" s="278" t="s">
        <v>262</v>
      </c>
      <c r="D109" s="317">
        <v>2746.2</v>
      </c>
      <c r="E109" s="317">
        <v>2735.9333333333329</v>
      </c>
      <c r="F109" s="318">
        <v>2697.8666666666659</v>
      </c>
      <c r="G109" s="318">
        <v>2649.5333333333328</v>
      </c>
      <c r="H109" s="318">
        <v>2611.4666666666658</v>
      </c>
      <c r="I109" s="318">
        <v>2784.266666666666</v>
      </c>
      <c r="J109" s="318">
        <v>2822.3333333333326</v>
      </c>
      <c r="K109" s="318">
        <v>2870.6666666666661</v>
      </c>
      <c r="L109" s="305">
        <v>2774</v>
      </c>
      <c r="M109" s="305">
        <v>2687.6</v>
      </c>
      <c r="N109" s="320">
        <v>771200</v>
      </c>
      <c r="O109" s="321">
        <v>5.0394987741759739E-2</v>
      </c>
    </row>
    <row r="110" spans="1:15" ht="15">
      <c r="A110" s="278">
        <v>100</v>
      </c>
      <c r="B110" s="400" t="s">
        <v>103</v>
      </c>
      <c r="C110" s="278" t="s">
        <v>153</v>
      </c>
      <c r="D110" s="317">
        <v>30.8</v>
      </c>
      <c r="E110" s="317">
        <v>30.533333333333331</v>
      </c>
      <c r="F110" s="318">
        <v>29.766666666666662</v>
      </c>
      <c r="G110" s="318">
        <v>28.733333333333331</v>
      </c>
      <c r="H110" s="318">
        <v>27.966666666666661</v>
      </c>
      <c r="I110" s="318">
        <v>31.566666666666663</v>
      </c>
      <c r="J110" s="318">
        <v>32.333333333333329</v>
      </c>
      <c r="K110" s="318">
        <v>33.36666666666666</v>
      </c>
      <c r="L110" s="305">
        <v>31.3</v>
      </c>
      <c r="M110" s="305">
        <v>29.5</v>
      </c>
      <c r="N110" s="320">
        <v>23121000</v>
      </c>
      <c r="O110" s="321">
        <v>-1.7590822179732315E-2</v>
      </c>
    </row>
    <row r="111" spans="1:15" ht="15">
      <c r="A111" s="278">
        <v>101</v>
      </c>
      <c r="B111" s="400" t="s">
        <v>51</v>
      </c>
      <c r="C111" s="278" t="s">
        <v>154</v>
      </c>
      <c r="D111" s="317">
        <v>16479.75</v>
      </c>
      <c r="E111" s="317">
        <v>16542.899999999998</v>
      </c>
      <c r="F111" s="318">
        <v>16281.899999999994</v>
      </c>
      <c r="G111" s="318">
        <v>16084.049999999996</v>
      </c>
      <c r="H111" s="318">
        <v>15823.049999999992</v>
      </c>
      <c r="I111" s="318">
        <v>16740.749999999996</v>
      </c>
      <c r="J111" s="318">
        <v>17001.750000000004</v>
      </c>
      <c r="K111" s="318">
        <v>17199.599999999999</v>
      </c>
      <c r="L111" s="305">
        <v>16803.900000000001</v>
      </c>
      <c r="M111" s="305">
        <v>16345.05</v>
      </c>
      <c r="N111" s="320">
        <v>431300</v>
      </c>
      <c r="O111" s="321">
        <v>1.3154803852478272E-2</v>
      </c>
    </row>
    <row r="112" spans="1:15" ht="15">
      <c r="A112" s="278">
        <v>102</v>
      </c>
      <c r="B112" s="400" t="s">
        <v>108</v>
      </c>
      <c r="C112" s="278" t="s">
        <v>155</v>
      </c>
      <c r="D112" s="317">
        <v>1409.35</v>
      </c>
      <c r="E112" s="317">
        <v>1411.7</v>
      </c>
      <c r="F112" s="318">
        <v>1390.4</v>
      </c>
      <c r="G112" s="318">
        <v>1371.45</v>
      </c>
      <c r="H112" s="318">
        <v>1350.15</v>
      </c>
      <c r="I112" s="318">
        <v>1430.65</v>
      </c>
      <c r="J112" s="318">
        <v>1451.9499999999998</v>
      </c>
      <c r="K112" s="318">
        <v>1470.9</v>
      </c>
      <c r="L112" s="305">
        <v>1433</v>
      </c>
      <c r="M112" s="305">
        <v>1392.75</v>
      </c>
      <c r="N112" s="320">
        <v>418500</v>
      </c>
      <c r="O112" s="321">
        <v>2.8571428571428571E-2</v>
      </c>
    </row>
    <row r="113" spans="1:15" ht="15">
      <c r="A113" s="278">
        <v>103</v>
      </c>
      <c r="B113" s="400" t="s">
        <v>114</v>
      </c>
      <c r="C113" s="278" t="s">
        <v>156</v>
      </c>
      <c r="D113" s="317">
        <v>90.15</v>
      </c>
      <c r="E113" s="317">
        <v>90.266666666666652</v>
      </c>
      <c r="F113" s="318">
        <v>88.483333333333306</v>
      </c>
      <c r="G113" s="318">
        <v>86.816666666666649</v>
      </c>
      <c r="H113" s="318">
        <v>85.033333333333303</v>
      </c>
      <c r="I113" s="318">
        <v>91.933333333333309</v>
      </c>
      <c r="J113" s="318">
        <v>93.716666666666669</v>
      </c>
      <c r="K113" s="318">
        <v>95.383333333333312</v>
      </c>
      <c r="L113" s="305">
        <v>92.05</v>
      </c>
      <c r="M113" s="305">
        <v>88.6</v>
      </c>
      <c r="N113" s="320">
        <v>30585000</v>
      </c>
      <c r="O113" s="321">
        <v>-1.1668675535851044E-2</v>
      </c>
    </row>
    <row r="114" spans="1:15" ht="15">
      <c r="A114" s="278">
        <v>104</v>
      </c>
      <c r="B114" s="400" t="s">
        <v>43</v>
      </c>
      <c r="C114" s="278" t="s">
        <v>157</v>
      </c>
      <c r="D114" s="317">
        <v>98.4</v>
      </c>
      <c r="E114" s="317">
        <v>98.59999999999998</v>
      </c>
      <c r="F114" s="318">
        <v>96.899999999999963</v>
      </c>
      <c r="G114" s="318">
        <v>95.399999999999977</v>
      </c>
      <c r="H114" s="318">
        <v>93.69999999999996</v>
      </c>
      <c r="I114" s="318">
        <v>100.09999999999997</v>
      </c>
      <c r="J114" s="318">
        <v>101.79999999999998</v>
      </c>
      <c r="K114" s="318">
        <v>103.29999999999997</v>
      </c>
      <c r="L114" s="305">
        <v>100.3</v>
      </c>
      <c r="M114" s="305">
        <v>97.1</v>
      </c>
      <c r="N114" s="320">
        <v>50097600</v>
      </c>
      <c r="O114" s="321">
        <v>2.7687346531850603E-2</v>
      </c>
    </row>
    <row r="115" spans="1:15" ht="15">
      <c r="A115" s="278">
        <v>105</v>
      </c>
      <c r="B115" s="400" t="s">
        <v>74</v>
      </c>
      <c r="C115" s="278" t="s">
        <v>159</v>
      </c>
      <c r="D115" s="317">
        <v>88.3</v>
      </c>
      <c r="E115" s="317">
        <v>89.066666666666663</v>
      </c>
      <c r="F115" s="318">
        <v>86.833333333333329</v>
      </c>
      <c r="G115" s="318">
        <v>85.36666666666666</v>
      </c>
      <c r="H115" s="318">
        <v>83.133333333333326</v>
      </c>
      <c r="I115" s="318">
        <v>90.533333333333331</v>
      </c>
      <c r="J115" s="318">
        <v>92.76666666666668</v>
      </c>
      <c r="K115" s="318">
        <v>94.233333333333334</v>
      </c>
      <c r="L115" s="305">
        <v>91.3</v>
      </c>
      <c r="M115" s="305">
        <v>87.6</v>
      </c>
      <c r="N115" s="320">
        <v>51576200</v>
      </c>
      <c r="O115" s="321">
        <v>-3.062490308574973E-4</v>
      </c>
    </row>
    <row r="116" spans="1:15" ht="15">
      <c r="A116" s="278">
        <v>106</v>
      </c>
      <c r="B116" s="400" t="s">
        <v>80</v>
      </c>
      <c r="C116" s="278" t="s">
        <v>160</v>
      </c>
      <c r="D116" s="317">
        <v>19403.650000000001</v>
      </c>
      <c r="E116" s="317">
        <v>19359.75</v>
      </c>
      <c r="F116" s="318">
        <v>19165.900000000001</v>
      </c>
      <c r="G116" s="318">
        <v>18928.150000000001</v>
      </c>
      <c r="H116" s="318">
        <v>18734.300000000003</v>
      </c>
      <c r="I116" s="318">
        <v>19597.5</v>
      </c>
      <c r="J116" s="318">
        <v>19791.349999999999</v>
      </c>
      <c r="K116" s="318">
        <v>20029.099999999999</v>
      </c>
      <c r="L116" s="305">
        <v>19553.599999999999</v>
      </c>
      <c r="M116" s="305">
        <v>19122</v>
      </c>
      <c r="N116" s="320">
        <v>105805</v>
      </c>
      <c r="O116" s="321">
        <v>-8.2950604555253535E-3</v>
      </c>
    </row>
    <row r="117" spans="1:15" ht="15">
      <c r="A117" s="278">
        <v>107</v>
      </c>
      <c r="B117" s="400" t="s">
        <v>53</v>
      </c>
      <c r="C117" s="278" t="s">
        <v>161</v>
      </c>
      <c r="D117" s="317">
        <v>1047.55</v>
      </c>
      <c r="E117" s="317">
        <v>1043.3666666666666</v>
      </c>
      <c r="F117" s="318">
        <v>1019.9333333333332</v>
      </c>
      <c r="G117" s="318">
        <v>992.31666666666661</v>
      </c>
      <c r="H117" s="318">
        <v>968.88333333333321</v>
      </c>
      <c r="I117" s="318">
        <v>1070.9833333333331</v>
      </c>
      <c r="J117" s="318">
        <v>1094.4166666666665</v>
      </c>
      <c r="K117" s="318">
        <v>1122.0333333333331</v>
      </c>
      <c r="L117" s="305">
        <v>1066.8</v>
      </c>
      <c r="M117" s="305">
        <v>1015.75</v>
      </c>
      <c r="N117" s="320">
        <v>3928926</v>
      </c>
      <c r="O117" s="321">
        <v>2.3910013059072824E-2</v>
      </c>
    </row>
    <row r="118" spans="1:15" ht="15">
      <c r="A118" s="278">
        <v>108</v>
      </c>
      <c r="B118" s="400" t="s">
        <v>74</v>
      </c>
      <c r="C118" s="278" t="s">
        <v>162</v>
      </c>
      <c r="D118" s="317">
        <v>253.75</v>
      </c>
      <c r="E118" s="317">
        <v>255.11666666666665</v>
      </c>
      <c r="F118" s="318">
        <v>251.43333333333328</v>
      </c>
      <c r="G118" s="318">
        <v>249.11666666666665</v>
      </c>
      <c r="H118" s="318">
        <v>245.43333333333328</v>
      </c>
      <c r="I118" s="318">
        <v>257.43333333333328</v>
      </c>
      <c r="J118" s="318">
        <v>261.11666666666662</v>
      </c>
      <c r="K118" s="318">
        <v>263.43333333333328</v>
      </c>
      <c r="L118" s="305">
        <v>258.8</v>
      </c>
      <c r="M118" s="305">
        <v>252.8</v>
      </c>
      <c r="N118" s="320">
        <v>12588000</v>
      </c>
      <c r="O118" s="321">
        <v>-8.2722760576695812E-3</v>
      </c>
    </row>
    <row r="119" spans="1:15" ht="15">
      <c r="A119" s="278">
        <v>109</v>
      </c>
      <c r="B119" s="400" t="s">
        <v>58</v>
      </c>
      <c r="C119" s="278" t="s">
        <v>163</v>
      </c>
      <c r="D119" s="317">
        <v>85.65</v>
      </c>
      <c r="E119" s="317">
        <v>84.466666666666654</v>
      </c>
      <c r="F119" s="318">
        <v>82.883333333333312</v>
      </c>
      <c r="G119" s="318">
        <v>80.11666666666666</v>
      </c>
      <c r="H119" s="318">
        <v>78.533333333333317</v>
      </c>
      <c r="I119" s="318">
        <v>87.233333333333306</v>
      </c>
      <c r="J119" s="318">
        <v>88.816666666666649</v>
      </c>
      <c r="K119" s="318">
        <v>91.5833333333333</v>
      </c>
      <c r="L119" s="305">
        <v>86.05</v>
      </c>
      <c r="M119" s="305">
        <v>81.7</v>
      </c>
      <c r="N119" s="320">
        <v>43561200</v>
      </c>
      <c r="O119" s="321">
        <v>4.3052256532066506E-2</v>
      </c>
    </row>
    <row r="120" spans="1:15" ht="15">
      <c r="A120" s="278">
        <v>110</v>
      </c>
      <c r="B120" s="400" t="s">
        <v>51</v>
      </c>
      <c r="C120" s="278" t="s">
        <v>164</v>
      </c>
      <c r="D120" s="317">
        <v>1458.95</v>
      </c>
      <c r="E120" s="317">
        <v>1466.1000000000001</v>
      </c>
      <c r="F120" s="318">
        <v>1445.3500000000004</v>
      </c>
      <c r="G120" s="318">
        <v>1431.7500000000002</v>
      </c>
      <c r="H120" s="318">
        <v>1411.0000000000005</v>
      </c>
      <c r="I120" s="318">
        <v>1479.7000000000003</v>
      </c>
      <c r="J120" s="318">
        <v>1500.4499999999998</v>
      </c>
      <c r="K120" s="318">
        <v>1514.0500000000002</v>
      </c>
      <c r="L120" s="305">
        <v>1486.85</v>
      </c>
      <c r="M120" s="305">
        <v>1452.5</v>
      </c>
      <c r="N120" s="320">
        <v>2617000</v>
      </c>
      <c r="O120" s="321">
        <v>3.0720756203229619E-2</v>
      </c>
    </row>
    <row r="121" spans="1:15" ht="15">
      <c r="A121" s="278">
        <v>111</v>
      </c>
      <c r="B121" s="400" t="s">
        <v>55</v>
      </c>
      <c r="C121" s="278" t="s">
        <v>165</v>
      </c>
      <c r="D121" s="317">
        <v>33.950000000000003</v>
      </c>
      <c r="E121" s="317">
        <v>33.233333333333334</v>
      </c>
      <c r="F121" s="318">
        <v>32.266666666666666</v>
      </c>
      <c r="G121" s="318">
        <v>30.583333333333332</v>
      </c>
      <c r="H121" s="318">
        <v>29.616666666666664</v>
      </c>
      <c r="I121" s="318">
        <v>34.916666666666671</v>
      </c>
      <c r="J121" s="318">
        <v>35.88333333333334</v>
      </c>
      <c r="K121" s="318">
        <v>37.56666666666667</v>
      </c>
      <c r="L121" s="305">
        <v>34.200000000000003</v>
      </c>
      <c r="M121" s="305">
        <v>31.55</v>
      </c>
      <c r="N121" s="320">
        <v>73151500</v>
      </c>
      <c r="O121" s="321">
        <v>8.0197281473113752E-2</v>
      </c>
    </row>
    <row r="122" spans="1:15" ht="15">
      <c r="A122" s="278">
        <v>112</v>
      </c>
      <c r="B122" s="400" t="s">
        <v>43</v>
      </c>
      <c r="C122" s="278" t="s">
        <v>166</v>
      </c>
      <c r="D122" s="317">
        <v>170.3</v>
      </c>
      <c r="E122" s="317">
        <v>170.25</v>
      </c>
      <c r="F122" s="318">
        <v>169.05</v>
      </c>
      <c r="G122" s="318">
        <v>167.8</v>
      </c>
      <c r="H122" s="318">
        <v>166.60000000000002</v>
      </c>
      <c r="I122" s="318">
        <v>171.5</v>
      </c>
      <c r="J122" s="318">
        <v>172.7</v>
      </c>
      <c r="K122" s="318">
        <v>173.95</v>
      </c>
      <c r="L122" s="305">
        <v>171.45</v>
      </c>
      <c r="M122" s="305">
        <v>169</v>
      </c>
      <c r="N122" s="320">
        <v>35264000</v>
      </c>
      <c r="O122" s="321">
        <v>-2.1505376344086021E-3</v>
      </c>
    </row>
    <row r="123" spans="1:15" ht="15">
      <c r="A123" s="278">
        <v>113</v>
      </c>
      <c r="B123" s="400" t="s">
        <v>90</v>
      </c>
      <c r="C123" s="278" t="s">
        <v>167</v>
      </c>
      <c r="D123" s="317">
        <v>985.75</v>
      </c>
      <c r="E123" s="317">
        <v>1000.4333333333334</v>
      </c>
      <c r="F123" s="318">
        <v>947.31666666666683</v>
      </c>
      <c r="G123" s="318">
        <v>908.88333333333344</v>
      </c>
      <c r="H123" s="318">
        <v>855.76666666666688</v>
      </c>
      <c r="I123" s="318">
        <v>1038.8666666666668</v>
      </c>
      <c r="J123" s="318">
        <v>1091.9833333333336</v>
      </c>
      <c r="K123" s="318">
        <v>1130.4166666666667</v>
      </c>
      <c r="L123" s="305">
        <v>1053.55</v>
      </c>
      <c r="M123" s="305">
        <v>962</v>
      </c>
      <c r="N123" s="320">
        <v>1828400</v>
      </c>
      <c r="O123" s="321">
        <v>-2.6183722452542005E-3</v>
      </c>
    </row>
    <row r="124" spans="1:15" ht="15">
      <c r="A124" s="278">
        <v>114</v>
      </c>
      <c r="B124" s="400" t="s">
        <v>38</v>
      </c>
      <c r="C124" s="278" t="s">
        <v>168</v>
      </c>
      <c r="D124" s="317">
        <v>617.70000000000005</v>
      </c>
      <c r="E124" s="317">
        <v>618.29999999999995</v>
      </c>
      <c r="F124" s="318">
        <v>609.69999999999993</v>
      </c>
      <c r="G124" s="318">
        <v>601.69999999999993</v>
      </c>
      <c r="H124" s="318">
        <v>593.09999999999991</v>
      </c>
      <c r="I124" s="318">
        <v>626.29999999999995</v>
      </c>
      <c r="J124" s="318">
        <v>634.89999999999986</v>
      </c>
      <c r="K124" s="318">
        <v>642.9</v>
      </c>
      <c r="L124" s="305">
        <v>626.9</v>
      </c>
      <c r="M124" s="305">
        <v>610.29999999999995</v>
      </c>
      <c r="N124" s="320">
        <v>971100</v>
      </c>
      <c r="O124" s="321">
        <v>0.13459516298633017</v>
      </c>
    </row>
    <row r="125" spans="1:15" ht="15">
      <c r="A125" s="278">
        <v>115</v>
      </c>
      <c r="B125" s="400" t="s">
        <v>55</v>
      </c>
      <c r="C125" s="278" t="s">
        <v>169</v>
      </c>
      <c r="D125" s="317">
        <v>164.4</v>
      </c>
      <c r="E125" s="317">
        <v>157.75</v>
      </c>
      <c r="F125" s="318">
        <v>147.6</v>
      </c>
      <c r="G125" s="318">
        <v>130.79999999999998</v>
      </c>
      <c r="H125" s="318">
        <v>120.64999999999998</v>
      </c>
      <c r="I125" s="318">
        <v>174.55</v>
      </c>
      <c r="J125" s="318">
        <v>184.7</v>
      </c>
      <c r="K125" s="318">
        <v>201.50000000000003</v>
      </c>
      <c r="L125" s="305">
        <v>167.9</v>
      </c>
      <c r="M125" s="305">
        <v>140.94999999999999</v>
      </c>
      <c r="N125" s="320">
        <v>20694400</v>
      </c>
      <c r="O125" s="321">
        <v>-2.3664842423098697E-2</v>
      </c>
    </row>
    <row r="126" spans="1:15" ht="15">
      <c r="A126" s="278">
        <v>116</v>
      </c>
      <c r="B126" s="400" t="s">
        <v>43</v>
      </c>
      <c r="C126" s="278" t="s">
        <v>170</v>
      </c>
      <c r="D126" s="317">
        <v>101.1</v>
      </c>
      <c r="E126" s="317">
        <v>100.10000000000001</v>
      </c>
      <c r="F126" s="318">
        <v>98.450000000000017</v>
      </c>
      <c r="G126" s="318">
        <v>95.800000000000011</v>
      </c>
      <c r="H126" s="318">
        <v>94.15000000000002</v>
      </c>
      <c r="I126" s="318">
        <v>102.75000000000001</v>
      </c>
      <c r="J126" s="318">
        <v>104.40000000000002</v>
      </c>
      <c r="K126" s="318">
        <v>107.05000000000001</v>
      </c>
      <c r="L126" s="305">
        <v>101.75</v>
      </c>
      <c r="M126" s="305">
        <v>97.45</v>
      </c>
      <c r="N126" s="320">
        <v>20268000</v>
      </c>
      <c r="O126" s="321">
        <v>-5.0073637702503686E-3</v>
      </c>
    </row>
    <row r="127" spans="1:15" ht="15">
      <c r="A127" s="278">
        <v>117</v>
      </c>
      <c r="B127" s="400" t="s">
        <v>74</v>
      </c>
      <c r="C127" s="278" t="s">
        <v>171</v>
      </c>
      <c r="D127" s="317">
        <v>1571.9</v>
      </c>
      <c r="E127" s="317">
        <v>1563.3500000000001</v>
      </c>
      <c r="F127" s="318">
        <v>1549.7000000000003</v>
      </c>
      <c r="G127" s="318">
        <v>1527.5000000000002</v>
      </c>
      <c r="H127" s="318">
        <v>1513.8500000000004</v>
      </c>
      <c r="I127" s="318">
        <v>1585.5500000000002</v>
      </c>
      <c r="J127" s="318">
        <v>1599.2000000000003</v>
      </c>
      <c r="K127" s="318">
        <v>1621.4</v>
      </c>
      <c r="L127" s="305">
        <v>1577</v>
      </c>
      <c r="M127" s="305">
        <v>1541.15</v>
      </c>
      <c r="N127" s="320">
        <v>24503105</v>
      </c>
      <c r="O127" s="321">
        <v>-1.5721356702369359E-2</v>
      </c>
    </row>
    <row r="128" spans="1:15" ht="15">
      <c r="A128" s="278">
        <v>118</v>
      </c>
      <c r="B128" s="400" t="s">
        <v>114</v>
      </c>
      <c r="C128" s="278" t="s">
        <v>172</v>
      </c>
      <c r="D128" s="317">
        <v>31.7</v>
      </c>
      <c r="E128" s="317">
        <v>31.700000000000003</v>
      </c>
      <c r="F128" s="318">
        <v>31.200000000000003</v>
      </c>
      <c r="G128" s="318">
        <v>30.7</v>
      </c>
      <c r="H128" s="318">
        <v>30.2</v>
      </c>
      <c r="I128" s="318">
        <v>32.200000000000003</v>
      </c>
      <c r="J128" s="318">
        <v>32.700000000000003</v>
      </c>
      <c r="K128" s="318">
        <v>33.20000000000001</v>
      </c>
      <c r="L128" s="305">
        <v>32.200000000000003</v>
      </c>
      <c r="M128" s="305">
        <v>31.2</v>
      </c>
      <c r="N128" s="320">
        <v>46105100</v>
      </c>
      <c r="O128" s="321">
        <v>2.5264070804331872E-2</v>
      </c>
    </row>
    <row r="129" spans="1:15" ht="15">
      <c r="A129" s="278">
        <v>119</v>
      </c>
      <c r="B129" s="455" t="s">
        <v>58</v>
      </c>
      <c r="C129" s="278" t="s">
        <v>281</v>
      </c>
      <c r="D129" s="317">
        <v>743.65</v>
      </c>
      <c r="E129" s="317">
        <v>748.63333333333321</v>
      </c>
      <c r="F129" s="318">
        <v>735.31666666666638</v>
      </c>
      <c r="G129" s="318">
        <v>726.98333333333312</v>
      </c>
      <c r="H129" s="318">
        <v>713.66666666666629</v>
      </c>
      <c r="I129" s="318">
        <v>756.96666666666647</v>
      </c>
      <c r="J129" s="318">
        <v>770.2833333333333</v>
      </c>
      <c r="K129" s="318">
        <v>778.61666666666656</v>
      </c>
      <c r="L129" s="305">
        <v>761.95</v>
      </c>
      <c r="M129" s="305">
        <v>740.3</v>
      </c>
      <c r="N129" s="320">
        <v>5103750</v>
      </c>
      <c r="O129" s="321">
        <v>7.4021464646464641E-2</v>
      </c>
    </row>
    <row r="130" spans="1:15" ht="15">
      <c r="A130" s="278">
        <v>120</v>
      </c>
      <c r="B130" s="400" t="s">
        <v>55</v>
      </c>
      <c r="C130" s="278" t="s">
        <v>173</v>
      </c>
      <c r="D130" s="317">
        <v>188.25</v>
      </c>
      <c r="E130" s="317">
        <v>187.1</v>
      </c>
      <c r="F130" s="318">
        <v>184.7</v>
      </c>
      <c r="G130" s="318">
        <v>181.15</v>
      </c>
      <c r="H130" s="318">
        <v>178.75</v>
      </c>
      <c r="I130" s="318">
        <v>190.64999999999998</v>
      </c>
      <c r="J130" s="318">
        <v>193.05</v>
      </c>
      <c r="K130" s="318">
        <v>196.59999999999997</v>
      </c>
      <c r="L130" s="305">
        <v>189.5</v>
      </c>
      <c r="M130" s="305">
        <v>183.55</v>
      </c>
      <c r="N130" s="320">
        <v>116016000</v>
      </c>
      <c r="O130" s="321">
        <v>-8.5260302286526291E-4</v>
      </c>
    </row>
    <row r="131" spans="1:15" ht="15">
      <c r="A131" s="278">
        <v>121</v>
      </c>
      <c r="B131" s="400" t="s">
        <v>38</v>
      </c>
      <c r="C131" s="278" t="s">
        <v>174</v>
      </c>
      <c r="D131" s="317">
        <v>21509.1</v>
      </c>
      <c r="E131" s="317">
        <v>21441.366666666665</v>
      </c>
      <c r="F131" s="318">
        <v>21287.73333333333</v>
      </c>
      <c r="G131" s="318">
        <v>21066.366666666665</v>
      </c>
      <c r="H131" s="318">
        <v>20912.73333333333</v>
      </c>
      <c r="I131" s="318">
        <v>21662.73333333333</v>
      </c>
      <c r="J131" s="318">
        <v>21816.366666666669</v>
      </c>
      <c r="K131" s="318">
        <v>22037.73333333333</v>
      </c>
      <c r="L131" s="305">
        <v>21595</v>
      </c>
      <c r="M131" s="305">
        <v>21220</v>
      </c>
      <c r="N131" s="320">
        <v>144150</v>
      </c>
      <c r="O131" s="321">
        <v>-1.7717206132879047E-2</v>
      </c>
    </row>
    <row r="132" spans="1:15" ht="15">
      <c r="A132" s="278">
        <v>122</v>
      </c>
      <c r="B132" s="400" t="s">
        <v>65</v>
      </c>
      <c r="C132" s="278" t="s">
        <v>175</v>
      </c>
      <c r="D132" s="317">
        <v>1104.0999999999999</v>
      </c>
      <c r="E132" s="317">
        <v>1107.8</v>
      </c>
      <c r="F132" s="318">
        <v>1089.5999999999999</v>
      </c>
      <c r="G132" s="318">
        <v>1075.0999999999999</v>
      </c>
      <c r="H132" s="318">
        <v>1056.8999999999999</v>
      </c>
      <c r="I132" s="318">
        <v>1122.3</v>
      </c>
      <c r="J132" s="318">
        <v>1140.5000000000002</v>
      </c>
      <c r="K132" s="318">
        <v>1155</v>
      </c>
      <c r="L132" s="305">
        <v>1126</v>
      </c>
      <c r="M132" s="305">
        <v>1093.3</v>
      </c>
      <c r="N132" s="320">
        <v>2203300</v>
      </c>
      <c r="O132" s="321">
        <v>1.034047919293821E-2</v>
      </c>
    </row>
    <row r="133" spans="1:15" ht="15">
      <c r="A133" s="278">
        <v>123</v>
      </c>
      <c r="B133" s="400" t="s">
        <v>80</v>
      </c>
      <c r="C133" s="278" t="s">
        <v>176</v>
      </c>
      <c r="D133" s="317">
        <v>3649.7</v>
      </c>
      <c r="E133" s="317">
        <v>3661.7999999999997</v>
      </c>
      <c r="F133" s="318">
        <v>3612.8999999999996</v>
      </c>
      <c r="G133" s="318">
        <v>3576.1</v>
      </c>
      <c r="H133" s="318">
        <v>3527.2</v>
      </c>
      <c r="I133" s="318">
        <v>3698.5999999999995</v>
      </c>
      <c r="J133" s="318">
        <v>3747.5</v>
      </c>
      <c r="K133" s="318">
        <v>3784.2999999999993</v>
      </c>
      <c r="L133" s="305">
        <v>3710.7</v>
      </c>
      <c r="M133" s="305">
        <v>3625</v>
      </c>
      <c r="N133" s="320">
        <v>592500</v>
      </c>
      <c r="O133" s="321">
        <v>8.0816673755848573E-3</v>
      </c>
    </row>
    <row r="134" spans="1:15" ht="15">
      <c r="A134" s="278">
        <v>124</v>
      </c>
      <c r="B134" s="400" t="s">
        <v>58</v>
      </c>
      <c r="C134" s="278" t="s">
        <v>177</v>
      </c>
      <c r="D134" s="317">
        <v>635.29999999999995</v>
      </c>
      <c r="E134" s="317">
        <v>628.73333333333323</v>
      </c>
      <c r="F134" s="318">
        <v>615.56666666666649</v>
      </c>
      <c r="G134" s="318">
        <v>595.83333333333326</v>
      </c>
      <c r="H134" s="318">
        <v>582.66666666666652</v>
      </c>
      <c r="I134" s="318">
        <v>648.46666666666647</v>
      </c>
      <c r="J134" s="318">
        <v>661.63333333333321</v>
      </c>
      <c r="K134" s="318">
        <v>681.36666666666645</v>
      </c>
      <c r="L134" s="305">
        <v>641.9</v>
      </c>
      <c r="M134" s="305">
        <v>609</v>
      </c>
      <c r="N134" s="320">
        <v>2857950</v>
      </c>
      <c r="O134" s="321">
        <v>3.6258815424500081E-2</v>
      </c>
    </row>
    <row r="135" spans="1:15" ht="15">
      <c r="A135" s="278">
        <v>125</v>
      </c>
      <c r="B135" s="400" t="s">
        <v>53</v>
      </c>
      <c r="C135" s="278" t="s">
        <v>179</v>
      </c>
      <c r="D135" s="317">
        <v>498.6</v>
      </c>
      <c r="E135" s="317">
        <v>499.38333333333338</v>
      </c>
      <c r="F135" s="318">
        <v>492.41666666666674</v>
      </c>
      <c r="G135" s="318">
        <v>486.23333333333335</v>
      </c>
      <c r="H135" s="318">
        <v>479.26666666666671</v>
      </c>
      <c r="I135" s="318">
        <v>505.56666666666678</v>
      </c>
      <c r="J135" s="318">
        <v>512.5333333333333</v>
      </c>
      <c r="K135" s="318">
        <v>518.71666666666681</v>
      </c>
      <c r="L135" s="305">
        <v>506.35</v>
      </c>
      <c r="M135" s="305">
        <v>493.2</v>
      </c>
      <c r="N135" s="320">
        <v>35487100</v>
      </c>
      <c r="O135" s="321">
        <v>7.26916635917232E-3</v>
      </c>
    </row>
    <row r="136" spans="1:15" ht="15">
      <c r="A136" s="278">
        <v>126</v>
      </c>
      <c r="B136" s="400" t="s">
        <v>90</v>
      </c>
      <c r="C136" s="278" t="s">
        <v>180</v>
      </c>
      <c r="D136" s="317">
        <v>386.5</v>
      </c>
      <c r="E136" s="317">
        <v>387.25</v>
      </c>
      <c r="F136" s="318">
        <v>381.25</v>
      </c>
      <c r="G136" s="318">
        <v>376</v>
      </c>
      <c r="H136" s="318">
        <v>370</v>
      </c>
      <c r="I136" s="318">
        <v>392.5</v>
      </c>
      <c r="J136" s="318">
        <v>398.5</v>
      </c>
      <c r="K136" s="318">
        <v>403.75</v>
      </c>
      <c r="L136" s="305">
        <v>393.25</v>
      </c>
      <c r="M136" s="305">
        <v>382</v>
      </c>
      <c r="N136" s="320">
        <v>4964400</v>
      </c>
      <c r="O136" s="321">
        <v>1.3908461491330189E-2</v>
      </c>
    </row>
    <row r="137" spans="1:15" ht="15">
      <c r="A137" s="278">
        <v>127</v>
      </c>
      <c r="B137" s="400" t="s">
        <v>181</v>
      </c>
      <c r="C137" s="278" t="s">
        <v>182</v>
      </c>
      <c r="D137" s="317">
        <v>300.25</v>
      </c>
      <c r="E137" s="317">
        <v>301.5333333333333</v>
      </c>
      <c r="F137" s="318">
        <v>296.26666666666659</v>
      </c>
      <c r="G137" s="318">
        <v>292.2833333333333</v>
      </c>
      <c r="H137" s="318">
        <v>287.01666666666659</v>
      </c>
      <c r="I137" s="318">
        <v>305.51666666666659</v>
      </c>
      <c r="J137" s="318">
        <v>310.78333333333325</v>
      </c>
      <c r="K137" s="318">
        <v>314.76666666666659</v>
      </c>
      <c r="L137" s="305">
        <v>306.8</v>
      </c>
      <c r="M137" s="305">
        <v>297.55</v>
      </c>
      <c r="N137" s="320">
        <v>2158800</v>
      </c>
      <c r="O137" s="321">
        <v>1.1384399156711173E-2</v>
      </c>
    </row>
    <row r="138" spans="1:15" ht="15">
      <c r="A138" s="278">
        <v>128</v>
      </c>
      <c r="B138" s="400" t="s">
        <v>40</v>
      </c>
      <c r="C138" s="278" t="s">
        <v>3466</v>
      </c>
      <c r="D138" s="317">
        <v>382.8</v>
      </c>
      <c r="E138" s="317">
        <v>384.2166666666667</v>
      </c>
      <c r="F138" s="318">
        <v>376.83333333333337</v>
      </c>
      <c r="G138" s="318">
        <v>370.86666666666667</v>
      </c>
      <c r="H138" s="318">
        <v>363.48333333333335</v>
      </c>
      <c r="I138" s="318">
        <v>390.18333333333339</v>
      </c>
      <c r="J138" s="318">
        <v>397.56666666666672</v>
      </c>
      <c r="K138" s="318">
        <v>403.53333333333342</v>
      </c>
      <c r="L138" s="305">
        <v>391.6</v>
      </c>
      <c r="M138" s="305">
        <v>378.25</v>
      </c>
      <c r="N138" s="320">
        <v>11817900</v>
      </c>
      <c r="O138" s="321">
        <v>2.6260257913247362E-2</v>
      </c>
    </row>
    <row r="139" spans="1:15" ht="15">
      <c r="A139" s="278">
        <v>129</v>
      </c>
      <c r="B139" s="400" t="s">
        <v>45</v>
      </c>
      <c r="C139" s="278" t="s">
        <v>184</v>
      </c>
      <c r="D139" s="317">
        <v>111.75</v>
      </c>
      <c r="E139" s="317">
        <v>111.13333333333333</v>
      </c>
      <c r="F139" s="318">
        <v>109.06666666666665</v>
      </c>
      <c r="G139" s="318">
        <v>106.38333333333333</v>
      </c>
      <c r="H139" s="318">
        <v>104.31666666666665</v>
      </c>
      <c r="I139" s="318">
        <v>113.81666666666665</v>
      </c>
      <c r="J139" s="318">
        <v>115.88333333333331</v>
      </c>
      <c r="K139" s="318">
        <v>118.56666666666665</v>
      </c>
      <c r="L139" s="305">
        <v>113.2</v>
      </c>
      <c r="M139" s="305">
        <v>108.45</v>
      </c>
      <c r="N139" s="320">
        <v>83116000</v>
      </c>
      <c r="O139" s="321">
        <v>-2.4124493517136761E-2</v>
      </c>
    </row>
    <row r="140" spans="1:15" ht="15">
      <c r="A140" s="278">
        <v>130</v>
      </c>
      <c r="B140" s="400" t="s">
        <v>43</v>
      </c>
      <c r="C140" s="278" t="s">
        <v>186</v>
      </c>
      <c r="D140" s="317">
        <v>42.95</v>
      </c>
      <c r="E140" s="317">
        <v>43.033333333333339</v>
      </c>
      <c r="F140" s="318">
        <v>42.466666666666676</v>
      </c>
      <c r="G140" s="318">
        <v>41.983333333333334</v>
      </c>
      <c r="H140" s="318">
        <v>41.416666666666671</v>
      </c>
      <c r="I140" s="318">
        <v>43.51666666666668</v>
      </c>
      <c r="J140" s="318">
        <v>44.083333333333343</v>
      </c>
      <c r="K140" s="318">
        <v>44.566666666666684</v>
      </c>
      <c r="L140" s="305">
        <v>43.6</v>
      </c>
      <c r="M140" s="305">
        <v>42.55</v>
      </c>
      <c r="N140" s="320">
        <v>58698000</v>
      </c>
      <c r="O140" s="321">
        <v>1.7313991576977071E-2</v>
      </c>
    </row>
    <row r="141" spans="1:15" ht="15">
      <c r="A141" s="278">
        <v>131</v>
      </c>
      <c r="B141" s="400" t="s">
        <v>114</v>
      </c>
      <c r="C141" s="278" t="s">
        <v>187</v>
      </c>
      <c r="D141" s="317">
        <v>324.95</v>
      </c>
      <c r="E141" s="317">
        <v>325.91666666666669</v>
      </c>
      <c r="F141" s="318">
        <v>321.53333333333336</v>
      </c>
      <c r="G141" s="318">
        <v>318.11666666666667</v>
      </c>
      <c r="H141" s="318">
        <v>313.73333333333335</v>
      </c>
      <c r="I141" s="318">
        <v>329.33333333333337</v>
      </c>
      <c r="J141" s="318">
        <v>333.7166666666667</v>
      </c>
      <c r="K141" s="318">
        <v>337.13333333333338</v>
      </c>
      <c r="L141" s="305">
        <v>330.3</v>
      </c>
      <c r="M141" s="305">
        <v>322.5</v>
      </c>
      <c r="N141" s="320">
        <v>22031000</v>
      </c>
      <c r="O141" s="321">
        <v>1.038776399367103E-2</v>
      </c>
    </row>
    <row r="142" spans="1:15" ht="15">
      <c r="A142" s="278">
        <v>132</v>
      </c>
      <c r="B142" s="400" t="s">
        <v>108</v>
      </c>
      <c r="C142" s="278" t="s">
        <v>188</v>
      </c>
      <c r="D142" s="317">
        <v>2110.4499999999998</v>
      </c>
      <c r="E142" s="317">
        <v>2105.75</v>
      </c>
      <c r="F142" s="318">
        <v>2079.5500000000002</v>
      </c>
      <c r="G142" s="318">
        <v>2048.65</v>
      </c>
      <c r="H142" s="318">
        <v>2022.4500000000003</v>
      </c>
      <c r="I142" s="318">
        <v>2136.65</v>
      </c>
      <c r="J142" s="318">
        <v>2162.85</v>
      </c>
      <c r="K142" s="318">
        <v>2193.75</v>
      </c>
      <c r="L142" s="305">
        <v>2131.9499999999998</v>
      </c>
      <c r="M142" s="305">
        <v>2074.85</v>
      </c>
      <c r="N142" s="320">
        <v>14098200</v>
      </c>
      <c r="O142" s="321">
        <v>2.623792105694164E-2</v>
      </c>
    </row>
    <row r="143" spans="1:15" ht="15">
      <c r="A143" s="278">
        <v>133</v>
      </c>
      <c r="B143" s="400" t="s">
        <v>108</v>
      </c>
      <c r="C143" s="278" t="s">
        <v>189</v>
      </c>
      <c r="D143" s="317">
        <v>591.25</v>
      </c>
      <c r="E143" s="317">
        <v>590.23333333333323</v>
      </c>
      <c r="F143" s="318">
        <v>584.61666666666645</v>
      </c>
      <c r="G143" s="318">
        <v>577.98333333333323</v>
      </c>
      <c r="H143" s="318">
        <v>572.36666666666645</v>
      </c>
      <c r="I143" s="318">
        <v>596.86666666666645</v>
      </c>
      <c r="J143" s="318">
        <v>602.48333333333323</v>
      </c>
      <c r="K143" s="318">
        <v>609.11666666666645</v>
      </c>
      <c r="L143" s="305">
        <v>595.85</v>
      </c>
      <c r="M143" s="305">
        <v>583.6</v>
      </c>
      <c r="N143" s="320">
        <v>15508800</v>
      </c>
      <c r="O143" s="321">
        <v>-4.5444042209042594E-3</v>
      </c>
    </row>
    <row r="144" spans="1:15" ht="15">
      <c r="A144" s="278">
        <v>134</v>
      </c>
      <c r="B144" s="400" t="s">
        <v>51</v>
      </c>
      <c r="C144" s="278" t="s">
        <v>190</v>
      </c>
      <c r="D144" s="317">
        <v>976.15</v>
      </c>
      <c r="E144" s="317">
        <v>984.66666666666663</v>
      </c>
      <c r="F144" s="318">
        <v>963.7833333333333</v>
      </c>
      <c r="G144" s="318">
        <v>951.41666666666663</v>
      </c>
      <c r="H144" s="318">
        <v>930.5333333333333</v>
      </c>
      <c r="I144" s="318">
        <v>997.0333333333333</v>
      </c>
      <c r="J144" s="318">
        <v>1017.9166666666667</v>
      </c>
      <c r="K144" s="318">
        <v>1030.2833333333333</v>
      </c>
      <c r="L144" s="305">
        <v>1005.55</v>
      </c>
      <c r="M144" s="305">
        <v>972.3</v>
      </c>
      <c r="N144" s="320">
        <v>7206000</v>
      </c>
      <c r="O144" s="321">
        <v>-2.1787823253919772E-2</v>
      </c>
    </row>
    <row r="145" spans="1:15" ht="15">
      <c r="A145" s="278">
        <v>135</v>
      </c>
      <c r="B145" s="400" t="s">
        <v>53</v>
      </c>
      <c r="C145" s="278" t="s">
        <v>191</v>
      </c>
      <c r="D145" s="317">
        <v>2460.6</v>
      </c>
      <c r="E145" s="317">
        <v>2441.3333333333335</v>
      </c>
      <c r="F145" s="318">
        <v>2409.666666666667</v>
      </c>
      <c r="G145" s="318">
        <v>2358.7333333333336</v>
      </c>
      <c r="H145" s="318">
        <v>2327.0666666666671</v>
      </c>
      <c r="I145" s="318">
        <v>2492.2666666666669</v>
      </c>
      <c r="J145" s="318">
        <v>2523.9333333333338</v>
      </c>
      <c r="K145" s="318">
        <v>2574.8666666666668</v>
      </c>
      <c r="L145" s="305">
        <v>2473</v>
      </c>
      <c r="M145" s="305">
        <v>2390.4</v>
      </c>
      <c r="N145" s="320">
        <v>1211500</v>
      </c>
      <c r="O145" s="321">
        <v>-8.5660377358490566E-2</v>
      </c>
    </row>
    <row r="146" spans="1:15" ht="15">
      <c r="A146" s="278">
        <v>136</v>
      </c>
      <c r="B146" s="400" t="s">
        <v>43</v>
      </c>
      <c r="C146" s="278" t="s">
        <v>192</v>
      </c>
      <c r="D146" s="317">
        <v>330.3</v>
      </c>
      <c r="E146" s="317">
        <v>328.46666666666664</v>
      </c>
      <c r="F146" s="318">
        <v>325.43333333333328</v>
      </c>
      <c r="G146" s="318">
        <v>320.56666666666666</v>
      </c>
      <c r="H146" s="318">
        <v>317.5333333333333</v>
      </c>
      <c r="I146" s="318">
        <v>333.33333333333326</v>
      </c>
      <c r="J146" s="318">
        <v>336.36666666666667</v>
      </c>
      <c r="K146" s="318">
        <v>341.23333333333323</v>
      </c>
      <c r="L146" s="305">
        <v>331.5</v>
      </c>
      <c r="M146" s="305">
        <v>323.60000000000002</v>
      </c>
      <c r="N146" s="320">
        <v>2064000</v>
      </c>
      <c r="O146" s="321">
        <v>-3.3707865168539325E-2</v>
      </c>
    </row>
    <row r="147" spans="1:15" ht="15">
      <c r="A147" s="278">
        <v>137</v>
      </c>
      <c r="B147" s="400" t="s">
        <v>45</v>
      </c>
      <c r="C147" s="278" t="s">
        <v>193</v>
      </c>
      <c r="D147" s="317">
        <v>343.55</v>
      </c>
      <c r="E147" s="317">
        <v>348.43333333333334</v>
      </c>
      <c r="F147" s="318">
        <v>335.86666666666667</v>
      </c>
      <c r="G147" s="318">
        <v>328.18333333333334</v>
      </c>
      <c r="H147" s="318">
        <v>315.61666666666667</v>
      </c>
      <c r="I147" s="318">
        <v>356.11666666666667</v>
      </c>
      <c r="J147" s="318">
        <v>368.68333333333339</v>
      </c>
      <c r="K147" s="318">
        <v>376.36666666666667</v>
      </c>
      <c r="L147" s="305">
        <v>361</v>
      </c>
      <c r="M147" s="305">
        <v>340.75</v>
      </c>
      <c r="N147" s="320">
        <v>4167200</v>
      </c>
      <c r="O147" s="321">
        <v>-1.7795271878756451E-2</v>
      </c>
    </row>
    <row r="148" spans="1:15" ht="15">
      <c r="A148" s="278">
        <v>138</v>
      </c>
      <c r="B148" s="400" t="s">
        <v>51</v>
      </c>
      <c r="C148" s="278" t="s">
        <v>194</v>
      </c>
      <c r="D148" s="317">
        <v>1012.3</v>
      </c>
      <c r="E148" s="317">
        <v>1011.6999999999999</v>
      </c>
      <c r="F148" s="318">
        <v>998.94999999999982</v>
      </c>
      <c r="G148" s="318">
        <v>985.59999999999991</v>
      </c>
      <c r="H148" s="318">
        <v>972.8499999999998</v>
      </c>
      <c r="I148" s="318">
        <v>1025.0499999999997</v>
      </c>
      <c r="J148" s="318">
        <v>1037.8000000000002</v>
      </c>
      <c r="K148" s="318">
        <v>1051.1499999999999</v>
      </c>
      <c r="L148" s="305">
        <v>1024.45</v>
      </c>
      <c r="M148" s="305">
        <v>998.35</v>
      </c>
      <c r="N148" s="320">
        <v>1269800</v>
      </c>
      <c r="O148" s="321">
        <v>-1.6268980477223426E-2</v>
      </c>
    </row>
    <row r="149" spans="1:15" ht="15">
      <c r="A149" s="278">
        <v>139</v>
      </c>
      <c r="B149" s="400" t="s">
        <v>58</v>
      </c>
      <c r="C149" s="278" t="s">
        <v>195</v>
      </c>
      <c r="D149" s="317">
        <v>211.9</v>
      </c>
      <c r="E149" s="317">
        <v>207.63333333333335</v>
      </c>
      <c r="F149" s="318">
        <v>199.81666666666672</v>
      </c>
      <c r="G149" s="318">
        <v>187.73333333333338</v>
      </c>
      <c r="H149" s="318">
        <v>179.91666666666674</v>
      </c>
      <c r="I149" s="318">
        <v>219.7166666666667</v>
      </c>
      <c r="J149" s="318">
        <v>227.53333333333336</v>
      </c>
      <c r="K149" s="318">
        <v>239.61666666666667</v>
      </c>
      <c r="L149" s="305">
        <v>215.45</v>
      </c>
      <c r="M149" s="305">
        <v>195.55</v>
      </c>
      <c r="N149" s="320">
        <v>4188300</v>
      </c>
      <c r="O149" s="321">
        <v>0.19351989057335006</v>
      </c>
    </row>
    <row r="150" spans="1:15" ht="15">
      <c r="A150" s="278">
        <v>140</v>
      </c>
      <c r="B150" s="400" t="s">
        <v>38</v>
      </c>
      <c r="C150" s="278" t="s">
        <v>196</v>
      </c>
      <c r="D150" s="317">
        <v>3802.3</v>
      </c>
      <c r="E150" s="317">
        <v>3820.5333333333328</v>
      </c>
      <c r="F150" s="318">
        <v>3768.9666666666658</v>
      </c>
      <c r="G150" s="318">
        <v>3735.6333333333328</v>
      </c>
      <c r="H150" s="318">
        <v>3684.0666666666657</v>
      </c>
      <c r="I150" s="318">
        <v>3853.8666666666659</v>
      </c>
      <c r="J150" s="318">
        <v>3905.4333333333334</v>
      </c>
      <c r="K150" s="318">
        <v>3938.766666666666</v>
      </c>
      <c r="L150" s="305">
        <v>3872.1</v>
      </c>
      <c r="M150" s="305">
        <v>3787.2</v>
      </c>
      <c r="N150" s="320">
        <v>2400600</v>
      </c>
      <c r="O150" s="321">
        <v>5.9503855179349648E-3</v>
      </c>
    </row>
    <row r="151" spans="1:15" ht="15">
      <c r="A151" s="278">
        <v>141</v>
      </c>
      <c r="B151" s="400" t="s">
        <v>181</v>
      </c>
      <c r="C151" s="278" t="s">
        <v>198</v>
      </c>
      <c r="D151" s="317">
        <v>426.3</v>
      </c>
      <c r="E151" s="317">
        <v>427.65000000000003</v>
      </c>
      <c r="F151" s="318">
        <v>420.65000000000009</v>
      </c>
      <c r="G151" s="318">
        <v>415.00000000000006</v>
      </c>
      <c r="H151" s="318">
        <v>408.00000000000011</v>
      </c>
      <c r="I151" s="318">
        <v>433.30000000000007</v>
      </c>
      <c r="J151" s="318">
        <v>440.29999999999995</v>
      </c>
      <c r="K151" s="318">
        <v>445.95000000000005</v>
      </c>
      <c r="L151" s="305">
        <v>434.65</v>
      </c>
      <c r="M151" s="305">
        <v>422</v>
      </c>
      <c r="N151" s="320">
        <v>9091700</v>
      </c>
      <c r="O151" s="321">
        <v>4.9668071350228021E-2</v>
      </c>
    </row>
    <row r="152" spans="1:15" ht="15">
      <c r="A152" s="278">
        <v>142</v>
      </c>
      <c r="B152" s="400" t="s">
        <v>114</v>
      </c>
      <c r="C152" s="278" t="s">
        <v>199</v>
      </c>
      <c r="D152" s="317">
        <v>106</v>
      </c>
      <c r="E152" s="317">
        <v>106.36666666666667</v>
      </c>
      <c r="F152" s="318">
        <v>104.03333333333335</v>
      </c>
      <c r="G152" s="318">
        <v>102.06666666666668</v>
      </c>
      <c r="H152" s="318">
        <v>99.733333333333348</v>
      </c>
      <c r="I152" s="318">
        <v>108.33333333333334</v>
      </c>
      <c r="J152" s="318">
        <v>110.66666666666666</v>
      </c>
      <c r="K152" s="318">
        <v>112.63333333333334</v>
      </c>
      <c r="L152" s="305">
        <v>108.7</v>
      </c>
      <c r="M152" s="305">
        <v>104.4</v>
      </c>
      <c r="N152" s="320">
        <v>93985000</v>
      </c>
      <c r="O152" s="321">
        <v>-6.5693160617927944E-3</v>
      </c>
    </row>
    <row r="153" spans="1:15" ht="15">
      <c r="A153" s="278">
        <v>143</v>
      </c>
      <c r="B153" s="400" t="s">
        <v>65</v>
      </c>
      <c r="C153" s="278" t="s">
        <v>200</v>
      </c>
      <c r="D153" s="317">
        <v>554.29999999999995</v>
      </c>
      <c r="E153" s="317">
        <v>553.4666666666667</v>
      </c>
      <c r="F153" s="318">
        <v>546.83333333333337</v>
      </c>
      <c r="G153" s="318">
        <v>539.36666666666667</v>
      </c>
      <c r="H153" s="318">
        <v>532.73333333333335</v>
      </c>
      <c r="I153" s="318">
        <v>560.93333333333339</v>
      </c>
      <c r="J153" s="318">
        <v>567.56666666666661</v>
      </c>
      <c r="K153" s="318">
        <v>575.03333333333342</v>
      </c>
      <c r="L153" s="305">
        <v>560.1</v>
      </c>
      <c r="M153" s="305">
        <v>546</v>
      </c>
      <c r="N153" s="320">
        <v>3753000</v>
      </c>
      <c r="O153" s="321">
        <v>4.4240400667779629E-2</v>
      </c>
    </row>
    <row r="154" spans="1:15" ht="15">
      <c r="A154" s="278">
        <v>144</v>
      </c>
      <c r="B154" s="400" t="s">
        <v>108</v>
      </c>
      <c r="C154" s="278" t="s">
        <v>201</v>
      </c>
      <c r="D154" s="317">
        <v>217.4</v>
      </c>
      <c r="E154" s="317">
        <v>218</v>
      </c>
      <c r="F154" s="318">
        <v>215.3</v>
      </c>
      <c r="G154" s="318">
        <v>213.20000000000002</v>
      </c>
      <c r="H154" s="318">
        <v>210.50000000000003</v>
      </c>
      <c r="I154" s="318">
        <v>220.1</v>
      </c>
      <c r="J154" s="318">
        <v>222.79999999999998</v>
      </c>
      <c r="K154" s="318">
        <v>224.89999999999998</v>
      </c>
      <c r="L154" s="305">
        <v>220.7</v>
      </c>
      <c r="M154" s="305">
        <v>215.9</v>
      </c>
      <c r="N154" s="320">
        <v>28396800</v>
      </c>
      <c r="O154" s="321">
        <v>-1.4656895403064623E-2</v>
      </c>
    </row>
    <row r="155" spans="1:15" ht="15">
      <c r="A155" s="278">
        <v>145</v>
      </c>
      <c r="B155" s="400" t="s">
        <v>90</v>
      </c>
      <c r="C155" s="278" t="s">
        <v>203</v>
      </c>
      <c r="D155" s="317">
        <v>190.2</v>
      </c>
      <c r="E155" s="317">
        <v>190.75</v>
      </c>
      <c r="F155" s="318">
        <v>187.25</v>
      </c>
      <c r="G155" s="318">
        <v>184.3</v>
      </c>
      <c r="H155" s="318">
        <v>180.8</v>
      </c>
      <c r="I155" s="318">
        <v>193.7</v>
      </c>
      <c r="J155" s="318">
        <v>197.2</v>
      </c>
      <c r="K155" s="318">
        <v>200.14999999999998</v>
      </c>
      <c r="L155" s="305">
        <v>194.25</v>
      </c>
      <c r="M155" s="305">
        <v>187.8</v>
      </c>
      <c r="N155" s="320">
        <v>27622600</v>
      </c>
      <c r="O155" s="321">
        <v>1.6515908706180218E-2</v>
      </c>
    </row>
    <row r="156" spans="1:15">
      <c r="A156" s="278">
        <v>146</v>
      </c>
      <c r="B156" s="297"/>
      <c r="C156" s="297"/>
      <c r="D156" s="293"/>
      <c r="E156" s="293"/>
      <c r="F156" s="292"/>
      <c r="G156" s="292"/>
      <c r="H156" s="292"/>
      <c r="I156" s="292"/>
      <c r="J156" s="292"/>
      <c r="K156" s="292"/>
      <c r="L156" s="292"/>
      <c r="M156" s="292"/>
    </row>
    <row r="157" spans="1:15">
      <c r="A157" s="278">
        <v>147</v>
      </c>
      <c r="B157" s="297"/>
    </row>
    <row r="158" spans="1:15">
      <c r="A158" s="278"/>
      <c r="B158" s="297"/>
      <c r="C158" s="293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3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301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22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D164" s="322"/>
      <c r="E164" s="322"/>
      <c r="F164" s="324"/>
      <c r="G164" s="324"/>
      <c r="H164" s="292"/>
      <c r="I164" s="324"/>
      <c r="J164" s="324"/>
      <c r="K164" s="324"/>
      <c r="L164" s="324"/>
      <c r="M164" s="324"/>
    </row>
    <row r="165" spans="1:13">
      <c r="A165" s="278"/>
      <c r="B165" s="322"/>
      <c r="D165" s="322"/>
      <c r="E165" s="322"/>
      <c r="F165" s="324"/>
      <c r="G165" s="324"/>
      <c r="H165" s="324"/>
      <c r="I165" s="324"/>
      <c r="J165" s="324"/>
      <c r="K165" s="324"/>
      <c r="L165" s="324"/>
      <c r="M165" s="324"/>
    </row>
    <row r="166" spans="1:13">
      <c r="A166" s="278"/>
      <c r="B166" s="323"/>
      <c r="D166" s="323"/>
      <c r="E166" s="323"/>
      <c r="F166" s="324"/>
      <c r="G166" s="324"/>
      <c r="H166" s="324"/>
      <c r="I166" s="324"/>
      <c r="J166" s="324"/>
      <c r="K166" s="324"/>
      <c r="L166" s="324"/>
      <c r="M166" s="324"/>
    </row>
    <row r="167" spans="1:13">
      <c r="A167" s="291"/>
      <c r="B167" s="323"/>
      <c r="D167" s="323"/>
      <c r="E167" s="323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H172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C23" sqref="C2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43993</v>
      </c>
    </row>
    <row r="7" spans="1:15">
      <c r="A7"/>
    </row>
    <row r="8" spans="1:15" ht="28.5" customHeight="1">
      <c r="A8" s="534" t="s">
        <v>16</v>
      </c>
      <c r="B8" s="535" t="s">
        <v>18</v>
      </c>
      <c r="C8" s="533" t="s">
        <v>19</v>
      </c>
      <c r="D8" s="533" t="s">
        <v>20</v>
      </c>
      <c r="E8" s="533" t="s">
        <v>21</v>
      </c>
      <c r="F8" s="533"/>
      <c r="G8" s="533"/>
      <c r="H8" s="533" t="s">
        <v>22</v>
      </c>
      <c r="I8" s="533"/>
      <c r="J8" s="533"/>
      <c r="K8" s="275"/>
      <c r="L8" s="283"/>
      <c r="M8" s="283"/>
    </row>
    <row r="9" spans="1:15" ht="36" customHeight="1">
      <c r="A9" s="529"/>
      <c r="B9" s="531"/>
      <c r="C9" s="536" t="s">
        <v>23</v>
      </c>
      <c r="D9" s="536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10116.15</v>
      </c>
      <c r="D10" s="304">
        <v>10100.583333333334</v>
      </c>
      <c r="E10" s="304">
        <v>10052.416666666668</v>
      </c>
      <c r="F10" s="304">
        <v>9988.6833333333343</v>
      </c>
      <c r="G10" s="304">
        <v>9940.5166666666682</v>
      </c>
      <c r="H10" s="304">
        <v>10164.316666666668</v>
      </c>
      <c r="I10" s="304">
        <v>10212.483333333335</v>
      </c>
      <c r="J10" s="304">
        <v>10276.216666666667</v>
      </c>
      <c r="K10" s="303">
        <v>10148.75</v>
      </c>
      <c r="L10" s="303">
        <v>10036.85</v>
      </c>
      <c r="M10" s="308"/>
    </row>
    <row r="11" spans="1:15">
      <c r="A11" s="302">
        <v>2</v>
      </c>
      <c r="B11" s="278" t="s">
        <v>221</v>
      </c>
      <c r="C11" s="305">
        <v>21100.1</v>
      </c>
      <c r="D11" s="280">
        <v>21007.7</v>
      </c>
      <c r="E11" s="280">
        <v>20763.95</v>
      </c>
      <c r="F11" s="280">
        <v>20427.8</v>
      </c>
      <c r="G11" s="280">
        <v>20184.05</v>
      </c>
      <c r="H11" s="280">
        <v>21343.850000000002</v>
      </c>
      <c r="I11" s="280">
        <v>21587.600000000002</v>
      </c>
      <c r="J11" s="280">
        <v>21923.750000000004</v>
      </c>
      <c r="K11" s="305">
        <v>21251.45</v>
      </c>
      <c r="L11" s="305">
        <v>20671.55</v>
      </c>
      <c r="M11" s="308"/>
    </row>
    <row r="12" spans="1:15">
      <c r="A12" s="302">
        <v>3</v>
      </c>
      <c r="B12" s="286" t="s">
        <v>222</v>
      </c>
      <c r="C12" s="305">
        <v>1473.35</v>
      </c>
      <c r="D12" s="280">
        <v>1479.9833333333333</v>
      </c>
      <c r="E12" s="280">
        <v>1461.6166666666668</v>
      </c>
      <c r="F12" s="280">
        <v>1449.8833333333334</v>
      </c>
      <c r="G12" s="280">
        <v>1431.5166666666669</v>
      </c>
      <c r="H12" s="280">
        <v>1491.7166666666667</v>
      </c>
      <c r="I12" s="280">
        <v>1510.083333333333</v>
      </c>
      <c r="J12" s="280">
        <v>1521.8166666666666</v>
      </c>
      <c r="K12" s="305">
        <v>1498.35</v>
      </c>
      <c r="L12" s="305">
        <v>1468.25</v>
      </c>
      <c r="M12" s="308"/>
    </row>
    <row r="13" spans="1:15">
      <c r="A13" s="302">
        <v>4</v>
      </c>
      <c r="B13" s="278" t="s">
        <v>223</v>
      </c>
      <c r="C13" s="305">
        <v>2970.2</v>
      </c>
      <c r="D13" s="280">
        <v>2967.7833333333333</v>
      </c>
      <c r="E13" s="280">
        <v>2951.3166666666666</v>
      </c>
      <c r="F13" s="280">
        <v>2932.4333333333334</v>
      </c>
      <c r="G13" s="280">
        <v>2915.9666666666667</v>
      </c>
      <c r="H13" s="280">
        <v>2986.6666666666665</v>
      </c>
      <c r="I13" s="280">
        <v>3003.1333333333328</v>
      </c>
      <c r="J13" s="280">
        <v>3022.0166666666664</v>
      </c>
      <c r="K13" s="305">
        <v>2984.25</v>
      </c>
      <c r="L13" s="305">
        <v>2948.9</v>
      </c>
      <c r="M13" s="308"/>
    </row>
    <row r="14" spans="1:15">
      <c r="A14" s="302">
        <v>5</v>
      </c>
      <c r="B14" s="278" t="s">
        <v>224</v>
      </c>
      <c r="C14" s="305">
        <v>14842.05</v>
      </c>
      <c r="D14" s="280">
        <v>14805.183333333334</v>
      </c>
      <c r="E14" s="280">
        <v>14727.766666666668</v>
      </c>
      <c r="F14" s="280">
        <v>14613.483333333334</v>
      </c>
      <c r="G14" s="280">
        <v>14536.066666666668</v>
      </c>
      <c r="H14" s="280">
        <v>14919.466666666669</v>
      </c>
      <c r="I14" s="280">
        <v>14996.883333333333</v>
      </c>
      <c r="J14" s="280">
        <v>15111.16666666667</v>
      </c>
      <c r="K14" s="305">
        <v>14882.6</v>
      </c>
      <c r="L14" s="305">
        <v>14690.9</v>
      </c>
      <c r="M14" s="308"/>
    </row>
    <row r="15" spans="1:15">
      <c r="A15" s="302">
        <v>6</v>
      </c>
      <c r="B15" s="278" t="s">
        <v>225</v>
      </c>
      <c r="C15" s="305">
        <v>2514.65</v>
      </c>
      <c r="D15" s="280">
        <v>2522.5166666666669</v>
      </c>
      <c r="E15" s="280">
        <v>2493.6333333333337</v>
      </c>
      <c r="F15" s="280">
        <v>2472.6166666666668</v>
      </c>
      <c r="G15" s="280">
        <v>2443.7333333333336</v>
      </c>
      <c r="H15" s="280">
        <v>2543.5333333333338</v>
      </c>
      <c r="I15" s="280">
        <v>2572.416666666667</v>
      </c>
      <c r="J15" s="280">
        <v>2593.4333333333338</v>
      </c>
      <c r="K15" s="305">
        <v>2551.4</v>
      </c>
      <c r="L15" s="305">
        <v>2501.5</v>
      </c>
      <c r="M15" s="308"/>
    </row>
    <row r="16" spans="1:15">
      <c r="A16" s="302">
        <v>7</v>
      </c>
      <c r="B16" s="278" t="s">
        <v>226</v>
      </c>
      <c r="C16" s="305">
        <v>3992.6</v>
      </c>
      <c r="D16" s="280">
        <v>3978.2333333333336</v>
      </c>
      <c r="E16" s="280">
        <v>3951.3166666666671</v>
      </c>
      <c r="F16" s="280">
        <v>3910.0333333333333</v>
      </c>
      <c r="G16" s="280">
        <v>3883.1166666666668</v>
      </c>
      <c r="H16" s="280">
        <v>4019.5166666666673</v>
      </c>
      <c r="I16" s="280">
        <v>4046.4333333333334</v>
      </c>
      <c r="J16" s="280">
        <v>4087.7166666666676</v>
      </c>
      <c r="K16" s="305">
        <v>4005.15</v>
      </c>
      <c r="L16" s="305">
        <v>3936.95</v>
      </c>
      <c r="M16" s="308"/>
    </row>
    <row r="17" spans="1:13">
      <c r="A17" s="302">
        <v>8</v>
      </c>
      <c r="B17" s="278" t="s">
        <v>39</v>
      </c>
      <c r="C17" s="278">
        <v>1275.3</v>
      </c>
      <c r="D17" s="280">
        <v>1270.7333333333333</v>
      </c>
      <c r="E17" s="280">
        <v>1256.5666666666666</v>
      </c>
      <c r="F17" s="280">
        <v>1237.8333333333333</v>
      </c>
      <c r="G17" s="280">
        <v>1223.6666666666665</v>
      </c>
      <c r="H17" s="280">
        <v>1289.4666666666667</v>
      </c>
      <c r="I17" s="280">
        <v>1303.6333333333332</v>
      </c>
      <c r="J17" s="280">
        <v>1322.3666666666668</v>
      </c>
      <c r="K17" s="278">
        <v>1284.9000000000001</v>
      </c>
      <c r="L17" s="278">
        <v>1252</v>
      </c>
      <c r="M17" s="278">
        <v>12.200620000000001</v>
      </c>
    </row>
    <row r="18" spans="1:13">
      <c r="A18" s="302">
        <v>9</v>
      </c>
      <c r="B18" s="278" t="s">
        <v>227</v>
      </c>
      <c r="C18" s="278">
        <v>486.75</v>
      </c>
      <c r="D18" s="280">
        <v>489.59999999999997</v>
      </c>
      <c r="E18" s="280">
        <v>479.19999999999993</v>
      </c>
      <c r="F18" s="280">
        <v>471.65</v>
      </c>
      <c r="G18" s="280">
        <v>461.24999999999994</v>
      </c>
      <c r="H18" s="280">
        <v>497.14999999999992</v>
      </c>
      <c r="I18" s="280">
        <v>507.5499999999999</v>
      </c>
      <c r="J18" s="280">
        <v>515.09999999999991</v>
      </c>
      <c r="K18" s="278">
        <v>500</v>
      </c>
      <c r="L18" s="278">
        <v>482.05</v>
      </c>
      <c r="M18" s="278">
        <v>10.2906</v>
      </c>
    </row>
    <row r="19" spans="1:13">
      <c r="A19" s="302">
        <v>10</v>
      </c>
      <c r="B19" s="278" t="s">
        <v>42</v>
      </c>
      <c r="C19" s="278">
        <v>346.55</v>
      </c>
      <c r="D19" s="280">
        <v>345.56666666666661</v>
      </c>
      <c r="E19" s="280">
        <v>341.38333333333321</v>
      </c>
      <c r="F19" s="280">
        <v>336.21666666666658</v>
      </c>
      <c r="G19" s="280">
        <v>332.03333333333319</v>
      </c>
      <c r="H19" s="280">
        <v>350.73333333333323</v>
      </c>
      <c r="I19" s="280">
        <v>354.91666666666663</v>
      </c>
      <c r="J19" s="280">
        <v>360.08333333333326</v>
      </c>
      <c r="K19" s="278">
        <v>349.75</v>
      </c>
      <c r="L19" s="278">
        <v>340.4</v>
      </c>
      <c r="M19" s="278">
        <v>23.249829999999999</v>
      </c>
    </row>
    <row r="20" spans="1:13">
      <c r="A20" s="302">
        <v>11</v>
      </c>
      <c r="B20" s="278" t="s">
        <v>44</v>
      </c>
      <c r="C20" s="278">
        <v>38.799999999999997</v>
      </c>
      <c r="D20" s="280">
        <v>38.666666666666664</v>
      </c>
      <c r="E20" s="280">
        <v>38.233333333333327</v>
      </c>
      <c r="F20" s="280">
        <v>37.666666666666664</v>
      </c>
      <c r="G20" s="280">
        <v>37.233333333333327</v>
      </c>
      <c r="H20" s="280">
        <v>39.233333333333327</v>
      </c>
      <c r="I20" s="280">
        <v>39.666666666666664</v>
      </c>
      <c r="J20" s="280">
        <v>40.233333333333327</v>
      </c>
      <c r="K20" s="278">
        <v>39.1</v>
      </c>
      <c r="L20" s="278">
        <v>38.1</v>
      </c>
      <c r="M20" s="278">
        <v>104.96559000000001</v>
      </c>
    </row>
    <row r="21" spans="1:13">
      <c r="A21" s="302">
        <v>12</v>
      </c>
      <c r="B21" s="278" t="s">
        <v>228</v>
      </c>
      <c r="C21" s="278">
        <v>54.75</v>
      </c>
      <c r="D21" s="280">
        <v>54.6</v>
      </c>
      <c r="E21" s="280">
        <v>53.400000000000006</v>
      </c>
      <c r="F21" s="280">
        <v>52.050000000000004</v>
      </c>
      <c r="G21" s="280">
        <v>50.850000000000009</v>
      </c>
      <c r="H21" s="280">
        <v>55.95</v>
      </c>
      <c r="I21" s="280">
        <v>57.150000000000006</v>
      </c>
      <c r="J21" s="280">
        <v>58.5</v>
      </c>
      <c r="K21" s="278">
        <v>55.8</v>
      </c>
      <c r="L21" s="278">
        <v>53.25</v>
      </c>
      <c r="M21" s="278">
        <v>26.40211</v>
      </c>
    </row>
    <row r="22" spans="1:13">
      <c r="A22" s="302">
        <v>13</v>
      </c>
      <c r="B22" s="278" t="s">
        <v>229</v>
      </c>
      <c r="C22" s="278">
        <v>129.4</v>
      </c>
      <c r="D22" s="280">
        <v>129.26666666666668</v>
      </c>
      <c r="E22" s="280">
        <v>125.83333333333337</v>
      </c>
      <c r="F22" s="280">
        <v>122.26666666666669</v>
      </c>
      <c r="G22" s="280">
        <v>118.83333333333339</v>
      </c>
      <c r="H22" s="280">
        <v>132.83333333333337</v>
      </c>
      <c r="I22" s="280">
        <v>136.26666666666671</v>
      </c>
      <c r="J22" s="280">
        <v>139.83333333333334</v>
      </c>
      <c r="K22" s="278">
        <v>132.69999999999999</v>
      </c>
      <c r="L22" s="278">
        <v>125.7</v>
      </c>
      <c r="M22" s="278">
        <v>13.243930000000001</v>
      </c>
    </row>
    <row r="23" spans="1:13">
      <c r="A23" s="302">
        <v>14</v>
      </c>
      <c r="B23" s="278" t="s">
        <v>230</v>
      </c>
      <c r="C23" s="278">
        <v>1497.2</v>
      </c>
      <c r="D23" s="280">
        <v>1505.3999999999999</v>
      </c>
      <c r="E23" s="280">
        <v>1481.7999999999997</v>
      </c>
      <c r="F23" s="280">
        <v>1466.3999999999999</v>
      </c>
      <c r="G23" s="280">
        <v>1442.7999999999997</v>
      </c>
      <c r="H23" s="280">
        <v>1520.7999999999997</v>
      </c>
      <c r="I23" s="280">
        <v>1544.3999999999996</v>
      </c>
      <c r="J23" s="280">
        <v>1559.7999999999997</v>
      </c>
      <c r="K23" s="278">
        <v>1529</v>
      </c>
      <c r="L23" s="278">
        <v>1490</v>
      </c>
      <c r="M23" s="278">
        <v>1.39818</v>
      </c>
    </row>
    <row r="24" spans="1:13">
      <c r="A24" s="302">
        <v>15</v>
      </c>
      <c r="B24" s="278" t="s">
        <v>231</v>
      </c>
      <c r="C24" s="278">
        <v>2378.65</v>
      </c>
      <c r="D24" s="280">
        <v>2395.7000000000003</v>
      </c>
      <c r="E24" s="280">
        <v>2338.4500000000007</v>
      </c>
      <c r="F24" s="280">
        <v>2298.2500000000005</v>
      </c>
      <c r="G24" s="280">
        <v>2241.0000000000009</v>
      </c>
      <c r="H24" s="280">
        <v>2435.9000000000005</v>
      </c>
      <c r="I24" s="280">
        <v>2493.1499999999996</v>
      </c>
      <c r="J24" s="280">
        <v>2533.3500000000004</v>
      </c>
      <c r="K24" s="278">
        <v>2452.9499999999998</v>
      </c>
      <c r="L24" s="278">
        <v>2355.5</v>
      </c>
      <c r="M24" s="278">
        <v>3.6784599999999998</v>
      </c>
    </row>
    <row r="25" spans="1:13">
      <c r="A25" s="302">
        <v>16</v>
      </c>
      <c r="B25" s="278" t="s">
        <v>46</v>
      </c>
      <c r="C25" s="278">
        <v>662.5</v>
      </c>
      <c r="D25" s="280">
        <v>660.33333333333337</v>
      </c>
      <c r="E25" s="280">
        <v>654.66666666666674</v>
      </c>
      <c r="F25" s="280">
        <v>646.83333333333337</v>
      </c>
      <c r="G25" s="280">
        <v>641.16666666666674</v>
      </c>
      <c r="H25" s="280">
        <v>668.16666666666674</v>
      </c>
      <c r="I25" s="280">
        <v>673.83333333333348</v>
      </c>
      <c r="J25" s="280">
        <v>681.66666666666674</v>
      </c>
      <c r="K25" s="278">
        <v>666</v>
      </c>
      <c r="L25" s="278">
        <v>652.5</v>
      </c>
      <c r="M25" s="278">
        <v>4.4143600000000003</v>
      </c>
    </row>
    <row r="26" spans="1:13">
      <c r="A26" s="302">
        <v>17</v>
      </c>
      <c r="B26" s="278" t="s">
        <v>47</v>
      </c>
      <c r="C26" s="278">
        <v>192</v>
      </c>
      <c r="D26" s="280">
        <v>191.48333333333335</v>
      </c>
      <c r="E26" s="280">
        <v>188.6166666666667</v>
      </c>
      <c r="F26" s="280">
        <v>185.23333333333335</v>
      </c>
      <c r="G26" s="280">
        <v>182.3666666666667</v>
      </c>
      <c r="H26" s="280">
        <v>194.8666666666667</v>
      </c>
      <c r="I26" s="280">
        <v>197.73333333333338</v>
      </c>
      <c r="J26" s="280">
        <v>201.1166666666667</v>
      </c>
      <c r="K26" s="278">
        <v>194.35</v>
      </c>
      <c r="L26" s="278">
        <v>188.1</v>
      </c>
      <c r="M26" s="278">
        <v>42.35763</v>
      </c>
    </row>
    <row r="27" spans="1:13">
      <c r="A27" s="302">
        <v>18</v>
      </c>
      <c r="B27" s="278" t="s">
        <v>48</v>
      </c>
      <c r="C27" s="278">
        <v>1355.65</v>
      </c>
      <c r="D27" s="280">
        <v>1355.3500000000001</v>
      </c>
      <c r="E27" s="280">
        <v>1332.3000000000002</v>
      </c>
      <c r="F27" s="280">
        <v>1308.95</v>
      </c>
      <c r="G27" s="280">
        <v>1285.9000000000001</v>
      </c>
      <c r="H27" s="280">
        <v>1378.7000000000003</v>
      </c>
      <c r="I27" s="280">
        <v>1401.75</v>
      </c>
      <c r="J27" s="280">
        <v>1425.1000000000004</v>
      </c>
      <c r="K27" s="278">
        <v>1378.4</v>
      </c>
      <c r="L27" s="278">
        <v>1332</v>
      </c>
      <c r="M27" s="278">
        <v>7.10311</v>
      </c>
    </row>
    <row r="28" spans="1:13">
      <c r="A28" s="302">
        <v>19</v>
      </c>
      <c r="B28" s="278" t="s">
        <v>49</v>
      </c>
      <c r="C28" s="278">
        <v>105.65</v>
      </c>
      <c r="D28" s="280">
        <v>105.26666666666667</v>
      </c>
      <c r="E28" s="280">
        <v>104.03333333333333</v>
      </c>
      <c r="F28" s="280">
        <v>102.41666666666667</v>
      </c>
      <c r="G28" s="280">
        <v>101.18333333333334</v>
      </c>
      <c r="H28" s="280">
        <v>106.88333333333333</v>
      </c>
      <c r="I28" s="280">
        <v>108.11666666666665</v>
      </c>
      <c r="J28" s="280">
        <v>109.73333333333332</v>
      </c>
      <c r="K28" s="278">
        <v>106.5</v>
      </c>
      <c r="L28" s="278">
        <v>103.65</v>
      </c>
      <c r="M28" s="278">
        <v>63.521900000000002</v>
      </c>
    </row>
    <row r="29" spans="1:13">
      <c r="A29" s="302">
        <v>20</v>
      </c>
      <c r="B29" s="278" t="s">
        <v>50</v>
      </c>
      <c r="C29" s="278">
        <v>52.7</v>
      </c>
      <c r="D29" s="280">
        <v>52.216666666666669</v>
      </c>
      <c r="E29" s="280">
        <v>51.233333333333334</v>
      </c>
      <c r="F29" s="280">
        <v>49.766666666666666</v>
      </c>
      <c r="G29" s="280">
        <v>48.783333333333331</v>
      </c>
      <c r="H29" s="280">
        <v>53.683333333333337</v>
      </c>
      <c r="I29" s="280">
        <v>54.666666666666671</v>
      </c>
      <c r="J29" s="280">
        <v>56.13333333333334</v>
      </c>
      <c r="K29" s="278">
        <v>53.2</v>
      </c>
      <c r="L29" s="278">
        <v>50.75</v>
      </c>
      <c r="M29" s="278">
        <v>535.74243000000001</v>
      </c>
    </row>
    <row r="30" spans="1:13">
      <c r="A30" s="302">
        <v>21</v>
      </c>
      <c r="B30" s="278" t="s">
        <v>52</v>
      </c>
      <c r="C30" s="278">
        <v>1635.95</v>
      </c>
      <c r="D30" s="280">
        <v>1646.3166666666668</v>
      </c>
      <c r="E30" s="280">
        <v>1617.5333333333338</v>
      </c>
      <c r="F30" s="280">
        <v>1599.116666666667</v>
      </c>
      <c r="G30" s="280">
        <v>1570.3333333333339</v>
      </c>
      <c r="H30" s="280">
        <v>1664.7333333333336</v>
      </c>
      <c r="I30" s="280">
        <v>1693.5166666666669</v>
      </c>
      <c r="J30" s="280">
        <v>1711.9333333333334</v>
      </c>
      <c r="K30" s="278">
        <v>1675.1</v>
      </c>
      <c r="L30" s="278">
        <v>1627.9</v>
      </c>
      <c r="M30" s="278">
        <v>20.693259999999999</v>
      </c>
    </row>
    <row r="31" spans="1:13">
      <c r="A31" s="302">
        <v>22</v>
      </c>
      <c r="B31" s="278" t="s">
        <v>54</v>
      </c>
      <c r="C31" s="278">
        <v>796.95</v>
      </c>
      <c r="D31" s="280">
        <v>789.63333333333333</v>
      </c>
      <c r="E31" s="280">
        <v>779.66666666666663</v>
      </c>
      <c r="F31" s="280">
        <v>762.38333333333333</v>
      </c>
      <c r="G31" s="280">
        <v>752.41666666666663</v>
      </c>
      <c r="H31" s="280">
        <v>806.91666666666663</v>
      </c>
      <c r="I31" s="280">
        <v>816.88333333333333</v>
      </c>
      <c r="J31" s="280">
        <v>834.16666666666663</v>
      </c>
      <c r="K31" s="278">
        <v>799.6</v>
      </c>
      <c r="L31" s="278">
        <v>772.35</v>
      </c>
      <c r="M31" s="278">
        <v>66.054069999999996</v>
      </c>
    </row>
    <row r="32" spans="1:13">
      <c r="A32" s="302">
        <v>23</v>
      </c>
      <c r="B32" s="278" t="s">
        <v>232</v>
      </c>
      <c r="C32" s="278">
        <v>2388.35</v>
      </c>
      <c r="D32" s="280">
        <v>2392.7666666666664</v>
      </c>
      <c r="E32" s="280">
        <v>2355.583333333333</v>
      </c>
      <c r="F32" s="280">
        <v>2322.8166666666666</v>
      </c>
      <c r="G32" s="280">
        <v>2285.6333333333332</v>
      </c>
      <c r="H32" s="280">
        <v>2425.5333333333328</v>
      </c>
      <c r="I32" s="280">
        <v>2462.7166666666662</v>
      </c>
      <c r="J32" s="280">
        <v>2495.4833333333327</v>
      </c>
      <c r="K32" s="278">
        <v>2429.9499999999998</v>
      </c>
      <c r="L32" s="278">
        <v>2360</v>
      </c>
      <c r="M32" s="278">
        <v>2.1549900000000002</v>
      </c>
    </row>
    <row r="33" spans="1:13">
      <c r="A33" s="302">
        <v>24</v>
      </c>
      <c r="B33" s="278" t="s">
        <v>56</v>
      </c>
      <c r="C33" s="278">
        <v>427.45</v>
      </c>
      <c r="D33" s="280">
        <v>425.15000000000003</v>
      </c>
      <c r="E33" s="280">
        <v>417.60000000000008</v>
      </c>
      <c r="F33" s="280">
        <v>407.75000000000006</v>
      </c>
      <c r="G33" s="280">
        <v>400.2000000000001</v>
      </c>
      <c r="H33" s="280">
        <v>435.00000000000006</v>
      </c>
      <c r="I33" s="280">
        <v>442.55</v>
      </c>
      <c r="J33" s="280">
        <v>452.40000000000003</v>
      </c>
      <c r="K33" s="278">
        <v>432.7</v>
      </c>
      <c r="L33" s="278">
        <v>415.3</v>
      </c>
      <c r="M33" s="278">
        <v>361.63767000000001</v>
      </c>
    </row>
    <row r="34" spans="1:13">
      <c r="A34" s="302">
        <v>25</v>
      </c>
      <c r="B34" s="278" t="s">
        <v>57</v>
      </c>
      <c r="C34" s="278">
        <v>2717.2</v>
      </c>
      <c r="D34" s="280">
        <v>2741.5</v>
      </c>
      <c r="E34" s="280">
        <v>2679.05</v>
      </c>
      <c r="F34" s="280">
        <v>2640.9</v>
      </c>
      <c r="G34" s="280">
        <v>2578.4500000000003</v>
      </c>
      <c r="H34" s="280">
        <v>2779.65</v>
      </c>
      <c r="I34" s="280">
        <v>2842.1</v>
      </c>
      <c r="J34" s="280">
        <v>2880.25</v>
      </c>
      <c r="K34" s="278">
        <v>2803.95</v>
      </c>
      <c r="L34" s="278">
        <v>2703.35</v>
      </c>
      <c r="M34" s="278">
        <v>6.8795599999999997</v>
      </c>
    </row>
    <row r="35" spans="1:13">
      <c r="A35" s="302">
        <v>26</v>
      </c>
      <c r="B35" s="278" t="s">
        <v>60</v>
      </c>
      <c r="C35" s="278">
        <v>2435.65</v>
      </c>
      <c r="D35" s="280">
        <v>2435.5499999999997</v>
      </c>
      <c r="E35" s="280">
        <v>2401.0999999999995</v>
      </c>
      <c r="F35" s="280">
        <v>2366.5499999999997</v>
      </c>
      <c r="G35" s="280">
        <v>2332.0999999999995</v>
      </c>
      <c r="H35" s="280">
        <v>2470.0999999999995</v>
      </c>
      <c r="I35" s="280">
        <v>2504.5499999999993</v>
      </c>
      <c r="J35" s="280">
        <v>2539.0999999999995</v>
      </c>
      <c r="K35" s="278">
        <v>2470</v>
      </c>
      <c r="L35" s="278">
        <v>2401</v>
      </c>
      <c r="M35" s="278">
        <v>89.615430000000003</v>
      </c>
    </row>
    <row r="36" spans="1:13">
      <c r="A36" s="302">
        <v>27</v>
      </c>
      <c r="B36" s="278" t="s">
        <v>59</v>
      </c>
      <c r="C36" s="278">
        <v>5223</v>
      </c>
      <c r="D36" s="280">
        <v>5242.333333333333</v>
      </c>
      <c r="E36" s="280">
        <v>5140.6666666666661</v>
      </c>
      <c r="F36" s="280">
        <v>5058.333333333333</v>
      </c>
      <c r="G36" s="280">
        <v>4956.6666666666661</v>
      </c>
      <c r="H36" s="280">
        <v>5324.6666666666661</v>
      </c>
      <c r="I36" s="280">
        <v>5426.3333333333321</v>
      </c>
      <c r="J36" s="280">
        <v>5508.6666666666661</v>
      </c>
      <c r="K36" s="278">
        <v>5344</v>
      </c>
      <c r="L36" s="278">
        <v>5160</v>
      </c>
      <c r="M36" s="278">
        <v>11.62257</v>
      </c>
    </row>
    <row r="37" spans="1:13">
      <c r="A37" s="302">
        <v>28</v>
      </c>
      <c r="B37" s="278" t="s">
        <v>233</v>
      </c>
      <c r="C37" s="278">
        <v>2468.9499999999998</v>
      </c>
      <c r="D37" s="280">
        <v>2480.3166666666666</v>
      </c>
      <c r="E37" s="280">
        <v>2429.4333333333334</v>
      </c>
      <c r="F37" s="280">
        <v>2389.916666666667</v>
      </c>
      <c r="G37" s="280">
        <v>2339.0333333333338</v>
      </c>
      <c r="H37" s="280">
        <v>2519.833333333333</v>
      </c>
      <c r="I37" s="280">
        <v>2570.7166666666662</v>
      </c>
      <c r="J37" s="280">
        <v>2610.2333333333327</v>
      </c>
      <c r="K37" s="278">
        <v>2531.1999999999998</v>
      </c>
      <c r="L37" s="278">
        <v>2440.8000000000002</v>
      </c>
      <c r="M37" s="278">
        <v>0.62721000000000005</v>
      </c>
    </row>
    <row r="38" spans="1:13">
      <c r="A38" s="302">
        <v>29</v>
      </c>
      <c r="B38" s="278" t="s">
        <v>61</v>
      </c>
      <c r="C38" s="278">
        <v>1148.3499999999999</v>
      </c>
      <c r="D38" s="280">
        <v>1143.3</v>
      </c>
      <c r="E38" s="280">
        <v>1127.3</v>
      </c>
      <c r="F38" s="280">
        <v>1106.25</v>
      </c>
      <c r="G38" s="280">
        <v>1090.25</v>
      </c>
      <c r="H38" s="280">
        <v>1164.3499999999999</v>
      </c>
      <c r="I38" s="280">
        <v>1180.3499999999999</v>
      </c>
      <c r="J38" s="280">
        <v>1201.3999999999999</v>
      </c>
      <c r="K38" s="278">
        <v>1159.3</v>
      </c>
      <c r="L38" s="278">
        <v>1122.25</v>
      </c>
      <c r="M38" s="278">
        <v>5.1929100000000004</v>
      </c>
    </row>
    <row r="39" spans="1:13">
      <c r="A39" s="302">
        <v>30</v>
      </c>
      <c r="B39" s="278" t="s">
        <v>234</v>
      </c>
      <c r="C39" s="278">
        <v>268.75</v>
      </c>
      <c r="D39" s="280">
        <v>265.98333333333335</v>
      </c>
      <c r="E39" s="280">
        <v>256.9666666666667</v>
      </c>
      <c r="F39" s="280">
        <v>245.18333333333334</v>
      </c>
      <c r="G39" s="280">
        <v>236.16666666666669</v>
      </c>
      <c r="H39" s="280">
        <v>277.76666666666671</v>
      </c>
      <c r="I39" s="280">
        <v>286.78333333333336</v>
      </c>
      <c r="J39" s="280">
        <v>298.56666666666672</v>
      </c>
      <c r="K39" s="278">
        <v>275</v>
      </c>
      <c r="L39" s="278">
        <v>254.2</v>
      </c>
      <c r="M39" s="278">
        <v>236.41231999999999</v>
      </c>
    </row>
    <row r="40" spans="1:13">
      <c r="A40" s="302">
        <v>31</v>
      </c>
      <c r="B40" s="278" t="s">
        <v>62</v>
      </c>
      <c r="C40" s="278">
        <v>47</v>
      </c>
      <c r="D40" s="280">
        <v>46.65</v>
      </c>
      <c r="E40" s="280">
        <v>45.9</v>
      </c>
      <c r="F40" s="280">
        <v>44.8</v>
      </c>
      <c r="G40" s="280">
        <v>44.05</v>
      </c>
      <c r="H40" s="280">
        <v>47.75</v>
      </c>
      <c r="I40" s="280">
        <v>48.5</v>
      </c>
      <c r="J40" s="280">
        <v>49.6</v>
      </c>
      <c r="K40" s="278">
        <v>47.4</v>
      </c>
      <c r="L40" s="278">
        <v>45.55</v>
      </c>
      <c r="M40" s="278">
        <v>447.37464</v>
      </c>
    </row>
    <row r="41" spans="1:13">
      <c r="A41" s="302">
        <v>32</v>
      </c>
      <c r="B41" s="278" t="s">
        <v>63</v>
      </c>
      <c r="C41" s="278">
        <v>42.2</v>
      </c>
      <c r="D41" s="280">
        <v>41.833333333333336</v>
      </c>
      <c r="E41" s="280">
        <v>40.916666666666671</v>
      </c>
      <c r="F41" s="280">
        <v>39.633333333333333</v>
      </c>
      <c r="G41" s="280">
        <v>38.716666666666669</v>
      </c>
      <c r="H41" s="280">
        <v>43.116666666666674</v>
      </c>
      <c r="I41" s="280">
        <v>44.033333333333346</v>
      </c>
      <c r="J41" s="280">
        <v>45.316666666666677</v>
      </c>
      <c r="K41" s="278">
        <v>42.75</v>
      </c>
      <c r="L41" s="278">
        <v>40.549999999999997</v>
      </c>
      <c r="M41" s="278">
        <v>31.90269</v>
      </c>
    </row>
    <row r="42" spans="1:13">
      <c r="A42" s="302">
        <v>33</v>
      </c>
      <c r="B42" s="278" t="s">
        <v>64</v>
      </c>
      <c r="C42" s="278">
        <v>1391.2</v>
      </c>
      <c r="D42" s="280">
        <v>1393.3</v>
      </c>
      <c r="E42" s="280">
        <v>1379.25</v>
      </c>
      <c r="F42" s="280">
        <v>1367.3</v>
      </c>
      <c r="G42" s="280">
        <v>1353.25</v>
      </c>
      <c r="H42" s="280">
        <v>1405.25</v>
      </c>
      <c r="I42" s="280">
        <v>1419.2999999999997</v>
      </c>
      <c r="J42" s="280">
        <v>1431.25</v>
      </c>
      <c r="K42" s="278">
        <v>1407.35</v>
      </c>
      <c r="L42" s="278">
        <v>1381.35</v>
      </c>
      <c r="M42" s="278">
        <v>4.8322599999999998</v>
      </c>
    </row>
    <row r="43" spans="1:13">
      <c r="A43" s="302">
        <v>34</v>
      </c>
      <c r="B43" s="278" t="s">
        <v>67</v>
      </c>
      <c r="C43" s="278">
        <v>494.65</v>
      </c>
      <c r="D43" s="280">
        <v>494</v>
      </c>
      <c r="E43" s="280">
        <v>489.75</v>
      </c>
      <c r="F43" s="280">
        <v>484.85</v>
      </c>
      <c r="G43" s="280">
        <v>480.6</v>
      </c>
      <c r="H43" s="280">
        <v>498.9</v>
      </c>
      <c r="I43" s="280">
        <v>503.15</v>
      </c>
      <c r="J43" s="280">
        <v>508.04999999999995</v>
      </c>
      <c r="K43" s="278">
        <v>498.25</v>
      </c>
      <c r="L43" s="278">
        <v>489.1</v>
      </c>
      <c r="M43" s="278">
        <v>8.6179600000000001</v>
      </c>
    </row>
    <row r="44" spans="1:13">
      <c r="A44" s="302">
        <v>35</v>
      </c>
      <c r="B44" s="278" t="s">
        <v>66</v>
      </c>
      <c r="C44" s="278">
        <v>73.45</v>
      </c>
      <c r="D44" s="280">
        <v>73.25</v>
      </c>
      <c r="E44" s="280">
        <v>71.95</v>
      </c>
      <c r="F44" s="280">
        <v>70.45</v>
      </c>
      <c r="G44" s="280">
        <v>69.150000000000006</v>
      </c>
      <c r="H44" s="280">
        <v>74.75</v>
      </c>
      <c r="I44" s="280">
        <v>76.050000000000011</v>
      </c>
      <c r="J44" s="280">
        <v>77.55</v>
      </c>
      <c r="K44" s="278">
        <v>74.55</v>
      </c>
      <c r="L44" s="278">
        <v>71.75</v>
      </c>
      <c r="M44" s="278">
        <v>94.206389999999999</v>
      </c>
    </row>
    <row r="45" spans="1:13">
      <c r="A45" s="302">
        <v>36</v>
      </c>
      <c r="B45" s="278" t="s">
        <v>68</v>
      </c>
      <c r="C45" s="278">
        <v>353.95</v>
      </c>
      <c r="D45" s="280">
        <v>356.88333333333338</v>
      </c>
      <c r="E45" s="280">
        <v>347.46666666666675</v>
      </c>
      <c r="F45" s="280">
        <v>340.98333333333335</v>
      </c>
      <c r="G45" s="280">
        <v>331.56666666666672</v>
      </c>
      <c r="H45" s="280">
        <v>363.36666666666679</v>
      </c>
      <c r="I45" s="280">
        <v>372.78333333333342</v>
      </c>
      <c r="J45" s="280">
        <v>379.26666666666682</v>
      </c>
      <c r="K45" s="278">
        <v>366.3</v>
      </c>
      <c r="L45" s="278">
        <v>350.4</v>
      </c>
      <c r="M45" s="278">
        <v>23.612110000000001</v>
      </c>
    </row>
    <row r="46" spans="1:13">
      <c r="A46" s="302">
        <v>37</v>
      </c>
      <c r="B46" s="278" t="s">
        <v>71</v>
      </c>
      <c r="C46" s="278">
        <v>31.3</v>
      </c>
      <c r="D46" s="280">
        <v>31.416666666666668</v>
      </c>
      <c r="E46" s="280">
        <v>30.433333333333337</v>
      </c>
      <c r="F46" s="280">
        <v>29.56666666666667</v>
      </c>
      <c r="G46" s="280">
        <v>28.583333333333339</v>
      </c>
      <c r="H46" s="280">
        <v>32.283333333333331</v>
      </c>
      <c r="I46" s="280">
        <v>33.266666666666666</v>
      </c>
      <c r="J46" s="280">
        <v>34.133333333333333</v>
      </c>
      <c r="K46" s="278">
        <v>32.4</v>
      </c>
      <c r="L46" s="278">
        <v>30.55</v>
      </c>
      <c r="M46" s="278">
        <v>1360.6598899999999</v>
      </c>
    </row>
    <row r="47" spans="1:13">
      <c r="A47" s="302">
        <v>38</v>
      </c>
      <c r="B47" s="278" t="s">
        <v>75</v>
      </c>
      <c r="C47" s="278">
        <v>378.95</v>
      </c>
      <c r="D47" s="280">
        <v>378.75</v>
      </c>
      <c r="E47" s="280">
        <v>373.15</v>
      </c>
      <c r="F47" s="280">
        <v>367.34999999999997</v>
      </c>
      <c r="G47" s="280">
        <v>361.74999999999994</v>
      </c>
      <c r="H47" s="280">
        <v>384.55</v>
      </c>
      <c r="I47" s="280">
        <v>390.15000000000003</v>
      </c>
      <c r="J47" s="280">
        <v>395.95000000000005</v>
      </c>
      <c r="K47" s="278">
        <v>384.35</v>
      </c>
      <c r="L47" s="278">
        <v>372.95</v>
      </c>
      <c r="M47" s="278">
        <v>74.916970000000006</v>
      </c>
    </row>
    <row r="48" spans="1:13">
      <c r="A48" s="302">
        <v>39</v>
      </c>
      <c r="B48" s="278" t="s">
        <v>70</v>
      </c>
      <c r="C48" s="278">
        <v>567.1</v>
      </c>
      <c r="D48" s="280">
        <v>568.71666666666658</v>
      </c>
      <c r="E48" s="280">
        <v>561.43333333333317</v>
      </c>
      <c r="F48" s="280">
        <v>555.76666666666654</v>
      </c>
      <c r="G48" s="280">
        <v>548.48333333333312</v>
      </c>
      <c r="H48" s="280">
        <v>574.38333333333321</v>
      </c>
      <c r="I48" s="280">
        <v>581.66666666666674</v>
      </c>
      <c r="J48" s="280">
        <v>587.33333333333326</v>
      </c>
      <c r="K48" s="278">
        <v>576</v>
      </c>
      <c r="L48" s="278">
        <v>563.04999999999995</v>
      </c>
      <c r="M48" s="278">
        <v>191.3049</v>
      </c>
    </row>
    <row r="49" spans="1:13">
      <c r="A49" s="302">
        <v>40</v>
      </c>
      <c r="B49" s="278" t="s">
        <v>126</v>
      </c>
      <c r="C49" s="278">
        <v>232.7</v>
      </c>
      <c r="D49" s="280">
        <v>234.33333333333334</v>
      </c>
      <c r="E49" s="280">
        <v>227.91666666666669</v>
      </c>
      <c r="F49" s="280">
        <v>223.13333333333335</v>
      </c>
      <c r="G49" s="280">
        <v>216.7166666666667</v>
      </c>
      <c r="H49" s="280">
        <v>239.11666666666667</v>
      </c>
      <c r="I49" s="280">
        <v>245.53333333333336</v>
      </c>
      <c r="J49" s="280">
        <v>250.31666666666666</v>
      </c>
      <c r="K49" s="278">
        <v>240.75</v>
      </c>
      <c r="L49" s="278">
        <v>229.55</v>
      </c>
      <c r="M49" s="278">
        <v>106.78234999999999</v>
      </c>
    </row>
    <row r="50" spans="1:13">
      <c r="A50" s="302">
        <v>41</v>
      </c>
      <c r="B50" s="278" t="s">
        <v>72</v>
      </c>
      <c r="C50" s="278">
        <v>389.95</v>
      </c>
      <c r="D50" s="280">
        <v>388.65000000000003</v>
      </c>
      <c r="E50" s="280">
        <v>383.80000000000007</v>
      </c>
      <c r="F50" s="280">
        <v>377.65000000000003</v>
      </c>
      <c r="G50" s="280">
        <v>372.80000000000007</v>
      </c>
      <c r="H50" s="280">
        <v>394.80000000000007</v>
      </c>
      <c r="I50" s="280">
        <v>399.65000000000009</v>
      </c>
      <c r="J50" s="280">
        <v>405.80000000000007</v>
      </c>
      <c r="K50" s="278">
        <v>393.5</v>
      </c>
      <c r="L50" s="278">
        <v>382.5</v>
      </c>
      <c r="M50" s="278">
        <v>58.712420000000002</v>
      </c>
    </row>
    <row r="51" spans="1:13">
      <c r="A51" s="302">
        <v>42</v>
      </c>
      <c r="B51" s="278" t="s">
        <v>235</v>
      </c>
      <c r="C51" s="278">
        <v>1018.8</v>
      </c>
      <c r="D51" s="280">
        <v>1036.25</v>
      </c>
      <c r="E51" s="280">
        <v>992.55</v>
      </c>
      <c r="F51" s="280">
        <v>966.3</v>
      </c>
      <c r="G51" s="280">
        <v>922.59999999999991</v>
      </c>
      <c r="H51" s="280">
        <v>1062.5</v>
      </c>
      <c r="I51" s="280">
        <v>1106.1999999999998</v>
      </c>
      <c r="J51" s="280">
        <v>1132.45</v>
      </c>
      <c r="K51" s="278">
        <v>1079.95</v>
      </c>
      <c r="L51" s="278">
        <v>1010</v>
      </c>
      <c r="M51" s="278">
        <v>0.73294000000000004</v>
      </c>
    </row>
    <row r="52" spans="1:13">
      <c r="A52" s="302">
        <v>43</v>
      </c>
      <c r="B52" s="278" t="s">
        <v>73</v>
      </c>
      <c r="C52" s="278">
        <v>10806.1</v>
      </c>
      <c r="D52" s="280">
        <v>10909.633333333333</v>
      </c>
      <c r="E52" s="280">
        <v>10629.916666666666</v>
      </c>
      <c r="F52" s="280">
        <v>10453.733333333334</v>
      </c>
      <c r="G52" s="280">
        <v>10174.016666666666</v>
      </c>
      <c r="H52" s="280">
        <v>11085.816666666666</v>
      </c>
      <c r="I52" s="280">
        <v>11365.533333333333</v>
      </c>
      <c r="J52" s="280">
        <v>11541.716666666665</v>
      </c>
      <c r="K52" s="278">
        <v>11189.35</v>
      </c>
      <c r="L52" s="278">
        <v>10733.45</v>
      </c>
      <c r="M52" s="278">
        <v>0.58611999999999997</v>
      </c>
    </row>
    <row r="53" spans="1:13">
      <c r="A53" s="302">
        <v>44</v>
      </c>
      <c r="B53" s="278" t="s">
        <v>76</v>
      </c>
      <c r="C53" s="278">
        <v>3377</v>
      </c>
      <c r="D53" s="280">
        <v>3394</v>
      </c>
      <c r="E53" s="280">
        <v>3340.4</v>
      </c>
      <c r="F53" s="280">
        <v>3303.8</v>
      </c>
      <c r="G53" s="280">
        <v>3250.2000000000003</v>
      </c>
      <c r="H53" s="280">
        <v>3430.6</v>
      </c>
      <c r="I53" s="280">
        <v>3484.2000000000003</v>
      </c>
      <c r="J53" s="280">
        <v>3520.7999999999997</v>
      </c>
      <c r="K53" s="278">
        <v>3447.6</v>
      </c>
      <c r="L53" s="278">
        <v>3357.4</v>
      </c>
      <c r="M53" s="278">
        <v>6.28261</v>
      </c>
    </row>
    <row r="54" spans="1:13">
      <c r="A54" s="302">
        <v>45</v>
      </c>
      <c r="B54" s="278" t="s">
        <v>82</v>
      </c>
      <c r="C54" s="278">
        <v>626.70000000000005</v>
      </c>
      <c r="D54" s="280">
        <v>629.26666666666677</v>
      </c>
      <c r="E54" s="280">
        <v>618.53333333333353</v>
      </c>
      <c r="F54" s="280">
        <v>610.36666666666679</v>
      </c>
      <c r="G54" s="280">
        <v>599.63333333333355</v>
      </c>
      <c r="H54" s="280">
        <v>637.43333333333351</v>
      </c>
      <c r="I54" s="280">
        <v>648.16666666666686</v>
      </c>
      <c r="J54" s="280">
        <v>656.33333333333348</v>
      </c>
      <c r="K54" s="278">
        <v>640</v>
      </c>
      <c r="L54" s="278">
        <v>621.1</v>
      </c>
      <c r="M54" s="278">
        <v>3.0548700000000002</v>
      </c>
    </row>
    <row r="55" spans="1:13">
      <c r="A55" s="302">
        <v>46</v>
      </c>
      <c r="B55" s="278" t="s">
        <v>77</v>
      </c>
      <c r="C55" s="278">
        <v>369.2</v>
      </c>
      <c r="D55" s="280">
        <v>366.38333333333338</v>
      </c>
      <c r="E55" s="280">
        <v>361.46666666666675</v>
      </c>
      <c r="F55" s="280">
        <v>353.73333333333335</v>
      </c>
      <c r="G55" s="280">
        <v>348.81666666666672</v>
      </c>
      <c r="H55" s="280">
        <v>374.11666666666679</v>
      </c>
      <c r="I55" s="280">
        <v>379.03333333333342</v>
      </c>
      <c r="J55" s="280">
        <v>386.76666666666682</v>
      </c>
      <c r="K55" s="278">
        <v>371.3</v>
      </c>
      <c r="L55" s="278">
        <v>358.65</v>
      </c>
      <c r="M55" s="278">
        <v>50.196759999999998</v>
      </c>
    </row>
    <row r="56" spans="1:13">
      <c r="A56" s="302">
        <v>47</v>
      </c>
      <c r="B56" s="278" t="s">
        <v>78</v>
      </c>
      <c r="C56" s="278">
        <v>104.85</v>
      </c>
      <c r="D56" s="280">
        <v>103.46666666666665</v>
      </c>
      <c r="E56" s="280">
        <v>101.13333333333331</v>
      </c>
      <c r="F56" s="280">
        <v>97.416666666666657</v>
      </c>
      <c r="G56" s="280">
        <v>95.083333333333314</v>
      </c>
      <c r="H56" s="280">
        <v>107.18333333333331</v>
      </c>
      <c r="I56" s="280">
        <v>109.51666666666665</v>
      </c>
      <c r="J56" s="280">
        <v>113.23333333333331</v>
      </c>
      <c r="K56" s="278">
        <v>105.8</v>
      </c>
      <c r="L56" s="278">
        <v>99.75</v>
      </c>
      <c r="M56" s="278">
        <v>191.85077999999999</v>
      </c>
    </row>
    <row r="57" spans="1:13">
      <c r="A57" s="302">
        <v>48</v>
      </c>
      <c r="B57" s="278" t="s">
        <v>79</v>
      </c>
      <c r="C57" s="278">
        <v>126.6</v>
      </c>
      <c r="D57" s="280">
        <v>126.65000000000002</v>
      </c>
      <c r="E57" s="280">
        <v>125.35000000000004</v>
      </c>
      <c r="F57" s="280">
        <v>124.10000000000002</v>
      </c>
      <c r="G57" s="280">
        <v>122.80000000000004</v>
      </c>
      <c r="H57" s="280">
        <v>127.90000000000003</v>
      </c>
      <c r="I57" s="280">
        <v>129.20000000000002</v>
      </c>
      <c r="J57" s="280">
        <v>130.45000000000005</v>
      </c>
      <c r="K57" s="278">
        <v>127.95</v>
      </c>
      <c r="L57" s="278">
        <v>125.4</v>
      </c>
      <c r="M57" s="278">
        <v>7.5161199999999999</v>
      </c>
    </row>
    <row r="58" spans="1:13">
      <c r="A58" s="302">
        <v>49</v>
      </c>
      <c r="B58" s="278" t="s">
        <v>83</v>
      </c>
      <c r="C58" s="278">
        <v>155.69999999999999</v>
      </c>
      <c r="D58" s="280">
        <v>154.63333333333333</v>
      </c>
      <c r="E58" s="280">
        <v>151.26666666666665</v>
      </c>
      <c r="F58" s="280">
        <v>146.83333333333331</v>
      </c>
      <c r="G58" s="280">
        <v>143.46666666666664</v>
      </c>
      <c r="H58" s="280">
        <v>159.06666666666666</v>
      </c>
      <c r="I58" s="280">
        <v>162.43333333333334</v>
      </c>
      <c r="J58" s="280">
        <v>166.86666666666667</v>
      </c>
      <c r="K58" s="278">
        <v>158</v>
      </c>
      <c r="L58" s="278">
        <v>150.19999999999999</v>
      </c>
      <c r="M58" s="278">
        <v>160.33901</v>
      </c>
    </row>
    <row r="59" spans="1:13">
      <c r="A59" s="302">
        <v>50</v>
      </c>
      <c r="B59" s="278" t="s">
        <v>84</v>
      </c>
      <c r="C59" s="278">
        <v>642.95000000000005</v>
      </c>
      <c r="D59" s="280">
        <v>644.5</v>
      </c>
      <c r="E59" s="280">
        <v>638.25</v>
      </c>
      <c r="F59" s="280">
        <v>633.54999999999995</v>
      </c>
      <c r="G59" s="280">
        <v>627.29999999999995</v>
      </c>
      <c r="H59" s="280">
        <v>649.20000000000005</v>
      </c>
      <c r="I59" s="280">
        <v>655.45</v>
      </c>
      <c r="J59" s="280">
        <v>660.15000000000009</v>
      </c>
      <c r="K59" s="278">
        <v>650.75</v>
      </c>
      <c r="L59" s="278">
        <v>639.79999999999995</v>
      </c>
      <c r="M59" s="278">
        <v>54.261090000000003</v>
      </c>
    </row>
    <row r="60" spans="1:13">
      <c r="A60" s="302">
        <v>51</v>
      </c>
      <c r="B60" s="278" t="s">
        <v>236</v>
      </c>
      <c r="C60" s="278">
        <v>134.30000000000001</v>
      </c>
      <c r="D60" s="280">
        <v>134.78333333333333</v>
      </c>
      <c r="E60" s="280">
        <v>133.06666666666666</v>
      </c>
      <c r="F60" s="280">
        <v>131.83333333333334</v>
      </c>
      <c r="G60" s="280">
        <v>130.11666666666667</v>
      </c>
      <c r="H60" s="280">
        <v>136.01666666666665</v>
      </c>
      <c r="I60" s="280">
        <v>137.73333333333329</v>
      </c>
      <c r="J60" s="280">
        <v>138.96666666666664</v>
      </c>
      <c r="K60" s="278">
        <v>136.5</v>
      </c>
      <c r="L60" s="278">
        <v>133.55000000000001</v>
      </c>
      <c r="M60" s="278">
        <v>12.06733</v>
      </c>
    </row>
    <row r="61" spans="1:13">
      <c r="A61" s="302">
        <v>52</v>
      </c>
      <c r="B61" s="278" t="s">
        <v>85</v>
      </c>
      <c r="C61" s="278">
        <v>140.69999999999999</v>
      </c>
      <c r="D61" s="280">
        <v>141.88333333333333</v>
      </c>
      <c r="E61" s="280">
        <v>139.01666666666665</v>
      </c>
      <c r="F61" s="280">
        <v>137.33333333333331</v>
      </c>
      <c r="G61" s="280">
        <v>134.46666666666664</v>
      </c>
      <c r="H61" s="280">
        <v>143.56666666666666</v>
      </c>
      <c r="I61" s="280">
        <v>146.43333333333334</v>
      </c>
      <c r="J61" s="280">
        <v>148.11666666666667</v>
      </c>
      <c r="K61" s="278">
        <v>144.75</v>
      </c>
      <c r="L61" s="278">
        <v>140.19999999999999</v>
      </c>
      <c r="M61" s="278">
        <v>89.151129999999995</v>
      </c>
    </row>
    <row r="62" spans="1:13">
      <c r="A62" s="302">
        <v>53</v>
      </c>
      <c r="B62" s="278" t="s">
        <v>86</v>
      </c>
      <c r="C62" s="278">
        <v>1356.25</v>
      </c>
      <c r="D62" s="280">
        <v>1364.75</v>
      </c>
      <c r="E62" s="280">
        <v>1342.5</v>
      </c>
      <c r="F62" s="280">
        <v>1328.75</v>
      </c>
      <c r="G62" s="280">
        <v>1306.5</v>
      </c>
      <c r="H62" s="280">
        <v>1378.5</v>
      </c>
      <c r="I62" s="280">
        <v>1400.75</v>
      </c>
      <c r="J62" s="280">
        <v>1414.5</v>
      </c>
      <c r="K62" s="278">
        <v>1387</v>
      </c>
      <c r="L62" s="278">
        <v>1351</v>
      </c>
      <c r="M62" s="278">
        <v>5.7564000000000002</v>
      </c>
    </row>
    <row r="63" spans="1:13">
      <c r="A63" s="302">
        <v>54</v>
      </c>
      <c r="B63" s="278" t="s">
        <v>87</v>
      </c>
      <c r="C63" s="278">
        <v>410.05</v>
      </c>
      <c r="D63" s="280">
        <v>413.5</v>
      </c>
      <c r="E63" s="280">
        <v>404.4</v>
      </c>
      <c r="F63" s="280">
        <v>398.75</v>
      </c>
      <c r="G63" s="280">
        <v>389.65</v>
      </c>
      <c r="H63" s="280">
        <v>419.15</v>
      </c>
      <c r="I63" s="280">
        <v>428.25</v>
      </c>
      <c r="J63" s="280">
        <v>433.9</v>
      </c>
      <c r="K63" s="278">
        <v>422.6</v>
      </c>
      <c r="L63" s="278">
        <v>407.85</v>
      </c>
      <c r="M63" s="278">
        <v>17.75442</v>
      </c>
    </row>
    <row r="64" spans="1:13">
      <c r="A64" s="302">
        <v>55</v>
      </c>
      <c r="B64" s="278" t="s">
        <v>237</v>
      </c>
      <c r="C64" s="278">
        <v>671.65</v>
      </c>
      <c r="D64" s="280">
        <v>669.51666666666665</v>
      </c>
      <c r="E64" s="280">
        <v>660.13333333333333</v>
      </c>
      <c r="F64" s="280">
        <v>648.61666666666667</v>
      </c>
      <c r="G64" s="280">
        <v>639.23333333333335</v>
      </c>
      <c r="H64" s="280">
        <v>681.0333333333333</v>
      </c>
      <c r="I64" s="280">
        <v>690.41666666666652</v>
      </c>
      <c r="J64" s="280">
        <v>701.93333333333328</v>
      </c>
      <c r="K64" s="278">
        <v>678.9</v>
      </c>
      <c r="L64" s="278">
        <v>658</v>
      </c>
      <c r="M64" s="278">
        <v>5.5847899999999999</v>
      </c>
    </row>
    <row r="65" spans="1:13">
      <c r="A65" s="302">
        <v>56</v>
      </c>
      <c r="B65" s="278" t="s">
        <v>238</v>
      </c>
      <c r="C65" s="278">
        <v>236.85</v>
      </c>
      <c r="D65" s="280">
        <v>231.94999999999996</v>
      </c>
      <c r="E65" s="280">
        <v>222.09999999999991</v>
      </c>
      <c r="F65" s="280">
        <v>207.34999999999994</v>
      </c>
      <c r="G65" s="280">
        <v>197.49999999999989</v>
      </c>
      <c r="H65" s="280">
        <v>246.69999999999993</v>
      </c>
      <c r="I65" s="280">
        <v>256.55</v>
      </c>
      <c r="J65" s="280">
        <v>271.29999999999995</v>
      </c>
      <c r="K65" s="278">
        <v>241.8</v>
      </c>
      <c r="L65" s="278">
        <v>217.2</v>
      </c>
      <c r="M65" s="278">
        <v>15.00644</v>
      </c>
    </row>
    <row r="66" spans="1:13">
      <c r="A66" s="302">
        <v>57</v>
      </c>
      <c r="B66" s="278" t="s">
        <v>88</v>
      </c>
      <c r="C66" s="278">
        <v>390.9</v>
      </c>
      <c r="D66" s="280">
        <v>389.5</v>
      </c>
      <c r="E66" s="280">
        <v>385.65</v>
      </c>
      <c r="F66" s="280">
        <v>380.4</v>
      </c>
      <c r="G66" s="280">
        <v>376.54999999999995</v>
      </c>
      <c r="H66" s="280">
        <v>394.75</v>
      </c>
      <c r="I66" s="280">
        <v>398.6</v>
      </c>
      <c r="J66" s="280">
        <v>403.85</v>
      </c>
      <c r="K66" s="278">
        <v>393.35</v>
      </c>
      <c r="L66" s="278">
        <v>384.25</v>
      </c>
      <c r="M66" s="278">
        <v>6.0774600000000003</v>
      </c>
    </row>
    <row r="67" spans="1:13">
      <c r="A67" s="302">
        <v>58</v>
      </c>
      <c r="B67" s="278" t="s">
        <v>94</v>
      </c>
      <c r="C67" s="278">
        <v>156.80000000000001</v>
      </c>
      <c r="D67" s="280">
        <v>156.23333333333335</v>
      </c>
      <c r="E67" s="280">
        <v>153.91666666666669</v>
      </c>
      <c r="F67" s="280">
        <v>151.03333333333333</v>
      </c>
      <c r="G67" s="280">
        <v>148.71666666666667</v>
      </c>
      <c r="H67" s="280">
        <v>159.1166666666667</v>
      </c>
      <c r="I67" s="280">
        <v>161.43333333333337</v>
      </c>
      <c r="J67" s="280">
        <v>164.31666666666672</v>
      </c>
      <c r="K67" s="278">
        <v>158.55000000000001</v>
      </c>
      <c r="L67" s="278">
        <v>153.35</v>
      </c>
      <c r="M67" s="278">
        <v>71.954130000000006</v>
      </c>
    </row>
    <row r="68" spans="1:13">
      <c r="A68" s="302">
        <v>59</v>
      </c>
      <c r="B68" s="278" t="s">
        <v>89</v>
      </c>
      <c r="C68" s="278">
        <v>461.9</v>
      </c>
      <c r="D68" s="280">
        <v>464.89999999999992</v>
      </c>
      <c r="E68" s="280">
        <v>455.89999999999986</v>
      </c>
      <c r="F68" s="280">
        <v>449.89999999999992</v>
      </c>
      <c r="G68" s="280">
        <v>440.89999999999986</v>
      </c>
      <c r="H68" s="280">
        <v>470.89999999999986</v>
      </c>
      <c r="I68" s="280">
        <v>479.9</v>
      </c>
      <c r="J68" s="280">
        <v>485.89999999999986</v>
      </c>
      <c r="K68" s="278">
        <v>473.9</v>
      </c>
      <c r="L68" s="278">
        <v>458.9</v>
      </c>
      <c r="M68" s="278">
        <v>37.520890000000001</v>
      </c>
    </row>
    <row r="69" spans="1:13">
      <c r="A69" s="302">
        <v>60</v>
      </c>
      <c r="B69" s="278" t="s">
        <v>239</v>
      </c>
      <c r="C69" s="278">
        <v>564.95000000000005</v>
      </c>
      <c r="D69" s="280">
        <v>564.65</v>
      </c>
      <c r="E69" s="280">
        <v>561.29999999999995</v>
      </c>
      <c r="F69" s="280">
        <v>557.65</v>
      </c>
      <c r="G69" s="280">
        <v>554.29999999999995</v>
      </c>
      <c r="H69" s="280">
        <v>568.29999999999995</v>
      </c>
      <c r="I69" s="280">
        <v>571.65000000000009</v>
      </c>
      <c r="J69" s="280">
        <v>575.29999999999995</v>
      </c>
      <c r="K69" s="278">
        <v>568</v>
      </c>
      <c r="L69" s="278">
        <v>561</v>
      </c>
      <c r="M69" s="278">
        <v>0.49620999999999998</v>
      </c>
    </row>
    <row r="70" spans="1:13">
      <c r="A70" s="302">
        <v>61</v>
      </c>
      <c r="B70" s="278" t="s">
        <v>92</v>
      </c>
      <c r="C70" s="278">
        <v>2394.65</v>
      </c>
      <c r="D70" s="280">
        <v>2404.8833333333332</v>
      </c>
      <c r="E70" s="280">
        <v>2365.7666666666664</v>
      </c>
      <c r="F70" s="280">
        <v>2336.8833333333332</v>
      </c>
      <c r="G70" s="280">
        <v>2297.7666666666664</v>
      </c>
      <c r="H70" s="280">
        <v>2433.7666666666664</v>
      </c>
      <c r="I70" s="280">
        <v>2472.8833333333332</v>
      </c>
      <c r="J70" s="280">
        <v>2501.7666666666664</v>
      </c>
      <c r="K70" s="278">
        <v>2444</v>
      </c>
      <c r="L70" s="278">
        <v>2376</v>
      </c>
      <c r="M70" s="278">
        <v>7.0297299999999998</v>
      </c>
    </row>
    <row r="71" spans="1:13">
      <c r="A71" s="302">
        <v>62</v>
      </c>
      <c r="B71" s="278" t="s">
        <v>95</v>
      </c>
      <c r="C71" s="278">
        <v>4112.5</v>
      </c>
      <c r="D71" s="280">
        <v>4130.0666666666666</v>
      </c>
      <c r="E71" s="280">
        <v>4070.1333333333332</v>
      </c>
      <c r="F71" s="280">
        <v>4027.7666666666664</v>
      </c>
      <c r="G71" s="280">
        <v>3967.833333333333</v>
      </c>
      <c r="H71" s="280">
        <v>4172.4333333333334</v>
      </c>
      <c r="I71" s="280">
        <v>4232.3666666666659</v>
      </c>
      <c r="J71" s="280">
        <v>4274.7333333333336</v>
      </c>
      <c r="K71" s="278">
        <v>4190</v>
      </c>
      <c r="L71" s="278">
        <v>4087.7</v>
      </c>
      <c r="M71" s="278">
        <v>15.53988</v>
      </c>
    </row>
    <row r="72" spans="1:13">
      <c r="A72" s="302">
        <v>63</v>
      </c>
      <c r="B72" s="278" t="s">
        <v>240</v>
      </c>
      <c r="C72" s="278">
        <v>45.1</v>
      </c>
      <c r="D72" s="280">
        <v>45.283333333333339</v>
      </c>
      <c r="E72" s="280">
        <v>44.616666666666674</v>
      </c>
      <c r="F72" s="280">
        <v>44.133333333333333</v>
      </c>
      <c r="G72" s="280">
        <v>43.466666666666669</v>
      </c>
      <c r="H72" s="280">
        <v>45.76666666666668</v>
      </c>
      <c r="I72" s="280">
        <v>46.433333333333351</v>
      </c>
      <c r="J72" s="280">
        <v>46.916666666666686</v>
      </c>
      <c r="K72" s="278">
        <v>45.95</v>
      </c>
      <c r="L72" s="278">
        <v>44.8</v>
      </c>
      <c r="M72" s="278">
        <v>8.2506599999999999</v>
      </c>
    </row>
    <row r="73" spans="1:13">
      <c r="A73" s="302">
        <v>64</v>
      </c>
      <c r="B73" s="278" t="s">
        <v>96</v>
      </c>
      <c r="C73" s="278">
        <v>17090.05</v>
      </c>
      <c r="D73" s="280">
        <v>17095.583333333332</v>
      </c>
      <c r="E73" s="280">
        <v>16921.566666666666</v>
      </c>
      <c r="F73" s="280">
        <v>16753.083333333332</v>
      </c>
      <c r="G73" s="280">
        <v>16579.066666666666</v>
      </c>
      <c r="H73" s="280">
        <v>17264.066666666666</v>
      </c>
      <c r="I73" s="280">
        <v>17438.083333333336</v>
      </c>
      <c r="J73" s="280">
        <v>17606.566666666666</v>
      </c>
      <c r="K73" s="278">
        <v>17269.599999999999</v>
      </c>
      <c r="L73" s="278">
        <v>16927.099999999999</v>
      </c>
      <c r="M73" s="278">
        <v>1.62649</v>
      </c>
    </row>
    <row r="74" spans="1:13">
      <c r="A74" s="302">
        <v>65</v>
      </c>
      <c r="B74" s="278" t="s">
        <v>241</v>
      </c>
      <c r="C74" s="278">
        <v>201</v>
      </c>
      <c r="D74" s="280">
        <v>200.76666666666665</v>
      </c>
      <c r="E74" s="280">
        <v>196.5333333333333</v>
      </c>
      <c r="F74" s="280">
        <v>192.06666666666666</v>
      </c>
      <c r="G74" s="280">
        <v>187.83333333333331</v>
      </c>
      <c r="H74" s="280">
        <v>205.23333333333329</v>
      </c>
      <c r="I74" s="280">
        <v>209.46666666666664</v>
      </c>
      <c r="J74" s="280">
        <v>213.93333333333328</v>
      </c>
      <c r="K74" s="278">
        <v>205</v>
      </c>
      <c r="L74" s="278">
        <v>196.3</v>
      </c>
      <c r="M74" s="278">
        <v>3.5548899999999999</v>
      </c>
    </row>
    <row r="75" spans="1:13">
      <c r="A75" s="302">
        <v>66</v>
      </c>
      <c r="B75" s="278" t="s">
        <v>242</v>
      </c>
      <c r="C75" s="278">
        <v>838.8</v>
      </c>
      <c r="D75" s="280">
        <v>837.13333333333321</v>
      </c>
      <c r="E75" s="280">
        <v>829.86666666666645</v>
      </c>
      <c r="F75" s="280">
        <v>820.93333333333328</v>
      </c>
      <c r="G75" s="280">
        <v>813.66666666666652</v>
      </c>
      <c r="H75" s="280">
        <v>846.06666666666638</v>
      </c>
      <c r="I75" s="280">
        <v>853.33333333333326</v>
      </c>
      <c r="J75" s="280">
        <v>862.26666666666631</v>
      </c>
      <c r="K75" s="278">
        <v>844.4</v>
      </c>
      <c r="L75" s="278">
        <v>828.2</v>
      </c>
      <c r="M75" s="278">
        <v>0.75836999999999999</v>
      </c>
    </row>
    <row r="76" spans="1:13">
      <c r="A76" s="302">
        <v>67</v>
      </c>
      <c r="B76" s="278" t="s">
        <v>243</v>
      </c>
      <c r="C76" s="278">
        <v>74.25</v>
      </c>
      <c r="D76" s="280">
        <v>73.433333333333323</v>
      </c>
      <c r="E76" s="280">
        <v>71.916666666666643</v>
      </c>
      <c r="F76" s="280">
        <v>69.583333333333314</v>
      </c>
      <c r="G76" s="280">
        <v>68.066666666666634</v>
      </c>
      <c r="H76" s="280">
        <v>75.766666666666652</v>
      </c>
      <c r="I76" s="280">
        <v>77.283333333333331</v>
      </c>
      <c r="J76" s="280">
        <v>79.61666666666666</v>
      </c>
      <c r="K76" s="278">
        <v>74.95</v>
      </c>
      <c r="L76" s="278">
        <v>71.099999999999994</v>
      </c>
      <c r="M76" s="278">
        <v>9.8904599999999991</v>
      </c>
    </row>
    <row r="77" spans="1:13">
      <c r="A77" s="302">
        <v>68</v>
      </c>
      <c r="B77" s="278" t="s">
        <v>98</v>
      </c>
      <c r="C77" s="278">
        <v>941.8</v>
      </c>
      <c r="D77" s="280">
        <v>942.5333333333333</v>
      </c>
      <c r="E77" s="280">
        <v>932.26666666666665</v>
      </c>
      <c r="F77" s="280">
        <v>922.73333333333335</v>
      </c>
      <c r="G77" s="280">
        <v>912.4666666666667</v>
      </c>
      <c r="H77" s="280">
        <v>952.06666666666661</v>
      </c>
      <c r="I77" s="280">
        <v>962.33333333333326</v>
      </c>
      <c r="J77" s="280">
        <v>971.86666666666656</v>
      </c>
      <c r="K77" s="278">
        <v>952.8</v>
      </c>
      <c r="L77" s="278">
        <v>933</v>
      </c>
      <c r="M77" s="278">
        <v>20.94163</v>
      </c>
    </row>
    <row r="78" spans="1:13">
      <c r="A78" s="302">
        <v>69</v>
      </c>
      <c r="B78" s="278" t="s">
        <v>99</v>
      </c>
      <c r="C78" s="278">
        <v>158.30000000000001</v>
      </c>
      <c r="D78" s="280">
        <v>158.51666666666668</v>
      </c>
      <c r="E78" s="280">
        <v>157.03333333333336</v>
      </c>
      <c r="F78" s="280">
        <v>155.76666666666668</v>
      </c>
      <c r="G78" s="280">
        <v>154.28333333333336</v>
      </c>
      <c r="H78" s="280">
        <v>159.78333333333336</v>
      </c>
      <c r="I78" s="280">
        <v>161.26666666666665</v>
      </c>
      <c r="J78" s="280">
        <v>162.53333333333336</v>
      </c>
      <c r="K78" s="278">
        <v>160</v>
      </c>
      <c r="L78" s="278">
        <v>157.25</v>
      </c>
      <c r="M78" s="278">
        <v>26.20552</v>
      </c>
    </row>
    <row r="79" spans="1:13">
      <c r="A79" s="302">
        <v>70</v>
      </c>
      <c r="B79" s="278" t="s">
        <v>100</v>
      </c>
      <c r="C79" s="278">
        <v>49.8</v>
      </c>
      <c r="D79" s="280">
        <v>49.433333333333337</v>
      </c>
      <c r="E79" s="280">
        <v>48.766666666666673</v>
      </c>
      <c r="F79" s="280">
        <v>47.733333333333334</v>
      </c>
      <c r="G79" s="280">
        <v>47.06666666666667</v>
      </c>
      <c r="H79" s="280">
        <v>50.466666666666676</v>
      </c>
      <c r="I79" s="280">
        <v>51.133333333333333</v>
      </c>
      <c r="J79" s="280">
        <v>52.166666666666679</v>
      </c>
      <c r="K79" s="278">
        <v>50.1</v>
      </c>
      <c r="L79" s="278">
        <v>48.4</v>
      </c>
      <c r="M79" s="278">
        <v>305.71764999999999</v>
      </c>
    </row>
    <row r="80" spans="1:13">
      <c r="A80" s="302">
        <v>71</v>
      </c>
      <c r="B80" s="278" t="s">
        <v>371</v>
      </c>
      <c r="C80" s="278">
        <v>121.9</v>
      </c>
      <c r="D80" s="280">
        <v>121.83333333333333</v>
      </c>
      <c r="E80" s="280">
        <v>118.26666666666665</v>
      </c>
      <c r="F80" s="280">
        <v>114.63333333333333</v>
      </c>
      <c r="G80" s="280">
        <v>111.06666666666665</v>
      </c>
      <c r="H80" s="280">
        <v>125.46666666666665</v>
      </c>
      <c r="I80" s="280">
        <v>129.03333333333336</v>
      </c>
      <c r="J80" s="280">
        <v>132.66666666666666</v>
      </c>
      <c r="K80" s="278">
        <v>125.4</v>
      </c>
      <c r="L80" s="278">
        <v>118.2</v>
      </c>
      <c r="M80" s="278">
        <v>58.453890000000001</v>
      </c>
    </row>
    <row r="81" spans="1:13">
      <c r="A81" s="302">
        <v>72</v>
      </c>
      <c r="B81" s="278" t="s">
        <v>244</v>
      </c>
      <c r="C81" s="278">
        <v>10.45</v>
      </c>
      <c r="D81" s="280">
        <v>10.200000000000001</v>
      </c>
      <c r="E81" s="280">
        <v>9.8500000000000014</v>
      </c>
      <c r="F81" s="280">
        <v>9.25</v>
      </c>
      <c r="G81" s="280">
        <v>8.9</v>
      </c>
      <c r="H81" s="280">
        <v>10.800000000000002</v>
      </c>
      <c r="I81" s="280">
        <v>11.15</v>
      </c>
      <c r="J81" s="280">
        <v>11.750000000000004</v>
      </c>
      <c r="K81" s="278">
        <v>10.55</v>
      </c>
      <c r="L81" s="278">
        <v>9.6</v>
      </c>
      <c r="M81" s="278">
        <v>99.447320000000005</v>
      </c>
    </row>
    <row r="82" spans="1:13">
      <c r="A82" s="302">
        <v>73</v>
      </c>
      <c r="B82" s="278" t="s">
        <v>245</v>
      </c>
      <c r="C82" s="278">
        <v>104.4</v>
      </c>
      <c r="D82" s="280">
        <v>101.48333333333333</v>
      </c>
      <c r="E82" s="280">
        <v>98.466666666666669</v>
      </c>
      <c r="F82" s="280">
        <v>92.533333333333331</v>
      </c>
      <c r="G82" s="280">
        <v>89.516666666666666</v>
      </c>
      <c r="H82" s="280">
        <v>107.41666666666667</v>
      </c>
      <c r="I82" s="280">
        <v>110.43333333333335</v>
      </c>
      <c r="J82" s="280">
        <v>116.36666666666667</v>
      </c>
      <c r="K82" s="278">
        <v>104.5</v>
      </c>
      <c r="L82" s="278">
        <v>95.55</v>
      </c>
      <c r="M82" s="278">
        <v>70.099609999999998</v>
      </c>
    </row>
    <row r="83" spans="1:13">
      <c r="A83" s="302">
        <v>74</v>
      </c>
      <c r="B83" s="278" t="s">
        <v>101</v>
      </c>
      <c r="C83" s="278">
        <v>98.1</v>
      </c>
      <c r="D83" s="280">
        <v>98.566666666666663</v>
      </c>
      <c r="E83" s="280">
        <v>95.833333333333329</v>
      </c>
      <c r="F83" s="280">
        <v>93.566666666666663</v>
      </c>
      <c r="G83" s="280">
        <v>90.833333333333329</v>
      </c>
      <c r="H83" s="280">
        <v>100.83333333333333</v>
      </c>
      <c r="I83" s="280">
        <v>103.56666666666668</v>
      </c>
      <c r="J83" s="280">
        <v>105.83333333333333</v>
      </c>
      <c r="K83" s="278">
        <v>101.3</v>
      </c>
      <c r="L83" s="278">
        <v>96.3</v>
      </c>
      <c r="M83" s="278">
        <v>197.63377</v>
      </c>
    </row>
    <row r="84" spans="1:13">
      <c r="A84" s="302">
        <v>75</v>
      </c>
      <c r="B84" s="278" t="s">
        <v>104</v>
      </c>
      <c r="C84" s="278">
        <v>21.25</v>
      </c>
      <c r="D84" s="280">
        <v>21.349999999999998</v>
      </c>
      <c r="E84" s="280">
        <v>20.899999999999995</v>
      </c>
      <c r="F84" s="280">
        <v>20.549999999999997</v>
      </c>
      <c r="G84" s="280">
        <v>20.099999999999994</v>
      </c>
      <c r="H84" s="280">
        <v>21.699999999999996</v>
      </c>
      <c r="I84" s="280">
        <v>22.15</v>
      </c>
      <c r="J84" s="280">
        <v>22.499999999999996</v>
      </c>
      <c r="K84" s="278">
        <v>21.8</v>
      </c>
      <c r="L84" s="278">
        <v>21</v>
      </c>
      <c r="M84" s="278">
        <v>127.56981</v>
      </c>
    </row>
    <row r="85" spans="1:13">
      <c r="A85" s="302">
        <v>76</v>
      </c>
      <c r="B85" s="278" t="s">
        <v>246</v>
      </c>
      <c r="C85" s="278">
        <v>154</v>
      </c>
      <c r="D85" s="280">
        <v>153.96666666666667</v>
      </c>
      <c r="E85" s="280">
        <v>150.18333333333334</v>
      </c>
      <c r="F85" s="280">
        <v>146.36666666666667</v>
      </c>
      <c r="G85" s="280">
        <v>142.58333333333334</v>
      </c>
      <c r="H85" s="280">
        <v>157.78333333333333</v>
      </c>
      <c r="I85" s="280">
        <v>161.56666666666669</v>
      </c>
      <c r="J85" s="280">
        <v>165.38333333333333</v>
      </c>
      <c r="K85" s="278">
        <v>157.75</v>
      </c>
      <c r="L85" s="278">
        <v>150.15</v>
      </c>
      <c r="M85" s="278">
        <v>1.8034300000000001</v>
      </c>
    </row>
    <row r="86" spans="1:13">
      <c r="A86" s="302">
        <v>77</v>
      </c>
      <c r="B86" s="278" t="s">
        <v>102</v>
      </c>
      <c r="C86" s="278">
        <v>401.45</v>
      </c>
      <c r="D86" s="280">
        <v>402.76666666666665</v>
      </c>
      <c r="E86" s="280">
        <v>398.13333333333333</v>
      </c>
      <c r="F86" s="280">
        <v>394.81666666666666</v>
      </c>
      <c r="G86" s="280">
        <v>390.18333333333334</v>
      </c>
      <c r="H86" s="280">
        <v>406.08333333333331</v>
      </c>
      <c r="I86" s="280">
        <v>410.71666666666664</v>
      </c>
      <c r="J86" s="280">
        <v>414.0333333333333</v>
      </c>
      <c r="K86" s="278">
        <v>407.4</v>
      </c>
      <c r="L86" s="278">
        <v>399.45</v>
      </c>
      <c r="M86" s="278">
        <v>28.375170000000001</v>
      </c>
    </row>
    <row r="87" spans="1:13">
      <c r="A87" s="302">
        <v>78</v>
      </c>
      <c r="B87" s="278" t="s">
        <v>247</v>
      </c>
      <c r="C87" s="278">
        <v>398.75</v>
      </c>
      <c r="D87" s="280">
        <v>400.40000000000003</v>
      </c>
      <c r="E87" s="280">
        <v>395.85000000000008</v>
      </c>
      <c r="F87" s="280">
        <v>392.95000000000005</v>
      </c>
      <c r="G87" s="280">
        <v>388.40000000000009</v>
      </c>
      <c r="H87" s="280">
        <v>403.30000000000007</v>
      </c>
      <c r="I87" s="280">
        <v>407.85</v>
      </c>
      <c r="J87" s="280">
        <v>410.75000000000006</v>
      </c>
      <c r="K87" s="278">
        <v>404.95</v>
      </c>
      <c r="L87" s="278">
        <v>397.5</v>
      </c>
      <c r="M87" s="278">
        <v>1.67988</v>
      </c>
    </row>
    <row r="88" spans="1:13">
      <c r="A88" s="302">
        <v>79</v>
      </c>
      <c r="B88" s="278" t="s">
        <v>105</v>
      </c>
      <c r="C88" s="278">
        <v>632.65</v>
      </c>
      <c r="D88" s="280">
        <v>641.35</v>
      </c>
      <c r="E88" s="280">
        <v>617.70000000000005</v>
      </c>
      <c r="F88" s="280">
        <v>602.75</v>
      </c>
      <c r="G88" s="280">
        <v>579.1</v>
      </c>
      <c r="H88" s="280">
        <v>656.30000000000007</v>
      </c>
      <c r="I88" s="280">
        <v>679.94999999999993</v>
      </c>
      <c r="J88" s="280">
        <v>694.90000000000009</v>
      </c>
      <c r="K88" s="278">
        <v>665</v>
      </c>
      <c r="L88" s="278">
        <v>626.4</v>
      </c>
      <c r="M88" s="278">
        <v>20.750959999999999</v>
      </c>
    </row>
    <row r="89" spans="1:13">
      <c r="A89" s="302">
        <v>80</v>
      </c>
      <c r="B89" s="278" t="s">
        <v>248</v>
      </c>
      <c r="C89" s="278">
        <v>388</v>
      </c>
      <c r="D89" s="280">
        <v>385</v>
      </c>
      <c r="E89" s="280">
        <v>379</v>
      </c>
      <c r="F89" s="280">
        <v>370</v>
      </c>
      <c r="G89" s="280">
        <v>364</v>
      </c>
      <c r="H89" s="280">
        <v>394</v>
      </c>
      <c r="I89" s="280">
        <v>400</v>
      </c>
      <c r="J89" s="280">
        <v>409</v>
      </c>
      <c r="K89" s="278">
        <v>391</v>
      </c>
      <c r="L89" s="278">
        <v>376</v>
      </c>
      <c r="M89" s="278">
        <v>1.9570000000000001</v>
      </c>
    </row>
    <row r="90" spans="1:13">
      <c r="A90" s="302">
        <v>81</v>
      </c>
      <c r="B90" s="278" t="s">
        <v>249</v>
      </c>
      <c r="C90" s="278">
        <v>827.65</v>
      </c>
      <c r="D90" s="280">
        <v>831.7833333333333</v>
      </c>
      <c r="E90" s="280">
        <v>815.86666666666656</v>
      </c>
      <c r="F90" s="280">
        <v>804.08333333333326</v>
      </c>
      <c r="G90" s="280">
        <v>788.16666666666652</v>
      </c>
      <c r="H90" s="280">
        <v>843.56666666666661</v>
      </c>
      <c r="I90" s="280">
        <v>859.48333333333335</v>
      </c>
      <c r="J90" s="280">
        <v>871.26666666666665</v>
      </c>
      <c r="K90" s="278">
        <v>847.7</v>
      </c>
      <c r="L90" s="278">
        <v>820</v>
      </c>
      <c r="M90" s="278">
        <v>2.81081</v>
      </c>
    </row>
    <row r="91" spans="1:13">
      <c r="A91" s="302">
        <v>82</v>
      </c>
      <c r="B91" s="278" t="s">
        <v>250</v>
      </c>
      <c r="C91" s="278">
        <v>199.75</v>
      </c>
      <c r="D91" s="280">
        <v>198.33333333333334</v>
      </c>
      <c r="E91" s="280">
        <v>194.66666666666669</v>
      </c>
      <c r="F91" s="280">
        <v>189.58333333333334</v>
      </c>
      <c r="G91" s="280">
        <v>185.91666666666669</v>
      </c>
      <c r="H91" s="280">
        <v>203.41666666666669</v>
      </c>
      <c r="I91" s="280">
        <v>207.08333333333337</v>
      </c>
      <c r="J91" s="280">
        <v>212.16666666666669</v>
      </c>
      <c r="K91" s="278">
        <v>202</v>
      </c>
      <c r="L91" s="278">
        <v>193.25</v>
      </c>
      <c r="M91" s="278">
        <v>8.7525200000000005</v>
      </c>
    </row>
    <row r="92" spans="1:13">
      <c r="A92" s="302">
        <v>83</v>
      </c>
      <c r="B92" s="278" t="s">
        <v>106</v>
      </c>
      <c r="C92" s="278">
        <v>614.75</v>
      </c>
      <c r="D92" s="280">
        <v>616.94999999999993</v>
      </c>
      <c r="E92" s="280">
        <v>607.89999999999986</v>
      </c>
      <c r="F92" s="280">
        <v>601.04999999999995</v>
      </c>
      <c r="G92" s="280">
        <v>591.99999999999989</v>
      </c>
      <c r="H92" s="280">
        <v>623.79999999999984</v>
      </c>
      <c r="I92" s="280">
        <v>632.8499999999998</v>
      </c>
      <c r="J92" s="280">
        <v>639.69999999999982</v>
      </c>
      <c r="K92" s="278">
        <v>626</v>
      </c>
      <c r="L92" s="278">
        <v>610.1</v>
      </c>
      <c r="M92" s="278">
        <v>17.906300000000002</v>
      </c>
    </row>
    <row r="93" spans="1:13">
      <c r="A93" s="302">
        <v>84</v>
      </c>
      <c r="B93" s="278" t="s">
        <v>251</v>
      </c>
      <c r="C93" s="278">
        <v>224.8</v>
      </c>
      <c r="D93" s="280">
        <v>224.29999999999998</v>
      </c>
      <c r="E93" s="280">
        <v>221.59999999999997</v>
      </c>
      <c r="F93" s="280">
        <v>218.39999999999998</v>
      </c>
      <c r="G93" s="280">
        <v>215.69999999999996</v>
      </c>
      <c r="H93" s="280">
        <v>227.49999999999997</v>
      </c>
      <c r="I93" s="280">
        <v>230.19999999999996</v>
      </c>
      <c r="J93" s="280">
        <v>233.39999999999998</v>
      </c>
      <c r="K93" s="278">
        <v>227</v>
      </c>
      <c r="L93" s="278">
        <v>221.1</v>
      </c>
      <c r="M93" s="278">
        <v>15.116619999999999</v>
      </c>
    </row>
    <row r="94" spans="1:13">
      <c r="A94" s="302">
        <v>85</v>
      </c>
      <c r="B94" s="278" t="s">
        <v>252</v>
      </c>
      <c r="C94" s="278">
        <v>972.9</v>
      </c>
      <c r="D94" s="280">
        <v>963.73333333333323</v>
      </c>
      <c r="E94" s="280">
        <v>944.16666666666652</v>
      </c>
      <c r="F94" s="280">
        <v>915.43333333333328</v>
      </c>
      <c r="G94" s="280">
        <v>895.86666666666656</v>
      </c>
      <c r="H94" s="280">
        <v>992.46666666666647</v>
      </c>
      <c r="I94" s="280">
        <v>1012.0333333333333</v>
      </c>
      <c r="J94" s="280">
        <v>1040.7666666666664</v>
      </c>
      <c r="K94" s="278">
        <v>983.3</v>
      </c>
      <c r="L94" s="278">
        <v>935</v>
      </c>
      <c r="M94" s="278">
        <v>2.4593099999999999</v>
      </c>
    </row>
    <row r="95" spans="1:13">
      <c r="A95" s="302">
        <v>86</v>
      </c>
      <c r="B95" s="278" t="s">
        <v>109</v>
      </c>
      <c r="C95" s="278">
        <v>578.70000000000005</v>
      </c>
      <c r="D95" s="280">
        <v>579.93333333333339</v>
      </c>
      <c r="E95" s="280">
        <v>572.36666666666679</v>
      </c>
      <c r="F95" s="280">
        <v>566.03333333333342</v>
      </c>
      <c r="G95" s="280">
        <v>558.46666666666681</v>
      </c>
      <c r="H95" s="280">
        <v>586.26666666666677</v>
      </c>
      <c r="I95" s="280">
        <v>593.83333333333337</v>
      </c>
      <c r="J95" s="280">
        <v>600.16666666666674</v>
      </c>
      <c r="K95" s="278">
        <v>587.5</v>
      </c>
      <c r="L95" s="278">
        <v>573.6</v>
      </c>
      <c r="M95" s="278">
        <v>64.917580000000001</v>
      </c>
    </row>
    <row r="96" spans="1:13">
      <c r="A96" s="302">
        <v>87</v>
      </c>
      <c r="B96" s="278" t="s">
        <v>253</v>
      </c>
      <c r="C96" s="278">
        <v>2614.65</v>
      </c>
      <c r="D96" s="280">
        <v>2622.5166666666669</v>
      </c>
      <c r="E96" s="280">
        <v>2590.1333333333337</v>
      </c>
      <c r="F96" s="280">
        <v>2565.6166666666668</v>
      </c>
      <c r="G96" s="280">
        <v>2533.2333333333336</v>
      </c>
      <c r="H96" s="280">
        <v>2647.0333333333338</v>
      </c>
      <c r="I96" s="280">
        <v>2679.416666666667</v>
      </c>
      <c r="J96" s="280">
        <v>2703.9333333333338</v>
      </c>
      <c r="K96" s="278">
        <v>2654.9</v>
      </c>
      <c r="L96" s="278">
        <v>2598</v>
      </c>
      <c r="M96" s="278">
        <v>2.0302099999999998</v>
      </c>
    </row>
    <row r="97" spans="1:13">
      <c r="A97" s="302">
        <v>88</v>
      </c>
      <c r="B97" s="278" t="s">
        <v>111</v>
      </c>
      <c r="C97" s="278">
        <v>991.85</v>
      </c>
      <c r="D97" s="280">
        <v>989.9666666666667</v>
      </c>
      <c r="E97" s="280">
        <v>980.08333333333337</v>
      </c>
      <c r="F97" s="280">
        <v>968.31666666666672</v>
      </c>
      <c r="G97" s="280">
        <v>958.43333333333339</v>
      </c>
      <c r="H97" s="280">
        <v>1001.7333333333333</v>
      </c>
      <c r="I97" s="280">
        <v>1011.6166666666666</v>
      </c>
      <c r="J97" s="280">
        <v>1023.3833333333333</v>
      </c>
      <c r="K97" s="278">
        <v>999.85</v>
      </c>
      <c r="L97" s="278">
        <v>978.2</v>
      </c>
      <c r="M97" s="278">
        <v>182.4888</v>
      </c>
    </row>
    <row r="98" spans="1:13">
      <c r="A98" s="302">
        <v>89</v>
      </c>
      <c r="B98" s="278" t="s">
        <v>254</v>
      </c>
      <c r="C98" s="278">
        <v>501.7</v>
      </c>
      <c r="D98" s="280">
        <v>502.88333333333338</v>
      </c>
      <c r="E98" s="280">
        <v>497.81666666666678</v>
      </c>
      <c r="F98" s="280">
        <v>493.93333333333339</v>
      </c>
      <c r="G98" s="280">
        <v>488.86666666666679</v>
      </c>
      <c r="H98" s="280">
        <v>506.76666666666677</v>
      </c>
      <c r="I98" s="280">
        <v>511.83333333333337</v>
      </c>
      <c r="J98" s="280">
        <v>515.7166666666667</v>
      </c>
      <c r="K98" s="278">
        <v>507.95</v>
      </c>
      <c r="L98" s="278">
        <v>499</v>
      </c>
      <c r="M98" s="278">
        <v>33.592179999999999</v>
      </c>
    </row>
    <row r="99" spans="1:13">
      <c r="A99" s="302">
        <v>90</v>
      </c>
      <c r="B99" s="278" t="s">
        <v>107</v>
      </c>
      <c r="C99" s="278">
        <v>558.15</v>
      </c>
      <c r="D99" s="280">
        <v>552.55000000000007</v>
      </c>
      <c r="E99" s="280">
        <v>544.85000000000014</v>
      </c>
      <c r="F99" s="280">
        <v>531.55000000000007</v>
      </c>
      <c r="G99" s="280">
        <v>523.85000000000014</v>
      </c>
      <c r="H99" s="280">
        <v>565.85000000000014</v>
      </c>
      <c r="I99" s="280">
        <v>573.55000000000018</v>
      </c>
      <c r="J99" s="280">
        <v>586.85000000000014</v>
      </c>
      <c r="K99" s="278">
        <v>560.25</v>
      </c>
      <c r="L99" s="278">
        <v>539.25</v>
      </c>
      <c r="M99" s="278">
        <v>27.69781</v>
      </c>
    </row>
    <row r="100" spans="1:13">
      <c r="A100" s="302">
        <v>91</v>
      </c>
      <c r="B100" s="278" t="s">
        <v>112</v>
      </c>
      <c r="C100" s="278">
        <v>2292.25</v>
      </c>
      <c r="D100" s="280">
        <v>2322.5333333333333</v>
      </c>
      <c r="E100" s="280">
        <v>2251.9166666666665</v>
      </c>
      <c r="F100" s="280">
        <v>2211.583333333333</v>
      </c>
      <c r="G100" s="280">
        <v>2140.9666666666662</v>
      </c>
      <c r="H100" s="280">
        <v>2362.8666666666668</v>
      </c>
      <c r="I100" s="280">
        <v>2433.4833333333336</v>
      </c>
      <c r="J100" s="280">
        <v>2473.8166666666671</v>
      </c>
      <c r="K100" s="278">
        <v>2393.15</v>
      </c>
      <c r="L100" s="278">
        <v>2282.1999999999998</v>
      </c>
      <c r="M100" s="278">
        <v>31.063400000000001</v>
      </c>
    </row>
    <row r="101" spans="1:13">
      <c r="A101" s="302">
        <v>92</v>
      </c>
      <c r="B101" s="278" t="s">
        <v>113</v>
      </c>
      <c r="C101" s="278">
        <v>321.10000000000002</v>
      </c>
      <c r="D101" s="280">
        <v>320.8</v>
      </c>
      <c r="E101" s="280">
        <v>311.70000000000005</v>
      </c>
      <c r="F101" s="280">
        <v>302.3</v>
      </c>
      <c r="G101" s="280">
        <v>293.20000000000005</v>
      </c>
      <c r="H101" s="280">
        <v>330.20000000000005</v>
      </c>
      <c r="I101" s="280">
        <v>339.30000000000007</v>
      </c>
      <c r="J101" s="280">
        <v>348.70000000000005</v>
      </c>
      <c r="K101" s="278">
        <v>329.9</v>
      </c>
      <c r="L101" s="278">
        <v>311.39999999999998</v>
      </c>
      <c r="M101" s="278">
        <v>20.99089</v>
      </c>
    </row>
    <row r="102" spans="1:13">
      <c r="A102" s="302">
        <v>93</v>
      </c>
      <c r="B102" s="278" t="s">
        <v>115</v>
      </c>
      <c r="C102" s="278">
        <v>146.94999999999999</v>
      </c>
      <c r="D102" s="280">
        <v>145.58333333333334</v>
      </c>
      <c r="E102" s="280">
        <v>143.16666666666669</v>
      </c>
      <c r="F102" s="280">
        <v>139.38333333333335</v>
      </c>
      <c r="G102" s="280">
        <v>136.9666666666667</v>
      </c>
      <c r="H102" s="280">
        <v>149.36666666666667</v>
      </c>
      <c r="I102" s="280">
        <v>151.78333333333336</v>
      </c>
      <c r="J102" s="280">
        <v>155.56666666666666</v>
      </c>
      <c r="K102" s="278">
        <v>148</v>
      </c>
      <c r="L102" s="278">
        <v>141.80000000000001</v>
      </c>
      <c r="M102" s="278">
        <v>172.78403</v>
      </c>
    </row>
    <row r="103" spans="1:13">
      <c r="A103" s="302">
        <v>94</v>
      </c>
      <c r="B103" s="278" t="s">
        <v>116</v>
      </c>
      <c r="C103" s="278">
        <v>207.85</v>
      </c>
      <c r="D103" s="280">
        <v>209.43333333333331</v>
      </c>
      <c r="E103" s="280">
        <v>204.61666666666662</v>
      </c>
      <c r="F103" s="280">
        <v>201.3833333333333</v>
      </c>
      <c r="G103" s="280">
        <v>196.56666666666661</v>
      </c>
      <c r="H103" s="280">
        <v>212.66666666666663</v>
      </c>
      <c r="I103" s="280">
        <v>217.48333333333329</v>
      </c>
      <c r="J103" s="280">
        <v>220.71666666666664</v>
      </c>
      <c r="K103" s="278">
        <v>214.25</v>
      </c>
      <c r="L103" s="278">
        <v>206.2</v>
      </c>
      <c r="M103" s="278">
        <v>39.514279999999999</v>
      </c>
    </row>
    <row r="104" spans="1:13">
      <c r="A104" s="302">
        <v>95</v>
      </c>
      <c r="B104" s="278" t="s">
        <v>117</v>
      </c>
      <c r="C104" s="278">
        <v>2119.6</v>
      </c>
      <c r="D104" s="280">
        <v>2115.2000000000003</v>
      </c>
      <c r="E104" s="280">
        <v>2100.4000000000005</v>
      </c>
      <c r="F104" s="280">
        <v>2081.2000000000003</v>
      </c>
      <c r="G104" s="280">
        <v>2066.4000000000005</v>
      </c>
      <c r="H104" s="280">
        <v>2134.4000000000005</v>
      </c>
      <c r="I104" s="280">
        <v>2149.2000000000007</v>
      </c>
      <c r="J104" s="280">
        <v>2168.4000000000005</v>
      </c>
      <c r="K104" s="278">
        <v>2130</v>
      </c>
      <c r="L104" s="278">
        <v>2096</v>
      </c>
      <c r="M104" s="278">
        <v>24.216719999999999</v>
      </c>
    </row>
    <row r="105" spans="1:13">
      <c r="A105" s="302">
        <v>96</v>
      </c>
      <c r="B105" s="278" t="s">
        <v>255</v>
      </c>
      <c r="C105" s="278">
        <v>172.05</v>
      </c>
      <c r="D105" s="280">
        <v>172.66666666666666</v>
      </c>
      <c r="E105" s="280">
        <v>170.93333333333331</v>
      </c>
      <c r="F105" s="280">
        <v>169.81666666666666</v>
      </c>
      <c r="G105" s="280">
        <v>168.08333333333331</v>
      </c>
      <c r="H105" s="280">
        <v>173.7833333333333</v>
      </c>
      <c r="I105" s="280">
        <v>175.51666666666665</v>
      </c>
      <c r="J105" s="280">
        <v>176.6333333333333</v>
      </c>
      <c r="K105" s="278">
        <v>174.4</v>
      </c>
      <c r="L105" s="278">
        <v>171.55</v>
      </c>
      <c r="M105" s="278">
        <v>6.0488099999999996</v>
      </c>
    </row>
    <row r="106" spans="1:13">
      <c r="A106" s="302">
        <v>97</v>
      </c>
      <c r="B106" s="278" t="s">
        <v>256</v>
      </c>
      <c r="C106" s="278">
        <v>25.55</v>
      </c>
      <c r="D106" s="280">
        <v>25.55</v>
      </c>
      <c r="E106" s="280">
        <v>25</v>
      </c>
      <c r="F106" s="280">
        <v>24.45</v>
      </c>
      <c r="G106" s="280">
        <v>23.9</v>
      </c>
      <c r="H106" s="280">
        <v>26.1</v>
      </c>
      <c r="I106" s="280">
        <v>26.650000000000006</v>
      </c>
      <c r="J106" s="280">
        <v>27.200000000000003</v>
      </c>
      <c r="K106" s="278">
        <v>26.1</v>
      </c>
      <c r="L106" s="278">
        <v>25</v>
      </c>
      <c r="M106" s="278">
        <v>27.1187</v>
      </c>
    </row>
    <row r="107" spans="1:13">
      <c r="A107" s="302">
        <v>98</v>
      </c>
      <c r="B107" s="278" t="s">
        <v>110</v>
      </c>
      <c r="C107" s="278">
        <v>1809.3</v>
      </c>
      <c r="D107" s="280">
        <v>1803.7666666666667</v>
      </c>
      <c r="E107" s="280">
        <v>1787.5333333333333</v>
      </c>
      <c r="F107" s="280">
        <v>1765.7666666666667</v>
      </c>
      <c r="G107" s="280">
        <v>1749.5333333333333</v>
      </c>
      <c r="H107" s="280">
        <v>1825.5333333333333</v>
      </c>
      <c r="I107" s="280">
        <v>1841.7666666666664</v>
      </c>
      <c r="J107" s="280">
        <v>1863.5333333333333</v>
      </c>
      <c r="K107" s="278">
        <v>1820</v>
      </c>
      <c r="L107" s="278">
        <v>1782</v>
      </c>
      <c r="M107" s="278">
        <v>46.311950000000003</v>
      </c>
    </row>
    <row r="108" spans="1:13">
      <c r="A108" s="302">
        <v>99</v>
      </c>
      <c r="B108" s="278" t="s">
        <v>119</v>
      </c>
      <c r="C108" s="278">
        <v>353</v>
      </c>
      <c r="D108" s="280">
        <v>351.7166666666667</v>
      </c>
      <c r="E108" s="280">
        <v>346.58333333333337</v>
      </c>
      <c r="F108" s="280">
        <v>340.16666666666669</v>
      </c>
      <c r="G108" s="280">
        <v>335.03333333333336</v>
      </c>
      <c r="H108" s="280">
        <v>358.13333333333338</v>
      </c>
      <c r="I108" s="280">
        <v>363.26666666666671</v>
      </c>
      <c r="J108" s="280">
        <v>369.68333333333339</v>
      </c>
      <c r="K108" s="278">
        <v>356.85</v>
      </c>
      <c r="L108" s="278">
        <v>345.3</v>
      </c>
      <c r="M108" s="278">
        <v>362.92502999999999</v>
      </c>
    </row>
    <row r="109" spans="1:13">
      <c r="A109" s="302">
        <v>100</v>
      </c>
      <c r="B109" s="278" t="s">
        <v>257</v>
      </c>
      <c r="C109" s="278">
        <v>1318</v>
      </c>
      <c r="D109" s="280">
        <v>1308.1666666666667</v>
      </c>
      <c r="E109" s="280">
        <v>1282.3333333333335</v>
      </c>
      <c r="F109" s="280">
        <v>1246.6666666666667</v>
      </c>
      <c r="G109" s="280">
        <v>1220.8333333333335</v>
      </c>
      <c r="H109" s="280">
        <v>1343.8333333333335</v>
      </c>
      <c r="I109" s="280">
        <v>1369.666666666667</v>
      </c>
      <c r="J109" s="280">
        <v>1405.3333333333335</v>
      </c>
      <c r="K109" s="278">
        <v>1334</v>
      </c>
      <c r="L109" s="278">
        <v>1272.5</v>
      </c>
      <c r="M109" s="278">
        <v>7.7660400000000003</v>
      </c>
    </row>
    <row r="110" spans="1:13">
      <c r="A110" s="302">
        <v>101</v>
      </c>
      <c r="B110" s="278" t="s">
        <v>120</v>
      </c>
      <c r="C110" s="278">
        <v>396.95</v>
      </c>
      <c r="D110" s="280">
        <v>397.81666666666666</v>
      </c>
      <c r="E110" s="280">
        <v>392.18333333333334</v>
      </c>
      <c r="F110" s="280">
        <v>387.41666666666669</v>
      </c>
      <c r="G110" s="280">
        <v>381.78333333333336</v>
      </c>
      <c r="H110" s="280">
        <v>402.58333333333331</v>
      </c>
      <c r="I110" s="280">
        <v>408.21666666666664</v>
      </c>
      <c r="J110" s="280">
        <v>412.98333333333329</v>
      </c>
      <c r="K110" s="278">
        <v>403.45</v>
      </c>
      <c r="L110" s="278">
        <v>393.05</v>
      </c>
      <c r="M110" s="278">
        <v>22.560199999999998</v>
      </c>
    </row>
    <row r="111" spans="1:13">
      <c r="A111" s="302">
        <v>102</v>
      </c>
      <c r="B111" s="278" t="s">
        <v>258</v>
      </c>
      <c r="C111" s="278">
        <v>33.700000000000003</v>
      </c>
      <c r="D111" s="280">
        <v>34.050000000000004</v>
      </c>
      <c r="E111" s="280">
        <v>33.350000000000009</v>
      </c>
      <c r="F111" s="280">
        <v>33.000000000000007</v>
      </c>
      <c r="G111" s="280">
        <v>32.300000000000011</v>
      </c>
      <c r="H111" s="280">
        <v>34.400000000000006</v>
      </c>
      <c r="I111" s="280">
        <v>35.100000000000009</v>
      </c>
      <c r="J111" s="280">
        <v>35.450000000000003</v>
      </c>
      <c r="K111" s="278">
        <v>34.75</v>
      </c>
      <c r="L111" s="278">
        <v>33.700000000000003</v>
      </c>
      <c r="M111" s="278">
        <v>39.75902</v>
      </c>
    </row>
    <row r="112" spans="1:13">
      <c r="A112" s="302">
        <v>103</v>
      </c>
      <c r="B112" s="278" t="s">
        <v>122</v>
      </c>
      <c r="C112" s="278">
        <v>25.75</v>
      </c>
      <c r="D112" s="280">
        <v>25.55</v>
      </c>
      <c r="E112" s="280">
        <v>25</v>
      </c>
      <c r="F112" s="280">
        <v>24.25</v>
      </c>
      <c r="G112" s="280">
        <v>23.7</v>
      </c>
      <c r="H112" s="280">
        <v>26.3</v>
      </c>
      <c r="I112" s="280">
        <v>26.850000000000005</v>
      </c>
      <c r="J112" s="280">
        <v>27.6</v>
      </c>
      <c r="K112" s="278">
        <v>26.1</v>
      </c>
      <c r="L112" s="278">
        <v>24.8</v>
      </c>
      <c r="M112" s="278">
        <v>535.91179999999997</v>
      </c>
    </row>
    <row r="113" spans="1:13">
      <c r="A113" s="302">
        <v>104</v>
      </c>
      <c r="B113" s="278" t="s">
        <v>129</v>
      </c>
      <c r="C113" s="278">
        <v>199.05</v>
      </c>
      <c r="D113" s="280">
        <v>200.16666666666666</v>
      </c>
      <c r="E113" s="280">
        <v>197.18333333333331</v>
      </c>
      <c r="F113" s="280">
        <v>195.31666666666666</v>
      </c>
      <c r="G113" s="280">
        <v>192.33333333333331</v>
      </c>
      <c r="H113" s="280">
        <v>202.0333333333333</v>
      </c>
      <c r="I113" s="280">
        <v>205.01666666666665</v>
      </c>
      <c r="J113" s="280">
        <v>206.8833333333333</v>
      </c>
      <c r="K113" s="278">
        <v>203.15</v>
      </c>
      <c r="L113" s="278">
        <v>198.3</v>
      </c>
      <c r="M113" s="278">
        <v>272.04676999999998</v>
      </c>
    </row>
    <row r="114" spans="1:13">
      <c r="A114" s="302">
        <v>105</v>
      </c>
      <c r="B114" s="278" t="s">
        <v>118</v>
      </c>
      <c r="C114" s="278">
        <v>161.80000000000001</v>
      </c>
      <c r="D114" s="280">
        <v>157</v>
      </c>
      <c r="E114" s="280">
        <v>149.30000000000001</v>
      </c>
      <c r="F114" s="280">
        <v>136.80000000000001</v>
      </c>
      <c r="G114" s="280">
        <v>129.10000000000002</v>
      </c>
      <c r="H114" s="280">
        <v>169.5</v>
      </c>
      <c r="I114" s="280">
        <v>177.2</v>
      </c>
      <c r="J114" s="280">
        <v>189.7</v>
      </c>
      <c r="K114" s="278">
        <v>164.7</v>
      </c>
      <c r="L114" s="278">
        <v>144.5</v>
      </c>
      <c r="M114" s="278">
        <v>588.76004</v>
      </c>
    </row>
    <row r="115" spans="1:13">
      <c r="A115" s="302">
        <v>106</v>
      </c>
      <c r="B115" s="278" t="s">
        <v>259</v>
      </c>
      <c r="C115" s="278">
        <v>91.6</v>
      </c>
      <c r="D115" s="280">
        <v>89.75</v>
      </c>
      <c r="E115" s="280">
        <v>87.9</v>
      </c>
      <c r="F115" s="280">
        <v>84.2</v>
      </c>
      <c r="G115" s="280">
        <v>82.350000000000009</v>
      </c>
      <c r="H115" s="280">
        <v>93.45</v>
      </c>
      <c r="I115" s="280">
        <v>95.3</v>
      </c>
      <c r="J115" s="280">
        <v>99</v>
      </c>
      <c r="K115" s="278">
        <v>91.6</v>
      </c>
      <c r="L115" s="278">
        <v>86.05</v>
      </c>
      <c r="M115" s="278">
        <v>12.44519</v>
      </c>
    </row>
    <row r="116" spans="1:13">
      <c r="A116" s="302">
        <v>107</v>
      </c>
      <c r="B116" s="278" t="s">
        <v>260</v>
      </c>
      <c r="C116" s="278">
        <v>55.4</v>
      </c>
      <c r="D116" s="280">
        <v>54.54999999999999</v>
      </c>
      <c r="E116" s="280">
        <v>52.899999999999977</v>
      </c>
      <c r="F116" s="280">
        <v>50.399999999999984</v>
      </c>
      <c r="G116" s="280">
        <v>48.749999999999972</v>
      </c>
      <c r="H116" s="280">
        <v>57.049999999999983</v>
      </c>
      <c r="I116" s="280">
        <v>58.7</v>
      </c>
      <c r="J116" s="280">
        <v>61.199999999999989</v>
      </c>
      <c r="K116" s="278">
        <v>56.2</v>
      </c>
      <c r="L116" s="278">
        <v>52.05</v>
      </c>
      <c r="M116" s="278">
        <v>73.302970000000002</v>
      </c>
    </row>
    <row r="117" spans="1:13">
      <c r="A117" s="302">
        <v>108</v>
      </c>
      <c r="B117" s="278" t="s">
        <v>261</v>
      </c>
      <c r="C117" s="278">
        <v>92.65</v>
      </c>
      <c r="D117" s="280">
        <v>92.25</v>
      </c>
      <c r="E117" s="280">
        <v>89.5</v>
      </c>
      <c r="F117" s="280">
        <v>86.35</v>
      </c>
      <c r="G117" s="280">
        <v>83.6</v>
      </c>
      <c r="H117" s="280">
        <v>95.4</v>
      </c>
      <c r="I117" s="280">
        <v>98.15</v>
      </c>
      <c r="J117" s="280">
        <v>101.30000000000001</v>
      </c>
      <c r="K117" s="278">
        <v>95</v>
      </c>
      <c r="L117" s="278">
        <v>89.1</v>
      </c>
      <c r="M117" s="278">
        <v>52.230469999999997</v>
      </c>
    </row>
    <row r="118" spans="1:13">
      <c r="A118" s="302">
        <v>109</v>
      </c>
      <c r="B118" s="278" t="s">
        <v>128</v>
      </c>
      <c r="C118" s="278">
        <v>89.95</v>
      </c>
      <c r="D118" s="280">
        <v>90.333333333333329</v>
      </c>
      <c r="E118" s="280">
        <v>88.716666666666654</v>
      </c>
      <c r="F118" s="280">
        <v>87.48333333333332</v>
      </c>
      <c r="G118" s="280">
        <v>85.866666666666646</v>
      </c>
      <c r="H118" s="280">
        <v>91.566666666666663</v>
      </c>
      <c r="I118" s="280">
        <v>93.183333333333337</v>
      </c>
      <c r="J118" s="280">
        <v>94.416666666666671</v>
      </c>
      <c r="K118" s="278">
        <v>91.95</v>
      </c>
      <c r="L118" s="278">
        <v>89.1</v>
      </c>
      <c r="M118" s="278">
        <v>136.68132</v>
      </c>
    </row>
    <row r="119" spans="1:13">
      <c r="A119" s="302">
        <v>110</v>
      </c>
      <c r="B119" s="278" t="s">
        <v>123</v>
      </c>
      <c r="C119" s="278">
        <v>466</v>
      </c>
      <c r="D119" s="280">
        <v>466.34999999999997</v>
      </c>
      <c r="E119" s="280">
        <v>460.79999999999995</v>
      </c>
      <c r="F119" s="280">
        <v>455.59999999999997</v>
      </c>
      <c r="G119" s="280">
        <v>450.04999999999995</v>
      </c>
      <c r="H119" s="280">
        <v>471.54999999999995</v>
      </c>
      <c r="I119" s="280">
        <v>477.1</v>
      </c>
      <c r="J119" s="280">
        <v>482.29999999999995</v>
      </c>
      <c r="K119" s="278">
        <v>471.9</v>
      </c>
      <c r="L119" s="278">
        <v>461.15</v>
      </c>
      <c r="M119" s="278">
        <v>26.12566</v>
      </c>
    </row>
    <row r="120" spans="1:13">
      <c r="A120" s="302">
        <v>111</v>
      </c>
      <c r="B120" s="278" t="s">
        <v>125</v>
      </c>
      <c r="C120" s="278">
        <v>499.6</v>
      </c>
      <c r="D120" s="280">
        <v>491</v>
      </c>
      <c r="E120" s="280">
        <v>471.75</v>
      </c>
      <c r="F120" s="280">
        <v>443.9</v>
      </c>
      <c r="G120" s="280">
        <v>424.65</v>
      </c>
      <c r="H120" s="280">
        <v>518.85</v>
      </c>
      <c r="I120" s="280">
        <v>538.1</v>
      </c>
      <c r="J120" s="280">
        <v>565.95000000000005</v>
      </c>
      <c r="K120" s="278">
        <v>510.25</v>
      </c>
      <c r="L120" s="278">
        <v>463.15</v>
      </c>
      <c r="M120" s="278">
        <v>425.47739000000001</v>
      </c>
    </row>
    <row r="121" spans="1:13">
      <c r="A121" s="302">
        <v>112</v>
      </c>
      <c r="B121" s="278" t="s">
        <v>262</v>
      </c>
      <c r="C121" s="278">
        <v>2746.8</v>
      </c>
      <c r="D121" s="280">
        <v>2737.5499999999997</v>
      </c>
      <c r="E121" s="280">
        <v>2696.2499999999995</v>
      </c>
      <c r="F121" s="280">
        <v>2645.7</v>
      </c>
      <c r="G121" s="280">
        <v>2604.3999999999996</v>
      </c>
      <c r="H121" s="280">
        <v>2788.0999999999995</v>
      </c>
      <c r="I121" s="280">
        <v>2829.3999999999996</v>
      </c>
      <c r="J121" s="280">
        <v>2879.9499999999994</v>
      </c>
      <c r="K121" s="278">
        <v>2778.85</v>
      </c>
      <c r="L121" s="278">
        <v>2687</v>
      </c>
      <c r="M121" s="278">
        <v>7.3023100000000003</v>
      </c>
    </row>
    <row r="122" spans="1:13">
      <c r="A122" s="302">
        <v>113</v>
      </c>
      <c r="B122" s="278" t="s">
        <v>127</v>
      </c>
      <c r="C122" s="278">
        <v>715.85</v>
      </c>
      <c r="D122" s="280">
        <v>714.83333333333337</v>
      </c>
      <c r="E122" s="280">
        <v>710.2166666666667</v>
      </c>
      <c r="F122" s="280">
        <v>704.58333333333337</v>
      </c>
      <c r="G122" s="280">
        <v>699.9666666666667</v>
      </c>
      <c r="H122" s="280">
        <v>720.4666666666667</v>
      </c>
      <c r="I122" s="280">
        <v>725.08333333333326</v>
      </c>
      <c r="J122" s="280">
        <v>730.7166666666667</v>
      </c>
      <c r="K122" s="278">
        <v>719.45</v>
      </c>
      <c r="L122" s="278">
        <v>709.2</v>
      </c>
      <c r="M122" s="278">
        <v>72.632720000000006</v>
      </c>
    </row>
    <row r="123" spans="1:13">
      <c r="A123" s="302">
        <v>114</v>
      </c>
      <c r="B123" s="278" t="s">
        <v>124</v>
      </c>
      <c r="C123" s="278">
        <v>1035.5999999999999</v>
      </c>
      <c r="D123" s="280">
        <v>1039.4666666666665</v>
      </c>
      <c r="E123" s="280">
        <v>1009.133333333333</v>
      </c>
      <c r="F123" s="280">
        <v>982.66666666666652</v>
      </c>
      <c r="G123" s="280">
        <v>952.33333333333303</v>
      </c>
      <c r="H123" s="280">
        <v>1065.9333333333329</v>
      </c>
      <c r="I123" s="280">
        <v>1096.2666666666664</v>
      </c>
      <c r="J123" s="280">
        <v>1122.7333333333329</v>
      </c>
      <c r="K123" s="278">
        <v>1069.8</v>
      </c>
      <c r="L123" s="278">
        <v>1013</v>
      </c>
      <c r="M123" s="278">
        <v>60.342669999999998</v>
      </c>
    </row>
    <row r="124" spans="1:13">
      <c r="A124" s="302">
        <v>115</v>
      </c>
      <c r="B124" s="278" t="s">
        <v>263</v>
      </c>
      <c r="C124" s="278">
        <v>1596.9</v>
      </c>
      <c r="D124" s="280">
        <v>1581.6166666666668</v>
      </c>
      <c r="E124" s="280">
        <v>1560.2833333333335</v>
      </c>
      <c r="F124" s="280">
        <v>1523.6666666666667</v>
      </c>
      <c r="G124" s="280">
        <v>1502.3333333333335</v>
      </c>
      <c r="H124" s="280">
        <v>1618.2333333333336</v>
      </c>
      <c r="I124" s="280">
        <v>1639.5666666666666</v>
      </c>
      <c r="J124" s="280">
        <v>1676.1833333333336</v>
      </c>
      <c r="K124" s="278">
        <v>1602.95</v>
      </c>
      <c r="L124" s="278">
        <v>1545</v>
      </c>
      <c r="M124" s="278">
        <v>5.5704900000000004</v>
      </c>
    </row>
    <row r="125" spans="1:13">
      <c r="A125" s="302">
        <v>116</v>
      </c>
      <c r="B125" s="278" t="s">
        <v>264</v>
      </c>
      <c r="C125" s="278">
        <v>47.25</v>
      </c>
      <c r="D125" s="280">
        <v>47.533333333333331</v>
      </c>
      <c r="E125" s="280">
        <v>46.266666666666666</v>
      </c>
      <c r="F125" s="280">
        <v>45.283333333333331</v>
      </c>
      <c r="G125" s="280">
        <v>44.016666666666666</v>
      </c>
      <c r="H125" s="280">
        <v>48.516666666666666</v>
      </c>
      <c r="I125" s="280">
        <v>49.783333333333331</v>
      </c>
      <c r="J125" s="280">
        <v>50.766666666666666</v>
      </c>
      <c r="K125" s="278">
        <v>48.8</v>
      </c>
      <c r="L125" s="278">
        <v>46.55</v>
      </c>
      <c r="M125" s="278">
        <v>75.727279999999993</v>
      </c>
    </row>
    <row r="126" spans="1:13">
      <c r="A126" s="302">
        <v>117</v>
      </c>
      <c r="B126" s="278" t="s">
        <v>131</v>
      </c>
      <c r="C126" s="278">
        <v>190.95</v>
      </c>
      <c r="D126" s="280">
        <v>189.13333333333335</v>
      </c>
      <c r="E126" s="280">
        <v>186.3666666666667</v>
      </c>
      <c r="F126" s="280">
        <v>181.78333333333336</v>
      </c>
      <c r="G126" s="280">
        <v>179.01666666666671</v>
      </c>
      <c r="H126" s="280">
        <v>193.7166666666667</v>
      </c>
      <c r="I126" s="280">
        <v>196.48333333333335</v>
      </c>
      <c r="J126" s="280">
        <v>201.06666666666669</v>
      </c>
      <c r="K126" s="278">
        <v>191.9</v>
      </c>
      <c r="L126" s="278">
        <v>184.55</v>
      </c>
      <c r="M126" s="278">
        <v>118.23033</v>
      </c>
    </row>
    <row r="127" spans="1:13">
      <c r="A127" s="302">
        <v>118</v>
      </c>
      <c r="B127" s="278" t="s">
        <v>130</v>
      </c>
      <c r="C127" s="278">
        <v>142.25</v>
      </c>
      <c r="D127" s="280">
        <v>142.63333333333333</v>
      </c>
      <c r="E127" s="280">
        <v>140.11666666666665</v>
      </c>
      <c r="F127" s="280">
        <v>137.98333333333332</v>
      </c>
      <c r="G127" s="280">
        <v>135.46666666666664</v>
      </c>
      <c r="H127" s="280">
        <v>144.76666666666665</v>
      </c>
      <c r="I127" s="280">
        <v>147.2833333333333</v>
      </c>
      <c r="J127" s="280">
        <v>149.41666666666666</v>
      </c>
      <c r="K127" s="278">
        <v>145.15</v>
      </c>
      <c r="L127" s="278">
        <v>140.5</v>
      </c>
      <c r="M127" s="278">
        <v>117.36385</v>
      </c>
    </row>
    <row r="128" spans="1:13">
      <c r="A128" s="302">
        <v>119</v>
      </c>
      <c r="B128" s="278" t="s">
        <v>132</v>
      </c>
      <c r="C128" s="278">
        <v>1706.5</v>
      </c>
      <c r="D128" s="280">
        <v>1698.1666666666667</v>
      </c>
      <c r="E128" s="280">
        <v>1681.3333333333335</v>
      </c>
      <c r="F128" s="280">
        <v>1656.1666666666667</v>
      </c>
      <c r="G128" s="280">
        <v>1639.3333333333335</v>
      </c>
      <c r="H128" s="280">
        <v>1723.3333333333335</v>
      </c>
      <c r="I128" s="280">
        <v>1740.166666666667</v>
      </c>
      <c r="J128" s="280">
        <v>1765.3333333333335</v>
      </c>
      <c r="K128" s="278">
        <v>1715</v>
      </c>
      <c r="L128" s="278">
        <v>1673</v>
      </c>
      <c r="M128" s="278">
        <v>9.0402000000000005</v>
      </c>
    </row>
    <row r="129" spans="1:13">
      <c r="A129" s="302">
        <v>120</v>
      </c>
      <c r="B129" s="278" t="s">
        <v>265</v>
      </c>
      <c r="C129" s="278">
        <v>601.04999999999995</v>
      </c>
      <c r="D129" s="280">
        <v>595.35</v>
      </c>
      <c r="E129" s="280">
        <v>565.70000000000005</v>
      </c>
      <c r="F129" s="280">
        <v>530.35</v>
      </c>
      <c r="G129" s="280">
        <v>500.70000000000005</v>
      </c>
      <c r="H129" s="280">
        <v>630.70000000000005</v>
      </c>
      <c r="I129" s="280">
        <v>660.34999999999991</v>
      </c>
      <c r="J129" s="280">
        <v>695.7</v>
      </c>
      <c r="K129" s="278">
        <v>625</v>
      </c>
      <c r="L129" s="278">
        <v>560</v>
      </c>
      <c r="M129" s="278">
        <v>21.741579999999999</v>
      </c>
    </row>
    <row r="130" spans="1:13">
      <c r="A130" s="302">
        <v>121</v>
      </c>
      <c r="B130" s="278" t="s">
        <v>134</v>
      </c>
      <c r="C130" s="278">
        <v>1332.25</v>
      </c>
      <c r="D130" s="280">
        <v>1326.7166666666667</v>
      </c>
      <c r="E130" s="280">
        <v>1309.1333333333334</v>
      </c>
      <c r="F130" s="280">
        <v>1286.0166666666667</v>
      </c>
      <c r="G130" s="280">
        <v>1268.4333333333334</v>
      </c>
      <c r="H130" s="280">
        <v>1349.8333333333335</v>
      </c>
      <c r="I130" s="280">
        <v>1367.4166666666665</v>
      </c>
      <c r="J130" s="280">
        <v>1390.5333333333335</v>
      </c>
      <c r="K130" s="278">
        <v>1344.3</v>
      </c>
      <c r="L130" s="278">
        <v>1303.5999999999999</v>
      </c>
      <c r="M130" s="278">
        <v>48.763809999999999</v>
      </c>
    </row>
    <row r="131" spans="1:13">
      <c r="A131" s="302">
        <v>122</v>
      </c>
      <c r="B131" s="278" t="s">
        <v>135</v>
      </c>
      <c r="C131" s="278">
        <v>63.15</v>
      </c>
      <c r="D131" s="280">
        <v>62.633333333333333</v>
      </c>
      <c r="E131" s="280">
        <v>61.766666666666666</v>
      </c>
      <c r="F131" s="280">
        <v>60.383333333333333</v>
      </c>
      <c r="G131" s="280">
        <v>59.516666666666666</v>
      </c>
      <c r="H131" s="280">
        <v>64.016666666666666</v>
      </c>
      <c r="I131" s="280">
        <v>64.883333333333326</v>
      </c>
      <c r="J131" s="280">
        <v>66.266666666666666</v>
      </c>
      <c r="K131" s="278">
        <v>63.5</v>
      </c>
      <c r="L131" s="278">
        <v>61.25</v>
      </c>
      <c r="M131" s="278">
        <v>179.14506</v>
      </c>
    </row>
    <row r="132" spans="1:13">
      <c r="A132" s="302">
        <v>123</v>
      </c>
      <c r="B132" s="278" t="s">
        <v>266</v>
      </c>
      <c r="C132" s="278">
        <v>1338.9</v>
      </c>
      <c r="D132" s="280">
        <v>1349.6333333333334</v>
      </c>
      <c r="E132" s="280">
        <v>1314.2666666666669</v>
      </c>
      <c r="F132" s="280">
        <v>1289.6333333333334</v>
      </c>
      <c r="G132" s="280">
        <v>1254.2666666666669</v>
      </c>
      <c r="H132" s="280">
        <v>1374.2666666666669</v>
      </c>
      <c r="I132" s="280">
        <v>1409.6333333333332</v>
      </c>
      <c r="J132" s="280">
        <v>1434.2666666666669</v>
      </c>
      <c r="K132" s="278">
        <v>1385</v>
      </c>
      <c r="L132" s="278">
        <v>1325</v>
      </c>
      <c r="M132" s="278">
        <v>0.39804</v>
      </c>
    </row>
    <row r="133" spans="1:13">
      <c r="A133" s="302">
        <v>124</v>
      </c>
      <c r="B133" s="278" t="s">
        <v>136</v>
      </c>
      <c r="C133" s="278">
        <v>266.2</v>
      </c>
      <c r="D133" s="280">
        <v>262.90000000000003</v>
      </c>
      <c r="E133" s="280">
        <v>257.80000000000007</v>
      </c>
      <c r="F133" s="280">
        <v>249.40000000000003</v>
      </c>
      <c r="G133" s="280">
        <v>244.30000000000007</v>
      </c>
      <c r="H133" s="280">
        <v>271.30000000000007</v>
      </c>
      <c r="I133" s="280">
        <v>276.40000000000009</v>
      </c>
      <c r="J133" s="280">
        <v>284.80000000000007</v>
      </c>
      <c r="K133" s="278">
        <v>268</v>
      </c>
      <c r="L133" s="278">
        <v>254.5</v>
      </c>
      <c r="M133" s="278">
        <v>60.528379999999999</v>
      </c>
    </row>
    <row r="134" spans="1:13">
      <c r="A134" s="302">
        <v>125</v>
      </c>
      <c r="B134" s="278" t="s">
        <v>267</v>
      </c>
      <c r="C134" s="278">
        <v>1887.5</v>
      </c>
      <c r="D134" s="280">
        <v>1888.7</v>
      </c>
      <c r="E134" s="280">
        <v>1878.4</v>
      </c>
      <c r="F134" s="280">
        <v>1869.3</v>
      </c>
      <c r="G134" s="280">
        <v>1859</v>
      </c>
      <c r="H134" s="280">
        <v>1897.8000000000002</v>
      </c>
      <c r="I134" s="280">
        <v>1908.1</v>
      </c>
      <c r="J134" s="280">
        <v>1917.2000000000003</v>
      </c>
      <c r="K134" s="278">
        <v>1899</v>
      </c>
      <c r="L134" s="278">
        <v>1879.6</v>
      </c>
      <c r="M134" s="278">
        <v>0.48948999999999998</v>
      </c>
    </row>
    <row r="135" spans="1:13">
      <c r="A135" s="302">
        <v>126</v>
      </c>
      <c r="B135" s="278" t="s">
        <v>137</v>
      </c>
      <c r="C135" s="278">
        <v>946.55</v>
      </c>
      <c r="D135" s="280">
        <v>947.25</v>
      </c>
      <c r="E135" s="280">
        <v>935</v>
      </c>
      <c r="F135" s="280">
        <v>923.45</v>
      </c>
      <c r="G135" s="280">
        <v>911.2</v>
      </c>
      <c r="H135" s="280">
        <v>958.8</v>
      </c>
      <c r="I135" s="280">
        <v>971.05</v>
      </c>
      <c r="J135" s="280">
        <v>982.59999999999991</v>
      </c>
      <c r="K135" s="278">
        <v>959.5</v>
      </c>
      <c r="L135" s="278">
        <v>935.7</v>
      </c>
      <c r="M135" s="278">
        <v>51.761209999999998</v>
      </c>
    </row>
    <row r="136" spans="1:13">
      <c r="A136" s="302">
        <v>127</v>
      </c>
      <c r="B136" s="278" t="s">
        <v>138</v>
      </c>
      <c r="C136" s="278">
        <v>928.35</v>
      </c>
      <c r="D136" s="280">
        <v>927.76666666666677</v>
      </c>
      <c r="E136" s="280">
        <v>918.58333333333348</v>
      </c>
      <c r="F136" s="280">
        <v>908.81666666666672</v>
      </c>
      <c r="G136" s="280">
        <v>899.63333333333344</v>
      </c>
      <c r="H136" s="280">
        <v>937.53333333333353</v>
      </c>
      <c r="I136" s="280">
        <v>946.7166666666667</v>
      </c>
      <c r="J136" s="280">
        <v>956.48333333333358</v>
      </c>
      <c r="K136" s="278">
        <v>936.95</v>
      </c>
      <c r="L136" s="278">
        <v>918</v>
      </c>
      <c r="M136" s="278">
        <v>30.770379999999999</v>
      </c>
    </row>
    <row r="137" spans="1:13">
      <c r="A137" s="302">
        <v>128</v>
      </c>
      <c r="B137" s="278" t="s">
        <v>149</v>
      </c>
      <c r="C137" s="278">
        <v>63796.35</v>
      </c>
      <c r="D137" s="280">
        <v>63813.799999999996</v>
      </c>
      <c r="E137" s="280">
        <v>63233.44999999999</v>
      </c>
      <c r="F137" s="280">
        <v>62670.549999999996</v>
      </c>
      <c r="G137" s="280">
        <v>62090.19999999999</v>
      </c>
      <c r="H137" s="280">
        <v>64376.69999999999</v>
      </c>
      <c r="I137" s="280">
        <v>64957.049999999996</v>
      </c>
      <c r="J137" s="280">
        <v>65519.94999999999</v>
      </c>
      <c r="K137" s="278">
        <v>64394.15</v>
      </c>
      <c r="L137" s="278">
        <v>63250.9</v>
      </c>
      <c r="M137" s="278">
        <v>7.4120000000000005E-2</v>
      </c>
    </row>
    <row r="138" spans="1:13">
      <c r="A138" s="302">
        <v>129</v>
      </c>
      <c r="B138" s="278" t="s">
        <v>146</v>
      </c>
      <c r="C138" s="278">
        <v>993.3</v>
      </c>
      <c r="D138" s="280">
        <v>995.43333333333339</v>
      </c>
      <c r="E138" s="280">
        <v>980.86666666666679</v>
      </c>
      <c r="F138" s="280">
        <v>968.43333333333339</v>
      </c>
      <c r="G138" s="280">
        <v>953.86666666666679</v>
      </c>
      <c r="H138" s="280">
        <v>1007.8666666666668</v>
      </c>
      <c r="I138" s="280">
        <v>1022.4333333333334</v>
      </c>
      <c r="J138" s="280">
        <v>1034.8666666666668</v>
      </c>
      <c r="K138" s="278">
        <v>1010</v>
      </c>
      <c r="L138" s="278">
        <v>983</v>
      </c>
      <c r="M138" s="278">
        <v>10.76796</v>
      </c>
    </row>
    <row r="139" spans="1:13">
      <c r="A139" s="302">
        <v>130</v>
      </c>
      <c r="B139" s="278" t="s">
        <v>140</v>
      </c>
      <c r="C139" s="278">
        <v>154.44999999999999</v>
      </c>
      <c r="D139" s="280">
        <v>155.68333333333334</v>
      </c>
      <c r="E139" s="280">
        <v>150.81666666666666</v>
      </c>
      <c r="F139" s="280">
        <v>147.18333333333334</v>
      </c>
      <c r="G139" s="280">
        <v>142.31666666666666</v>
      </c>
      <c r="H139" s="280">
        <v>159.31666666666666</v>
      </c>
      <c r="I139" s="280">
        <v>164.18333333333334</v>
      </c>
      <c r="J139" s="280">
        <v>167.81666666666666</v>
      </c>
      <c r="K139" s="278">
        <v>160.55000000000001</v>
      </c>
      <c r="L139" s="278">
        <v>152.05000000000001</v>
      </c>
      <c r="M139" s="278">
        <v>118.54469</v>
      </c>
    </row>
    <row r="140" spans="1:13">
      <c r="A140" s="302">
        <v>131</v>
      </c>
      <c r="B140" s="278" t="s">
        <v>139</v>
      </c>
      <c r="C140" s="278">
        <v>472.05</v>
      </c>
      <c r="D140" s="280">
        <v>474.86666666666662</v>
      </c>
      <c r="E140" s="280">
        <v>466.03333333333325</v>
      </c>
      <c r="F140" s="280">
        <v>460.01666666666665</v>
      </c>
      <c r="G140" s="280">
        <v>451.18333333333328</v>
      </c>
      <c r="H140" s="280">
        <v>480.88333333333321</v>
      </c>
      <c r="I140" s="280">
        <v>489.71666666666658</v>
      </c>
      <c r="J140" s="280">
        <v>495.73333333333318</v>
      </c>
      <c r="K140" s="278">
        <v>483.7</v>
      </c>
      <c r="L140" s="278">
        <v>468.85</v>
      </c>
      <c r="M140" s="278">
        <v>48.490360000000003</v>
      </c>
    </row>
    <row r="141" spans="1:13">
      <c r="A141" s="302">
        <v>132</v>
      </c>
      <c r="B141" s="278" t="s">
        <v>141</v>
      </c>
      <c r="C141" s="278">
        <v>142.85</v>
      </c>
      <c r="D141" s="280">
        <v>142.31666666666669</v>
      </c>
      <c r="E141" s="280">
        <v>140.63333333333338</v>
      </c>
      <c r="F141" s="280">
        <v>138.41666666666669</v>
      </c>
      <c r="G141" s="280">
        <v>136.73333333333338</v>
      </c>
      <c r="H141" s="280">
        <v>144.53333333333339</v>
      </c>
      <c r="I141" s="280">
        <v>146.21666666666673</v>
      </c>
      <c r="J141" s="280">
        <v>148.43333333333339</v>
      </c>
      <c r="K141" s="278">
        <v>144</v>
      </c>
      <c r="L141" s="278">
        <v>140.1</v>
      </c>
      <c r="M141" s="278">
        <v>88.064949999999996</v>
      </c>
    </row>
    <row r="142" spans="1:13">
      <c r="A142" s="302">
        <v>133</v>
      </c>
      <c r="B142" s="278" t="s">
        <v>268</v>
      </c>
      <c r="C142" s="278">
        <v>33.1</v>
      </c>
      <c r="D142" s="280">
        <v>32.583333333333336</v>
      </c>
      <c r="E142" s="280">
        <v>31.766666666666673</v>
      </c>
      <c r="F142" s="280">
        <v>30.433333333333337</v>
      </c>
      <c r="G142" s="280">
        <v>29.616666666666674</v>
      </c>
      <c r="H142" s="280">
        <v>33.916666666666671</v>
      </c>
      <c r="I142" s="280">
        <v>34.733333333333334</v>
      </c>
      <c r="J142" s="280">
        <v>36.06666666666667</v>
      </c>
      <c r="K142" s="278">
        <v>33.4</v>
      </c>
      <c r="L142" s="278">
        <v>31.25</v>
      </c>
      <c r="M142" s="278">
        <v>19.1128</v>
      </c>
    </row>
    <row r="143" spans="1:13">
      <c r="A143" s="302">
        <v>134</v>
      </c>
      <c r="B143" s="278" t="s">
        <v>142</v>
      </c>
      <c r="C143" s="278">
        <v>335.8</v>
      </c>
      <c r="D143" s="280">
        <v>334.26666666666665</v>
      </c>
      <c r="E143" s="280">
        <v>331.5333333333333</v>
      </c>
      <c r="F143" s="280">
        <v>327.26666666666665</v>
      </c>
      <c r="G143" s="280">
        <v>324.5333333333333</v>
      </c>
      <c r="H143" s="280">
        <v>338.5333333333333</v>
      </c>
      <c r="I143" s="280">
        <v>341.26666666666665</v>
      </c>
      <c r="J143" s="280">
        <v>345.5333333333333</v>
      </c>
      <c r="K143" s="278">
        <v>337</v>
      </c>
      <c r="L143" s="278">
        <v>330</v>
      </c>
      <c r="M143" s="278">
        <v>21.59168</v>
      </c>
    </row>
    <row r="144" spans="1:13">
      <c r="A144" s="302">
        <v>135</v>
      </c>
      <c r="B144" s="278" t="s">
        <v>143</v>
      </c>
      <c r="C144" s="278">
        <v>5675.6</v>
      </c>
      <c r="D144" s="280">
        <v>5676.8666666666659</v>
      </c>
      <c r="E144" s="280">
        <v>5613.7333333333318</v>
      </c>
      <c r="F144" s="280">
        <v>5551.8666666666659</v>
      </c>
      <c r="G144" s="280">
        <v>5488.7333333333318</v>
      </c>
      <c r="H144" s="280">
        <v>5738.7333333333318</v>
      </c>
      <c r="I144" s="280">
        <v>5801.866666666665</v>
      </c>
      <c r="J144" s="280">
        <v>5863.7333333333318</v>
      </c>
      <c r="K144" s="278">
        <v>5740</v>
      </c>
      <c r="L144" s="278">
        <v>5615</v>
      </c>
      <c r="M144" s="278">
        <v>14.32292</v>
      </c>
    </row>
    <row r="145" spans="1:13">
      <c r="A145" s="302">
        <v>136</v>
      </c>
      <c r="B145" s="278" t="s">
        <v>145</v>
      </c>
      <c r="C145" s="278">
        <v>482.95</v>
      </c>
      <c r="D145" s="280">
        <v>478.05</v>
      </c>
      <c r="E145" s="280">
        <v>470.90000000000003</v>
      </c>
      <c r="F145" s="280">
        <v>458.85</v>
      </c>
      <c r="G145" s="280">
        <v>451.70000000000005</v>
      </c>
      <c r="H145" s="280">
        <v>490.1</v>
      </c>
      <c r="I145" s="280">
        <v>497.25</v>
      </c>
      <c r="J145" s="280">
        <v>509.3</v>
      </c>
      <c r="K145" s="278">
        <v>485.2</v>
      </c>
      <c r="L145" s="278">
        <v>466</v>
      </c>
      <c r="M145" s="278">
        <v>11.24587</v>
      </c>
    </row>
    <row r="146" spans="1:13">
      <c r="A146" s="302">
        <v>137</v>
      </c>
      <c r="B146" s="278" t="s">
        <v>147</v>
      </c>
      <c r="C146" s="278">
        <v>909.1</v>
      </c>
      <c r="D146" s="280">
        <v>894.71666666666658</v>
      </c>
      <c r="E146" s="280">
        <v>872.93333333333317</v>
      </c>
      <c r="F146" s="280">
        <v>836.76666666666654</v>
      </c>
      <c r="G146" s="280">
        <v>814.98333333333312</v>
      </c>
      <c r="H146" s="280">
        <v>930.88333333333321</v>
      </c>
      <c r="I146" s="280">
        <v>952.66666666666674</v>
      </c>
      <c r="J146" s="280">
        <v>988.83333333333326</v>
      </c>
      <c r="K146" s="278">
        <v>916.5</v>
      </c>
      <c r="L146" s="278">
        <v>858.55</v>
      </c>
      <c r="M146" s="278">
        <v>32.71913</v>
      </c>
    </row>
    <row r="147" spans="1:13">
      <c r="A147" s="302">
        <v>138</v>
      </c>
      <c r="B147" s="278" t="s">
        <v>148</v>
      </c>
      <c r="C147" s="278">
        <v>94.65</v>
      </c>
      <c r="D147" s="280">
        <v>95.433333333333337</v>
      </c>
      <c r="E147" s="280">
        <v>92.866666666666674</v>
      </c>
      <c r="F147" s="280">
        <v>91.083333333333343</v>
      </c>
      <c r="G147" s="280">
        <v>88.51666666666668</v>
      </c>
      <c r="H147" s="280">
        <v>97.216666666666669</v>
      </c>
      <c r="I147" s="280">
        <v>99.783333333333331</v>
      </c>
      <c r="J147" s="280">
        <v>101.56666666666666</v>
      </c>
      <c r="K147" s="278">
        <v>98</v>
      </c>
      <c r="L147" s="278">
        <v>93.65</v>
      </c>
      <c r="M147" s="278">
        <v>249.6292</v>
      </c>
    </row>
    <row r="148" spans="1:13">
      <c r="A148" s="302">
        <v>139</v>
      </c>
      <c r="B148" s="278" t="s">
        <v>269</v>
      </c>
      <c r="C148" s="278">
        <v>895.35</v>
      </c>
      <c r="D148" s="280">
        <v>895.1</v>
      </c>
      <c r="E148" s="280">
        <v>878.35</v>
      </c>
      <c r="F148" s="280">
        <v>861.35</v>
      </c>
      <c r="G148" s="280">
        <v>844.6</v>
      </c>
      <c r="H148" s="280">
        <v>912.1</v>
      </c>
      <c r="I148" s="280">
        <v>928.85</v>
      </c>
      <c r="J148" s="280">
        <v>945.85</v>
      </c>
      <c r="K148" s="278">
        <v>911.85</v>
      </c>
      <c r="L148" s="278">
        <v>878.1</v>
      </c>
      <c r="M148" s="278">
        <v>1.0233300000000001</v>
      </c>
    </row>
    <row r="149" spans="1:13">
      <c r="A149" s="302">
        <v>140</v>
      </c>
      <c r="B149" s="278" t="s">
        <v>150</v>
      </c>
      <c r="C149" s="278">
        <v>971.1</v>
      </c>
      <c r="D149" s="280">
        <v>964.96666666666658</v>
      </c>
      <c r="E149" s="280">
        <v>939.93333333333317</v>
      </c>
      <c r="F149" s="280">
        <v>908.76666666666654</v>
      </c>
      <c r="G149" s="280">
        <v>883.73333333333312</v>
      </c>
      <c r="H149" s="280">
        <v>996.13333333333321</v>
      </c>
      <c r="I149" s="280">
        <v>1021.1666666666667</v>
      </c>
      <c r="J149" s="280">
        <v>1052.3333333333333</v>
      </c>
      <c r="K149" s="278">
        <v>990</v>
      </c>
      <c r="L149" s="278">
        <v>933.8</v>
      </c>
      <c r="M149" s="278">
        <v>27.08868</v>
      </c>
    </row>
    <row r="150" spans="1:13">
      <c r="A150" s="302">
        <v>141</v>
      </c>
      <c r="B150" s="278" t="s">
        <v>270</v>
      </c>
      <c r="C150" s="278">
        <v>629.70000000000005</v>
      </c>
      <c r="D150" s="280">
        <v>631.98333333333335</v>
      </c>
      <c r="E150" s="280">
        <v>619.9666666666667</v>
      </c>
      <c r="F150" s="280">
        <v>610.23333333333335</v>
      </c>
      <c r="G150" s="280">
        <v>598.2166666666667</v>
      </c>
      <c r="H150" s="280">
        <v>641.7166666666667</v>
      </c>
      <c r="I150" s="280">
        <v>653.73333333333335</v>
      </c>
      <c r="J150" s="280">
        <v>663.4666666666667</v>
      </c>
      <c r="K150" s="278">
        <v>644</v>
      </c>
      <c r="L150" s="278">
        <v>622.25</v>
      </c>
      <c r="M150" s="278">
        <v>2.3881800000000002</v>
      </c>
    </row>
    <row r="151" spans="1:13">
      <c r="A151" s="302">
        <v>142</v>
      </c>
      <c r="B151" s="278" t="s">
        <v>152</v>
      </c>
      <c r="C151" s="278">
        <v>24.5</v>
      </c>
      <c r="D151" s="280">
        <v>23.883333333333336</v>
      </c>
      <c r="E151" s="280">
        <v>22.016666666666673</v>
      </c>
      <c r="F151" s="280">
        <v>19.533333333333335</v>
      </c>
      <c r="G151" s="280">
        <v>17.666666666666671</v>
      </c>
      <c r="H151" s="280">
        <v>26.366666666666674</v>
      </c>
      <c r="I151" s="280">
        <v>28.233333333333341</v>
      </c>
      <c r="J151" s="280">
        <v>30.716666666666676</v>
      </c>
      <c r="K151" s="278">
        <v>25.75</v>
      </c>
      <c r="L151" s="278">
        <v>21.4</v>
      </c>
      <c r="M151" s="278">
        <v>547.21281999999997</v>
      </c>
    </row>
    <row r="152" spans="1:13">
      <c r="A152" s="302">
        <v>143</v>
      </c>
      <c r="B152" s="278" t="s">
        <v>271</v>
      </c>
      <c r="C152" s="278">
        <v>20</v>
      </c>
      <c r="D152" s="280">
        <v>20.016666666666666</v>
      </c>
      <c r="E152" s="280">
        <v>19.93333333333333</v>
      </c>
      <c r="F152" s="280">
        <v>19.866666666666664</v>
      </c>
      <c r="G152" s="280">
        <v>19.783333333333328</v>
      </c>
      <c r="H152" s="280">
        <v>20.083333333333332</v>
      </c>
      <c r="I152" s="280">
        <v>20.166666666666668</v>
      </c>
      <c r="J152" s="280">
        <v>20.233333333333334</v>
      </c>
      <c r="K152" s="278">
        <v>20.100000000000001</v>
      </c>
      <c r="L152" s="278">
        <v>19.95</v>
      </c>
      <c r="M152" s="278">
        <v>20.76559</v>
      </c>
    </row>
    <row r="153" spans="1:13">
      <c r="A153" s="302">
        <v>144</v>
      </c>
      <c r="B153" s="278" t="s">
        <v>156</v>
      </c>
      <c r="C153" s="278">
        <v>89.9</v>
      </c>
      <c r="D153" s="280">
        <v>90.366666666666674</v>
      </c>
      <c r="E153" s="280">
        <v>88.233333333333348</v>
      </c>
      <c r="F153" s="280">
        <v>86.566666666666677</v>
      </c>
      <c r="G153" s="280">
        <v>84.433333333333351</v>
      </c>
      <c r="H153" s="280">
        <v>92.033333333333346</v>
      </c>
      <c r="I153" s="280">
        <v>94.166666666666671</v>
      </c>
      <c r="J153" s="280">
        <v>95.833333333333343</v>
      </c>
      <c r="K153" s="278">
        <v>92.5</v>
      </c>
      <c r="L153" s="278">
        <v>88.7</v>
      </c>
      <c r="M153" s="278">
        <v>34.678550000000001</v>
      </c>
    </row>
    <row r="154" spans="1:13">
      <c r="A154" s="302">
        <v>145</v>
      </c>
      <c r="B154" s="278" t="s">
        <v>157</v>
      </c>
      <c r="C154" s="278">
        <v>98.15</v>
      </c>
      <c r="D154" s="280">
        <v>98.516666666666666</v>
      </c>
      <c r="E154" s="280">
        <v>96.883333333333326</v>
      </c>
      <c r="F154" s="280">
        <v>95.61666666666666</v>
      </c>
      <c r="G154" s="280">
        <v>93.98333333333332</v>
      </c>
      <c r="H154" s="280">
        <v>99.783333333333331</v>
      </c>
      <c r="I154" s="280">
        <v>101.41666666666669</v>
      </c>
      <c r="J154" s="280">
        <v>102.68333333333334</v>
      </c>
      <c r="K154" s="278">
        <v>100.15</v>
      </c>
      <c r="L154" s="278">
        <v>97.25</v>
      </c>
      <c r="M154" s="278">
        <v>121.04523</v>
      </c>
    </row>
    <row r="155" spans="1:13">
      <c r="A155" s="302">
        <v>146</v>
      </c>
      <c r="B155" s="278" t="s">
        <v>151</v>
      </c>
      <c r="C155" s="278">
        <v>32.4</v>
      </c>
      <c r="D155" s="280">
        <v>32.449999999999996</v>
      </c>
      <c r="E155" s="280">
        <v>31.999999999999993</v>
      </c>
      <c r="F155" s="280">
        <v>31.599999999999994</v>
      </c>
      <c r="G155" s="280">
        <v>31.149999999999991</v>
      </c>
      <c r="H155" s="280">
        <v>32.849999999999994</v>
      </c>
      <c r="I155" s="280">
        <v>33.299999999999997</v>
      </c>
      <c r="J155" s="280">
        <v>33.699999999999996</v>
      </c>
      <c r="K155" s="278">
        <v>32.9</v>
      </c>
      <c r="L155" s="278">
        <v>32.049999999999997</v>
      </c>
      <c r="M155" s="278">
        <v>84.963229999999996</v>
      </c>
    </row>
    <row r="156" spans="1:13">
      <c r="A156" s="302">
        <v>147</v>
      </c>
      <c r="B156" s="278" t="s">
        <v>154</v>
      </c>
      <c r="C156" s="278">
        <v>16534.7</v>
      </c>
      <c r="D156" s="280">
        <v>16592.233333333334</v>
      </c>
      <c r="E156" s="280">
        <v>16352.466666666667</v>
      </c>
      <c r="F156" s="280">
        <v>16170.233333333334</v>
      </c>
      <c r="G156" s="280">
        <v>15930.466666666667</v>
      </c>
      <c r="H156" s="280">
        <v>16774.466666666667</v>
      </c>
      <c r="I156" s="280">
        <v>17014.233333333337</v>
      </c>
      <c r="J156" s="280">
        <v>17196.466666666667</v>
      </c>
      <c r="K156" s="278">
        <v>16832</v>
      </c>
      <c r="L156" s="278">
        <v>16410</v>
      </c>
      <c r="M156" s="278">
        <v>1.2343999999999999</v>
      </c>
    </row>
    <row r="157" spans="1:13">
      <c r="A157" s="302">
        <v>148</v>
      </c>
      <c r="B157" s="278" t="s">
        <v>3163</v>
      </c>
      <c r="C157" s="278">
        <v>277.95</v>
      </c>
      <c r="D157" s="280">
        <v>280.93333333333334</v>
      </c>
      <c r="E157" s="280">
        <v>273.01666666666665</v>
      </c>
      <c r="F157" s="280">
        <v>268.08333333333331</v>
      </c>
      <c r="G157" s="280">
        <v>260.16666666666663</v>
      </c>
      <c r="H157" s="280">
        <v>285.86666666666667</v>
      </c>
      <c r="I157" s="280">
        <v>293.7833333333333</v>
      </c>
      <c r="J157" s="280">
        <v>298.7166666666667</v>
      </c>
      <c r="K157" s="278">
        <v>288.85000000000002</v>
      </c>
      <c r="L157" s="278">
        <v>276</v>
      </c>
      <c r="M157" s="278">
        <v>6.8229800000000003</v>
      </c>
    </row>
    <row r="158" spans="1:13">
      <c r="A158" s="302">
        <v>149</v>
      </c>
      <c r="B158" s="278" t="s">
        <v>272</v>
      </c>
      <c r="C158" s="278">
        <v>387.6</v>
      </c>
      <c r="D158" s="280">
        <v>382.7166666666667</v>
      </c>
      <c r="E158" s="280">
        <v>373.48333333333341</v>
      </c>
      <c r="F158" s="280">
        <v>359.36666666666673</v>
      </c>
      <c r="G158" s="280">
        <v>350.13333333333344</v>
      </c>
      <c r="H158" s="280">
        <v>396.83333333333337</v>
      </c>
      <c r="I158" s="280">
        <v>406.06666666666672</v>
      </c>
      <c r="J158" s="280">
        <v>420.18333333333334</v>
      </c>
      <c r="K158" s="278">
        <v>391.95</v>
      </c>
      <c r="L158" s="278">
        <v>368.6</v>
      </c>
      <c r="M158" s="278">
        <v>4.77799</v>
      </c>
    </row>
    <row r="159" spans="1:13">
      <c r="A159" s="302">
        <v>150</v>
      </c>
      <c r="B159" s="278" t="s">
        <v>159</v>
      </c>
      <c r="C159" s="278">
        <v>88.25</v>
      </c>
      <c r="D159" s="280">
        <v>89.149999999999991</v>
      </c>
      <c r="E159" s="280">
        <v>86.799999999999983</v>
      </c>
      <c r="F159" s="280">
        <v>85.35</v>
      </c>
      <c r="G159" s="280">
        <v>82.999999999999986</v>
      </c>
      <c r="H159" s="280">
        <v>90.59999999999998</v>
      </c>
      <c r="I159" s="280">
        <v>92.949999999999974</v>
      </c>
      <c r="J159" s="280">
        <v>94.399999999999977</v>
      </c>
      <c r="K159" s="278">
        <v>91.5</v>
      </c>
      <c r="L159" s="278">
        <v>87.7</v>
      </c>
      <c r="M159" s="278">
        <v>173.82524000000001</v>
      </c>
    </row>
    <row r="160" spans="1:13">
      <c r="A160" s="302">
        <v>151</v>
      </c>
      <c r="B160" s="278" t="s">
        <v>158</v>
      </c>
      <c r="C160" s="278">
        <v>94</v>
      </c>
      <c r="D160" s="280">
        <v>94.649999999999991</v>
      </c>
      <c r="E160" s="280">
        <v>92.399999999999977</v>
      </c>
      <c r="F160" s="280">
        <v>90.799999999999983</v>
      </c>
      <c r="G160" s="280">
        <v>88.549999999999969</v>
      </c>
      <c r="H160" s="280">
        <v>96.249999999999986</v>
      </c>
      <c r="I160" s="280">
        <v>98.500000000000014</v>
      </c>
      <c r="J160" s="280">
        <v>100.1</v>
      </c>
      <c r="K160" s="278">
        <v>96.9</v>
      </c>
      <c r="L160" s="278">
        <v>93.05</v>
      </c>
      <c r="M160" s="278">
        <v>18.230029999999999</v>
      </c>
    </row>
    <row r="161" spans="1:13">
      <c r="A161" s="302">
        <v>152</v>
      </c>
      <c r="B161" s="278" t="s">
        <v>273</v>
      </c>
      <c r="C161" s="278">
        <v>2585.35</v>
      </c>
      <c r="D161" s="280">
        <v>2585.8666666666668</v>
      </c>
      <c r="E161" s="280">
        <v>2551.7333333333336</v>
      </c>
      <c r="F161" s="280">
        <v>2518.1166666666668</v>
      </c>
      <c r="G161" s="280">
        <v>2483.9833333333336</v>
      </c>
      <c r="H161" s="280">
        <v>2619.4833333333336</v>
      </c>
      <c r="I161" s="280">
        <v>2653.6166666666668</v>
      </c>
      <c r="J161" s="280">
        <v>2687.2333333333336</v>
      </c>
      <c r="K161" s="278">
        <v>2620</v>
      </c>
      <c r="L161" s="278">
        <v>2552.25</v>
      </c>
      <c r="M161" s="278">
        <v>0.10394</v>
      </c>
    </row>
    <row r="162" spans="1:13">
      <c r="A162" s="302">
        <v>153</v>
      </c>
      <c r="B162" s="278" t="s">
        <v>274</v>
      </c>
      <c r="C162" s="278">
        <v>1630.65</v>
      </c>
      <c r="D162" s="280">
        <v>1619.7833333333335</v>
      </c>
      <c r="E162" s="280">
        <v>1604.5666666666671</v>
      </c>
      <c r="F162" s="280">
        <v>1578.4833333333336</v>
      </c>
      <c r="G162" s="280">
        <v>1563.2666666666671</v>
      </c>
      <c r="H162" s="280">
        <v>1645.866666666667</v>
      </c>
      <c r="I162" s="280">
        <v>1661.0833333333337</v>
      </c>
      <c r="J162" s="280">
        <v>1687.166666666667</v>
      </c>
      <c r="K162" s="278">
        <v>1635</v>
      </c>
      <c r="L162" s="278">
        <v>1593.7</v>
      </c>
      <c r="M162" s="278">
        <v>2.2726000000000002</v>
      </c>
    </row>
    <row r="163" spans="1:13">
      <c r="A163" s="302">
        <v>154</v>
      </c>
      <c r="B163" s="278" t="s">
        <v>275</v>
      </c>
      <c r="C163" s="278">
        <v>200.1</v>
      </c>
      <c r="D163" s="280">
        <v>200.03333333333333</v>
      </c>
      <c r="E163" s="280">
        <v>196.06666666666666</v>
      </c>
      <c r="F163" s="280">
        <v>192.03333333333333</v>
      </c>
      <c r="G163" s="280">
        <v>188.06666666666666</v>
      </c>
      <c r="H163" s="280">
        <v>204.06666666666666</v>
      </c>
      <c r="I163" s="280">
        <v>208.0333333333333</v>
      </c>
      <c r="J163" s="280">
        <v>212.06666666666666</v>
      </c>
      <c r="K163" s="278">
        <v>204</v>
      </c>
      <c r="L163" s="278">
        <v>196</v>
      </c>
      <c r="M163" s="278">
        <v>7.7269500000000004</v>
      </c>
    </row>
    <row r="164" spans="1:13">
      <c r="A164" s="302">
        <v>155</v>
      </c>
      <c r="B164" s="278" t="s">
        <v>160</v>
      </c>
      <c r="C164" s="278">
        <v>19367.650000000001</v>
      </c>
      <c r="D164" s="280">
        <v>19341.600000000002</v>
      </c>
      <c r="E164" s="280">
        <v>19135.050000000003</v>
      </c>
      <c r="F164" s="280">
        <v>18902.45</v>
      </c>
      <c r="G164" s="280">
        <v>18695.900000000001</v>
      </c>
      <c r="H164" s="280">
        <v>19574.200000000004</v>
      </c>
      <c r="I164" s="280">
        <v>19780.75</v>
      </c>
      <c r="J164" s="280">
        <v>20013.350000000006</v>
      </c>
      <c r="K164" s="278">
        <v>19548.150000000001</v>
      </c>
      <c r="L164" s="278">
        <v>19109</v>
      </c>
      <c r="M164" s="278">
        <v>0.23577999999999999</v>
      </c>
    </row>
    <row r="165" spans="1:13">
      <c r="A165" s="302">
        <v>156</v>
      </c>
      <c r="B165" s="278" t="s">
        <v>162</v>
      </c>
      <c r="C165" s="278">
        <v>253.05</v>
      </c>
      <c r="D165" s="280">
        <v>254.6</v>
      </c>
      <c r="E165" s="280">
        <v>250.64999999999998</v>
      </c>
      <c r="F165" s="280">
        <v>248.24999999999997</v>
      </c>
      <c r="G165" s="280">
        <v>244.29999999999995</v>
      </c>
      <c r="H165" s="280">
        <v>257</v>
      </c>
      <c r="I165" s="280">
        <v>260.95</v>
      </c>
      <c r="J165" s="280">
        <v>263.35000000000002</v>
      </c>
      <c r="K165" s="278">
        <v>258.55</v>
      </c>
      <c r="L165" s="278">
        <v>252.2</v>
      </c>
      <c r="M165" s="278">
        <v>22.852150000000002</v>
      </c>
    </row>
    <row r="166" spans="1:13">
      <c r="A166" s="302">
        <v>157</v>
      </c>
      <c r="B166" s="278" t="s">
        <v>276</v>
      </c>
      <c r="C166" s="278">
        <v>4105.45</v>
      </c>
      <c r="D166" s="280">
        <v>4130.25</v>
      </c>
      <c r="E166" s="280">
        <v>4066.5</v>
      </c>
      <c r="F166" s="280">
        <v>4027.55</v>
      </c>
      <c r="G166" s="280">
        <v>3963.8</v>
      </c>
      <c r="H166" s="280">
        <v>4169.2</v>
      </c>
      <c r="I166" s="280">
        <v>4232.95</v>
      </c>
      <c r="J166" s="280">
        <v>4271.8999999999996</v>
      </c>
      <c r="K166" s="278">
        <v>4194</v>
      </c>
      <c r="L166" s="278">
        <v>4091.3</v>
      </c>
      <c r="M166" s="278">
        <v>0.64019999999999999</v>
      </c>
    </row>
    <row r="167" spans="1:13">
      <c r="A167" s="302">
        <v>158</v>
      </c>
      <c r="B167" s="278" t="s">
        <v>164</v>
      </c>
      <c r="C167" s="278">
        <v>1454.75</v>
      </c>
      <c r="D167" s="280">
        <v>1462.8999999999999</v>
      </c>
      <c r="E167" s="280">
        <v>1441.8499999999997</v>
      </c>
      <c r="F167" s="280">
        <v>1428.9499999999998</v>
      </c>
      <c r="G167" s="280">
        <v>1407.8999999999996</v>
      </c>
      <c r="H167" s="280">
        <v>1475.7999999999997</v>
      </c>
      <c r="I167" s="280">
        <v>1496.85</v>
      </c>
      <c r="J167" s="280">
        <v>1509.7499999999998</v>
      </c>
      <c r="K167" s="278">
        <v>1483.95</v>
      </c>
      <c r="L167" s="278">
        <v>1450</v>
      </c>
      <c r="M167" s="278">
        <v>7.1263399999999999</v>
      </c>
    </row>
    <row r="168" spans="1:13">
      <c r="A168" s="302">
        <v>159</v>
      </c>
      <c r="B168" s="278" t="s">
        <v>161</v>
      </c>
      <c r="C168" s="278">
        <v>1044.3</v>
      </c>
      <c r="D168" s="280">
        <v>1041.8499999999999</v>
      </c>
      <c r="E168" s="280">
        <v>1017.5999999999999</v>
      </c>
      <c r="F168" s="280">
        <v>990.9</v>
      </c>
      <c r="G168" s="280">
        <v>966.65</v>
      </c>
      <c r="H168" s="280">
        <v>1068.5499999999997</v>
      </c>
      <c r="I168" s="280">
        <v>1092.7999999999997</v>
      </c>
      <c r="J168" s="280">
        <v>1119.4999999999998</v>
      </c>
      <c r="K168" s="278">
        <v>1066.0999999999999</v>
      </c>
      <c r="L168" s="278">
        <v>1015.15</v>
      </c>
      <c r="M168" s="278">
        <v>25.170850000000002</v>
      </c>
    </row>
    <row r="169" spans="1:13">
      <c r="A169" s="302">
        <v>160</v>
      </c>
      <c r="B169" s="278" t="s">
        <v>163</v>
      </c>
      <c r="C169" s="278">
        <v>85.4</v>
      </c>
      <c r="D169" s="280">
        <v>84.25</v>
      </c>
      <c r="E169" s="280">
        <v>82.7</v>
      </c>
      <c r="F169" s="280">
        <v>80</v>
      </c>
      <c r="G169" s="280">
        <v>78.45</v>
      </c>
      <c r="H169" s="280">
        <v>86.95</v>
      </c>
      <c r="I169" s="280">
        <v>88.500000000000014</v>
      </c>
      <c r="J169" s="280">
        <v>91.2</v>
      </c>
      <c r="K169" s="278">
        <v>85.8</v>
      </c>
      <c r="L169" s="278">
        <v>81.55</v>
      </c>
      <c r="M169" s="278">
        <v>102.06643</v>
      </c>
    </row>
    <row r="170" spans="1:13">
      <c r="A170" s="302">
        <v>161</v>
      </c>
      <c r="B170" s="278" t="s">
        <v>166</v>
      </c>
      <c r="C170" s="278">
        <v>170.05</v>
      </c>
      <c r="D170" s="280">
        <v>169.96666666666667</v>
      </c>
      <c r="E170" s="280">
        <v>168.68333333333334</v>
      </c>
      <c r="F170" s="280">
        <v>167.31666666666666</v>
      </c>
      <c r="G170" s="280">
        <v>166.03333333333333</v>
      </c>
      <c r="H170" s="280">
        <v>171.33333333333334</v>
      </c>
      <c r="I170" s="280">
        <v>172.6166666666667</v>
      </c>
      <c r="J170" s="280">
        <v>173.98333333333335</v>
      </c>
      <c r="K170" s="278">
        <v>171.25</v>
      </c>
      <c r="L170" s="278">
        <v>168.6</v>
      </c>
      <c r="M170" s="278">
        <v>56.82197</v>
      </c>
    </row>
    <row r="171" spans="1:13">
      <c r="A171" s="302">
        <v>162</v>
      </c>
      <c r="B171" s="278" t="s">
        <v>277</v>
      </c>
      <c r="C171" s="278">
        <v>190.2</v>
      </c>
      <c r="D171" s="280">
        <v>186.20000000000002</v>
      </c>
      <c r="E171" s="280">
        <v>181.00000000000003</v>
      </c>
      <c r="F171" s="280">
        <v>171.8</v>
      </c>
      <c r="G171" s="280">
        <v>166.60000000000002</v>
      </c>
      <c r="H171" s="280">
        <v>195.40000000000003</v>
      </c>
      <c r="I171" s="280">
        <v>200.60000000000002</v>
      </c>
      <c r="J171" s="280">
        <v>209.80000000000004</v>
      </c>
      <c r="K171" s="278">
        <v>191.4</v>
      </c>
      <c r="L171" s="278">
        <v>177</v>
      </c>
      <c r="M171" s="278">
        <v>14.15423</v>
      </c>
    </row>
    <row r="172" spans="1:13">
      <c r="A172" s="302">
        <v>163</v>
      </c>
      <c r="B172" s="278" t="s">
        <v>278</v>
      </c>
      <c r="C172" s="278">
        <v>9953.2000000000007</v>
      </c>
      <c r="D172" s="280">
        <v>9949.4166666666661</v>
      </c>
      <c r="E172" s="280">
        <v>9903.7833333333328</v>
      </c>
      <c r="F172" s="280">
        <v>9854.3666666666668</v>
      </c>
      <c r="G172" s="280">
        <v>9808.7333333333336</v>
      </c>
      <c r="H172" s="280">
        <v>9998.8333333333321</v>
      </c>
      <c r="I172" s="280">
        <v>10044.466666666667</v>
      </c>
      <c r="J172" s="280">
        <v>10093.883333333331</v>
      </c>
      <c r="K172" s="278">
        <v>9995.0499999999993</v>
      </c>
      <c r="L172" s="278">
        <v>9900</v>
      </c>
      <c r="M172" s="278">
        <v>1.9879999999999998E-2</v>
      </c>
    </row>
    <row r="173" spans="1:13">
      <c r="A173" s="302">
        <v>164</v>
      </c>
      <c r="B173" s="278" t="s">
        <v>165</v>
      </c>
      <c r="C173" s="278">
        <v>33.85</v>
      </c>
      <c r="D173" s="280">
        <v>33.199999999999996</v>
      </c>
      <c r="E173" s="280">
        <v>32.29999999999999</v>
      </c>
      <c r="F173" s="280">
        <v>30.749999999999993</v>
      </c>
      <c r="G173" s="280">
        <v>29.849999999999987</v>
      </c>
      <c r="H173" s="280">
        <v>34.749999999999993</v>
      </c>
      <c r="I173" s="280">
        <v>35.65</v>
      </c>
      <c r="J173" s="280">
        <v>37.199999999999996</v>
      </c>
      <c r="K173" s="278">
        <v>34.1</v>
      </c>
      <c r="L173" s="278">
        <v>31.65</v>
      </c>
      <c r="M173" s="278">
        <v>836.61053000000004</v>
      </c>
    </row>
    <row r="174" spans="1:13">
      <c r="A174" s="302">
        <v>165</v>
      </c>
      <c r="B174" s="278" t="s">
        <v>279</v>
      </c>
      <c r="C174" s="278">
        <v>267.7</v>
      </c>
      <c r="D174" s="280">
        <v>267.7</v>
      </c>
      <c r="E174" s="280">
        <v>256</v>
      </c>
      <c r="F174" s="280">
        <v>244.3</v>
      </c>
      <c r="G174" s="280">
        <v>232.60000000000002</v>
      </c>
      <c r="H174" s="280">
        <v>279.39999999999998</v>
      </c>
      <c r="I174" s="280">
        <v>291.09999999999991</v>
      </c>
      <c r="J174" s="280">
        <v>302.79999999999995</v>
      </c>
      <c r="K174" s="278">
        <v>279.39999999999998</v>
      </c>
      <c r="L174" s="278">
        <v>256</v>
      </c>
      <c r="M174" s="278">
        <v>4.6745999999999999</v>
      </c>
    </row>
    <row r="175" spans="1:13">
      <c r="A175" s="302">
        <v>166</v>
      </c>
      <c r="B175" s="278" t="s">
        <v>169</v>
      </c>
      <c r="C175" s="278">
        <v>164.2</v>
      </c>
      <c r="D175" s="280">
        <v>158.11666666666667</v>
      </c>
      <c r="E175" s="280">
        <v>147.58333333333334</v>
      </c>
      <c r="F175" s="280">
        <v>130.96666666666667</v>
      </c>
      <c r="G175" s="280">
        <v>120.43333333333334</v>
      </c>
      <c r="H175" s="280">
        <v>174.73333333333335</v>
      </c>
      <c r="I175" s="280">
        <v>185.26666666666665</v>
      </c>
      <c r="J175" s="280">
        <v>201.88333333333335</v>
      </c>
      <c r="K175" s="278">
        <v>168.65</v>
      </c>
      <c r="L175" s="278">
        <v>141.5</v>
      </c>
      <c r="M175" s="278">
        <v>1413.24314</v>
      </c>
    </row>
    <row r="176" spans="1:13">
      <c r="A176" s="302">
        <v>167</v>
      </c>
      <c r="B176" s="278" t="s">
        <v>170</v>
      </c>
      <c r="C176" s="278">
        <v>100.9</v>
      </c>
      <c r="D176" s="280">
        <v>100</v>
      </c>
      <c r="E176" s="280">
        <v>98.5</v>
      </c>
      <c r="F176" s="280">
        <v>96.1</v>
      </c>
      <c r="G176" s="280">
        <v>94.6</v>
      </c>
      <c r="H176" s="280">
        <v>102.4</v>
      </c>
      <c r="I176" s="280">
        <v>103.9</v>
      </c>
      <c r="J176" s="280">
        <v>106.30000000000001</v>
      </c>
      <c r="K176" s="278">
        <v>101.5</v>
      </c>
      <c r="L176" s="278">
        <v>97.6</v>
      </c>
      <c r="M176" s="278">
        <v>150.89058</v>
      </c>
    </row>
    <row r="177" spans="1:13">
      <c r="A177" s="302">
        <v>168</v>
      </c>
      <c r="B177" s="278" t="s">
        <v>280</v>
      </c>
      <c r="C177" s="278">
        <v>482.65</v>
      </c>
      <c r="D177" s="280">
        <v>483.05</v>
      </c>
      <c r="E177" s="280">
        <v>479.6</v>
      </c>
      <c r="F177" s="280">
        <v>476.55</v>
      </c>
      <c r="G177" s="280">
        <v>473.1</v>
      </c>
      <c r="H177" s="280">
        <v>486.1</v>
      </c>
      <c r="I177" s="280">
        <v>489.54999999999995</v>
      </c>
      <c r="J177" s="280">
        <v>492.6</v>
      </c>
      <c r="K177" s="278">
        <v>486.5</v>
      </c>
      <c r="L177" s="278">
        <v>480</v>
      </c>
      <c r="M177" s="278">
        <v>0.97611999999999999</v>
      </c>
    </row>
    <row r="178" spans="1:13">
      <c r="A178" s="302">
        <v>169</v>
      </c>
      <c r="B178" s="278" t="s">
        <v>171</v>
      </c>
      <c r="C178" s="278">
        <v>1572.15</v>
      </c>
      <c r="D178" s="280">
        <v>1563.9166666666667</v>
      </c>
      <c r="E178" s="280">
        <v>1548.2833333333335</v>
      </c>
      <c r="F178" s="280">
        <v>1524.4166666666667</v>
      </c>
      <c r="G178" s="280">
        <v>1508.7833333333335</v>
      </c>
      <c r="H178" s="280">
        <v>1587.7833333333335</v>
      </c>
      <c r="I178" s="280">
        <v>1603.4166666666667</v>
      </c>
      <c r="J178" s="280">
        <v>1627.2833333333335</v>
      </c>
      <c r="K178" s="278">
        <v>1579.55</v>
      </c>
      <c r="L178" s="278">
        <v>1540.05</v>
      </c>
      <c r="M178" s="278">
        <v>102.14426</v>
      </c>
    </row>
    <row r="179" spans="1:13">
      <c r="A179" s="302">
        <v>170</v>
      </c>
      <c r="B179" s="278" t="s">
        <v>281</v>
      </c>
      <c r="C179" s="278">
        <v>741.7</v>
      </c>
      <c r="D179" s="280">
        <v>747.13333333333333</v>
      </c>
      <c r="E179" s="280">
        <v>734.26666666666665</v>
      </c>
      <c r="F179" s="280">
        <v>726.83333333333337</v>
      </c>
      <c r="G179" s="280">
        <v>713.9666666666667</v>
      </c>
      <c r="H179" s="280">
        <v>754.56666666666661</v>
      </c>
      <c r="I179" s="280">
        <v>767.43333333333317</v>
      </c>
      <c r="J179" s="280">
        <v>774.86666666666656</v>
      </c>
      <c r="K179" s="278">
        <v>760</v>
      </c>
      <c r="L179" s="278">
        <v>739.7</v>
      </c>
      <c r="M179" s="278">
        <v>22.830590000000001</v>
      </c>
    </row>
    <row r="180" spans="1:13">
      <c r="A180" s="302">
        <v>171</v>
      </c>
      <c r="B180" s="278" t="s">
        <v>176</v>
      </c>
      <c r="C180" s="278">
        <v>3641.55</v>
      </c>
      <c r="D180" s="280">
        <v>3662.9166666666665</v>
      </c>
      <c r="E180" s="280">
        <v>3609.6333333333332</v>
      </c>
      <c r="F180" s="280">
        <v>3577.7166666666667</v>
      </c>
      <c r="G180" s="280">
        <v>3524.4333333333334</v>
      </c>
      <c r="H180" s="280">
        <v>3694.833333333333</v>
      </c>
      <c r="I180" s="280">
        <v>3748.1166666666668</v>
      </c>
      <c r="J180" s="280">
        <v>3780.0333333333328</v>
      </c>
      <c r="K180" s="278">
        <v>3716.2</v>
      </c>
      <c r="L180" s="278">
        <v>3631</v>
      </c>
      <c r="M180" s="278">
        <v>2.1323400000000001</v>
      </c>
    </row>
    <row r="181" spans="1:13">
      <c r="A181" s="302">
        <v>172</v>
      </c>
      <c r="B181" s="278" t="s">
        <v>174</v>
      </c>
      <c r="C181" s="278">
        <v>21513.3</v>
      </c>
      <c r="D181" s="280">
        <v>21424.733333333334</v>
      </c>
      <c r="E181" s="280">
        <v>21238.416666666668</v>
      </c>
      <c r="F181" s="280">
        <v>20963.533333333333</v>
      </c>
      <c r="G181" s="280">
        <v>20777.216666666667</v>
      </c>
      <c r="H181" s="280">
        <v>21699.616666666669</v>
      </c>
      <c r="I181" s="280">
        <v>21885.933333333334</v>
      </c>
      <c r="J181" s="280">
        <v>22160.816666666669</v>
      </c>
      <c r="K181" s="278">
        <v>21611.05</v>
      </c>
      <c r="L181" s="278">
        <v>21149.85</v>
      </c>
      <c r="M181" s="278">
        <v>0.49867</v>
      </c>
    </row>
    <row r="182" spans="1:13">
      <c r="A182" s="302">
        <v>173</v>
      </c>
      <c r="B182" s="278" t="s">
        <v>177</v>
      </c>
      <c r="C182" s="278">
        <v>635</v>
      </c>
      <c r="D182" s="280">
        <v>629.6</v>
      </c>
      <c r="E182" s="280">
        <v>617.5</v>
      </c>
      <c r="F182" s="280">
        <v>600</v>
      </c>
      <c r="G182" s="280">
        <v>587.9</v>
      </c>
      <c r="H182" s="280">
        <v>647.1</v>
      </c>
      <c r="I182" s="280">
        <v>659.20000000000016</v>
      </c>
      <c r="J182" s="280">
        <v>676.7</v>
      </c>
      <c r="K182" s="278">
        <v>641.70000000000005</v>
      </c>
      <c r="L182" s="278">
        <v>612.1</v>
      </c>
      <c r="M182" s="278">
        <v>57.416229999999999</v>
      </c>
    </row>
    <row r="183" spans="1:13">
      <c r="A183" s="302">
        <v>174</v>
      </c>
      <c r="B183" s="278" t="s">
        <v>175</v>
      </c>
      <c r="C183" s="278">
        <v>1102.05</v>
      </c>
      <c r="D183" s="280">
        <v>1107.9333333333334</v>
      </c>
      <c r="E183" s="280">
        <v>1086.8666666666668</v>
      </c>
      <c r="F183" s="280">
        <v>1071.6833333333334</v>
      </c>
      <c r="G183" s="280">
        <v>1050.6166666666668</v>
      </c>
      <c r="H183" s="280">
        <v>1123.1166666666668</v>
      </c>
      <c r="I183" s="280">
        <v>1144.1833333333334</v>
      </c>
      <c r="J183" s="280">
        <v>1159.3666666666668</v>
      </c>
      <c r="K183" s="278">
        <v>1129</v>
      </c>
      <c r="L183" s="278">
        <v>1092.75</v>
      </c>
      <c r="M183" s="278">
        <v>3.9411499999999999</v>
      </c>
    </row>
    <row r="184" spans="1:13">
      <c r="A184" s="302">
        <v>175</v>
      </c>
      <c r="B184" s="278" t="s">
        <v>173</v>
      </c>
      <c r="C184" s="278">
        <v>187.7</v>
      </c>
      <c r="D184" s="280">
        <v>186.83333333333334</v>
      </c>
      <c r="E184" s="280">
        <v>184.66666666666669</v>
      </c>
      <c r="F184" s="280">
        <v>181.63333333333335</v>
      </c>
      <c r="G184" s="280">
        <v>179.4666666666667</v>
      </c>
      <c r="H184" s="280">
        <v>189.86666666666667</v>
      </c>
      <c r="I184" s="280">
        <v>192.03333333333336</v>
      </c>
      <c r="J184" s="280">
        <v>195.06666666666666</v>
      </c>
      <c r="K184" s="278">
        <v>189</v>
      </c>
      <c r="L184" s="278">
        <v>183.8</v>
      </c>
      <c r="M184" s="278">
        <v>673.35901000000001</v>
      </c>
    </row>
    <row r="185" spans="1:13">
      <c r="A185" s="302">
        <v>176</v>
      </c>
      <c r="B185" s="278" t="s">
        <v>172</v>
      </c>
      <c r="C185" s="278">
        <v>31.6</v>
      </c>
      <c r="D185" s="280">
        <v>31.650000000000002</v>
      </c>
      <c r="E185" s="280">
        <v>31.150000000000006</v>
      </c>
      <c r="F185" s="280">
        <v>30.700000000000003</v>
      </c>
      <c r="G185" s="280">
        <v>30.200000000000006</v>
      </c>
      <c r="H185" s="280">
        <v>32.100000000000009</v>
      </c>
      <c r="I185" s="280">
        <v>32.599999999999994</v>
      </c>
      <c r="J185" s="280">
        <v>33.050000000000004</v>
      </c>
      <c r="K185" s="278">
        <v>32.15</v>
      </c>
      <c r="L185" s="278">
        <v>31.2</v>
      </c>
      <c r="M185" s="278">
        <v>224.50053</v>
      </c>
    </row>
    <row r="186" spans="1:13">
      <c r="A186" s="302">
        <v>177</v>
      </c>
      <c r="B186" s="278" t="s">
        <v>282</v>
      </c>
      <c r="C186" s="278">
        <v>106.7</v>
      </c>
      <c r="D186" s="280">
        <v>106.66666666666667</v>
      </c>
      <c r="E186" s="280">
        <v>105.53333333333335</v>
      </c>
      <c r="F186" s="280">
        <v>104.36666666666667</v>
      </c>
      <c r="G186" s="280">
        <v>103.23333333333335</v>
      </c>
      <c r="H186" s="280">
        <v>107.83333333333334</v>
      </c>
      <c r="I186" s="280">
        <v>108.96666666666667</v>
      </c>
      <c r="J186" s="280">
        <v>110.13333333333334</v>
      </c>
      <c r="K186" s="278">
        <v>107.8</v>
      </c>
      <c r="L186" s="278">
        <v>105.5</v>
      </c>
      <c r="M186" s="278">
        <v>20.867329999999999</v>
      </c>
    </row>
    <row r="187" spans="1:13">
      <c r="A187" s="302">
        <v>178</v>
      </c>
      <c r="B187" s="278" t="s">
        <v>179</v>
      </c>
      <c r="C187" s="278">
        <v>499.15</v>
      </c>
      <c r="D187" s="280">
        <v>499.90000000000003</v>
      </c>
      <c r="E187" s="280">
        <v>492.80000000000007</v>
      </c>
      <c r="F187" s="280">
        <v>486.45000000000005</v>
      </c>
      <c r="G187" s="280">
        <v>479.35000000000008</v>
      </c>
      <c r="H187" s="280">
        <v>506.25000000000006</v>
      </c>
      <c r="I187" s="280">
        <v>513.35000000000014</v>
      </c>
      <c r="J187" s="280">
        <v>519.70000000000005</v>
      </c>
      <c r="K187" s="278">
        <v>507</v>
      </c>
      <c r="L187" s="278">
        <v>493.55</v>
      </c>
      <c r="M187" s="278">
        <v>106.36665000000001</v>
      </c>
    </row>
    <row r="188" spans="1:13">
      <c r="A188" s="302">
        <v>179</v>
      </c>
      <c r="B188" s="278" t="s">
        <v>180</v>
      </c>
      <c r="C188" s="278">
        <v>386</v>
      </c>
      <c r="D188" s="280">
        <v>387.2166666666667</v>
      </c>
      <c r="E188" s="280">
        <v>380.78333333333342</v>
      </c>
      <c r="F188" s="280">
        <v>375.56666666666672</v>
      </c>
      <c r="G188" s="280">
        <v>369.13333333333344</v>
      </c>
      <c r="H188" s="280">
        <v>392.43333333333339</v>
      </c>
      <c r="I188" s="280">
        <v>398.86666666666667</v>
      </c>
      <c r="J188" s="280">
        <v>404.08333333333337</v>
      </c>
      <c r="K188" s="278">
        <v>393.65</v>
      </c>
      <c r="L188" s="278">
        <v>382</v>
      </c>
      <c r="M188" s="278">
        <v>20.403469999999999</v>
      </c>
    </row>
    <row r="189" spans="1:13">
      <c r="A189" s="302">
        <v>180</v>
      </c>
      <c r="B189" s="278" t="s">
        <v>283</v>
      </c>
      <c r="C189" s="278">
        <v>360.7</v>
      </c>
      <c r="D189" s="280">
        <v>361.23333333333335</v>
      </c>
      <c r="E189" s="280">
        <v>354.4666666666667</v>
      </c>
      <c r="F189" s="280">
        <v>348.23333333333335</v>
      </c>
      <c r="G189" s="280">
        <v>341.4666666666667</v>
      </c>
      <c r="H189" s="280">
        <v>367.4666666666667</v>
      </c>
      <c r="I189" s="280">
        <v>374.23333333333335</v>
      </c>
      <c r="J189" s="280">
        <v>380.4666666666667</v>
      </c>
      <c r="K189" s="278">
        <v>368</v>
      </c>
      <c r="L189" s="278">
        <v>355</v>
      </c>
      <c r="M189" s="278">
        <v>2.5933700000000002</v>
      </c>
    </row>
    <row r="190" spans="1:13">
      <c r="A190" s="302">
        <v>181</v>
      </c>
      <c r="B190" s="278" t="s">
        <v>193</v>
      </c>
      <c r="C190" s="278">
        <v>343.85</v>
      </c>
      <c r="D190" s="280">
        <v>349.11666666666662</v>
      </c>
      <c r="E190" s="280">
        <v>336.88333333333321</v>
      </c>
      <c r="F190" s="280">
        <v>329.91666666666657</v>
      </c>
      <c r="G190" s="280">
        <v>317.68333333333317</v>
      </c>
      <c r="H190" s="280">
        <v>356.08333333333326</v>
      </c>
      <c r="I190" s="280">
        <v>368.31666666666672</v>
      </c>
      <c r="J190" s="280">
        <v>375.2833333333333</v>
      </c>
      <c r="K190" s="278">
        <v>361.35</v>
      </c>
      <c r="L190" s="278">
        <v>342.15</v>
      </c>
      <c r="M190" s="278">
        <v>32.348999999999997</v>
      </c>
    </row>
    <row r="191" spans="1:13">
      <c r="A191" s="302">
        <v>182</v>
      </c>
      <c r="B191" s="278" t="s">
        <v>188</v>
      </c>
      <c r="C191" s="278">
        <v>2108.75</v>
      </c>
      <c r="D191" s="280">
        <v>2104.75</v>
      </c>
      <c r="E191" s="280">
        <v>2077.5</v>
      </c>
      <c r="F191" s="280">
        <v>2046.25</v>
      </c>
      <c r="G191" s="280">
        <v>2019</v>
      </c>
      <c r="H191" s="280">
        <v>2136</v>
      </c>
      <c r="I191" s="280">
        <v>2163.25</v>
      </c>
      <c r="J191" s="280">
        <v>2194.5</v>
      </c>
      <c r="K191" s="278">
        <v>2132</v>
      </c>
      <c r="L191" s="278">
        <v>2073.5</v>
      </c>
      <c r="M191" s="278">
        <v>51.684939999999997</v>
      </c>
    </row>
    <row r="192" spans="1:13">
      <c r="A192" s="302">
        <v>183</v>
      </c>
      <c r="B192" s="278" t="s">
        <v>3466</v>
      </c>
      <c r="C192" s="278">
        <v>384.65</v>
      </c>
      <c r="D192" s="280">
        <v>386.26666666666665</v>
      </c>
      <c r="E192" s="280">
        <v>378.58333333333331</v>
      </c>
      <c r="F192" s="280">
        <v>372.51666666666665</v>
      </c>
      <c r="G192" s="280">
        <v>364.83333333333331</v>
      </c>
      <c r="H192" s="280">
        <v>392.33333333333331</v>
      </c>
      <c r="I192" s="280">
        <v>400.01666666666671</v>
      </c>
      <c r="J192" s="280">
        <v>406.08333333333331</v>
      </c>
      <c r="K192" s="278">
        <v>393.95</v>
      </c>
      <c r="L192" s="278">
        <v>380.2</v>
      </c>
      <c r="M192" s="278">
        <v>34.098529999999997</v>
      </c>
    </row>
    <row r="193" spans="1:13">
      <c r="A193" s="302">
        <v>184</v>
      </c>
      <c r="B193" s="278" t="s">
        <v>185</v>
      </c>
      <c r="C193" s="278">
        <v>47</v>
      </c>
      <c r="D193" s="280">
        <v>46.683333333333337</v>
      </c>
      <c r="E193" s="280">
        <v>45.916666666666671</v>
      </c>
      <c r="F193" s="280">
        <v>44.833333333333336</v>
      </c>
      <c r="G193" s="280">
        <v>44.06666666666667</v>
      </c>
      <c r="H193" s="280">
        <v>47.766666666666673</v>
      </c>
      <c r="I193" s="280">
        <v>48.533333333333339</v>
      </c>
      <c r="J193" s="280">
        <v>49.616666666666674</v>
      </c>
      <c r="K193" s="278">
        <v>47.45</v>
      </c>
      <c r="L193" s="278">
        <v>45.6</v>
      </c>
      <c r="M193" s="278">
        <v>42.447200000000002</v>
      </c>
    </row>
    <row r="194" spans="1:13">
      <c r="A194" s="302">
        <v>185</v>
      </c>
      <c r="B194" s="278" t="s">
        <v>184</v>
      </c>
      <c r="C194" s="278">
        <v>111.4</v>
      </c>
      <c r="D194" s="280">
        <v>110.96666666666665</v>
      </c>
      <c r="E194" s="280">
        <v>108.93333333333331</v>
      </c>
      <c r="F194" s="280">
        <v>106.46666666666665</v>
      </c>
      <c r="G194" s="280">
        <v>104.43333333333331</v>
      </c>
      <c r="H194" s="280">
        <v>113.43333333333331</v>
      </c>
      <c r="I194" s="280">
        <v>115.46666666666664</v>
      </c>
      <c r="J194" s="280">
        <v>117.93333333333331</v>
      </c>
      <c r="K194" s="278">
        <v>113</v>
      </c>
      <c r="L194" s="278">
        <v>108.5</v>
      </c>
      <c r="M194" s="278">
        <v>840.38802999999996</v>
      </c>
    </row>
    <row r="195" spans="1:13">
      <c r="A195" s="302">
        <v>186</v>
      </c>
      <c r="B195" s="278" t="s">
        <v>186</v>
      </c>
      <c r="C195" s="278">
        <v>42.8</v>
      </c>
      <c r="D195" s="280">
        <v>42.949999999999996</v>
      </c>
      <c r="E195" s="280">
        <v>42.349999999999994</v>
      </c>
      <c r="F195" s="280">
        <v>41.9</v>
      </c>
      <c r="G195" s="280">
        <v>41.3</v>
      </c>
      <c r="H195" s="280">
        <v>43.399999999999991</v>
      </c>
      <c r="I195" s="280">
        <v>44</v>
      </c>
      <c r="J195" s="280">
        <v>44.449999999999989</v>
      </c>
      <c r="K195" s="278">
        <v>43.55</v>
      </c>
      <c r="L195" s="278">
        <v>42.5</v>
      </c>
      <c r="M195" s="278">
        <v>197.99689000000001</v>
      </c>
    </row>
    <row r="196" spans="1:13">
      <c r="A196" s="302">
        <v>187</v>
      </c>
      <c r="B196" s="278" t="s">
        <v>187</v>
      </c>
      <c r="C196" s="278">
        <v>324</v>
      </c>
      <c r="D196" s="280">
        <v>325.83333333333331</v>
      </c>
      <c r="E196" s="280">
        <v>320.16666666666663</v>
      </c>
      <c r="F196" s="280">
        <v>316.33333333333331</v>
      </c>
      <c r="G196" s="280">
        <v>310.66666666666663</v>
      </c>
      <c r="H196" s="280">
        <v>329.66666666666663</v>
      </c>
      <c r="I196" s="280">
        <v>335.33333333333326</v>
      </c>
      <c r="J196" s="280">
        <v>339.16666666666663</v>
      </c>
      <c r="K196" s="278">
        <v>331.5</v>
      </c>
      <c r="L196" s="278">
        <v>322</v>
      </c>
      <c r="M196" s="278">
        <v>172.18893</v>
      </c>
    </row>
    <row r="197" spans="1:13">
      <c r="A197" s="302">
        <v>188</v>
      </c>
      <c r="B197" s="269" t="s">
        <v>189</v>
      </c>
      <c r="C197" s="269">
        <v>590.5</v>
      </c>
      <c r="D197" s="309">
        <v>589.9666666666667</v>
      </c>
      <c r="E197" s="309">
        <v>583.03333333333342</v>
      </c>
      <c r="F197" s="309">
        <v>575.56666666666672</v>
      </c>
      <c r="G197" s="309">
        <v>568.63333333333344</v>
      </c>
      <c r="H197" s="309">
        <v>597.43333333333339</v>
      </c>
      <c r="I197" s="309">
        <v>604.36666666666679</v>
      </c>
      <c r="J197" s="309">
        <v>611.83333333333337</v>
      </c>
      <c r="K197" s="269">
        <v>596.9</v>
      </c>
      <c r="L197" s="269">
        <v>582.5</v>
      </c>
      <c r="M197" s="269">
        <v>34.391449999999999</v>
      </c>
    </row>
    <row r="198" spans="1:13">
      <c r="A198" s="302">
        <v>189</v>
      </c>
      <c r="B198" s="269" t="s">
        <v>284</v>
      </c>
      <c r="C198" s="269">
        <v>127.45</v>
      </c>
      <c r="D198" s="309">
        <v>128.75</v>
      </c>
      <c r="E198" s="309">
        <v>124.85</v>
      </c>
      <c r="F198" s="309">
        <v>122.25</v>
      </c>
      <c r="G198" s="309">
        <v>118.35</v>
      </c>
      <c r="H198" s="309">
        <v>131.35</v>
      </c>
      <c r="I198" s="309">
        <v>135.24999999999997</v>
      </c>
      <c r="J198" s="309">
        <v>137.85</v>
      </c>
      <c r="K198" s="269">
        <v>132.65</v>
      </c>
      <c r="L198" s="269">
        <v>126.15</v>
      </c>
      <c r="M198" s="269">
        <v>2.9994700000000001</v>
      </c>
    </row>
    <row r="199" spans="1:13">
      <c r="A199" s="302">
        <v>190</v>
      </c>
      <c r="B199" s="269" t="s">
        <v>168</v>
      </c>
      <c r="C199" s="269">
        <v>616.4</v>
      </c>
      <c r="D199" s="309">
        <v>618.19999999999993</v>
      </c>
      <c r="E199" s="309">
        <v>610.44999999999982</v>
      </c>
      <c r="F199" s="309">
        <v>604.49999999999989</v>
      </c>
      <c r="G199" s="309">
        <v>596.74999999999977</v>
      </c>
      <c r="H199" s="309">
        <v>624.14999999999986</v>
      </c>
      <c r="I199" s="309">
        <v>631.90000000000009</v>
      </c>
      <c r="J199" s="309">
        <v>637.84999999999991</v>
      </c>
      <c r="K199" s="269">
        <v>625.95000000000005</v>
      </c>
      <c r="L199" s="269">
        <v>612.25</v>
      </c>
      <c r="M199" s="269">
        <v>5.2976700000000001</v>
      </c>
    </row>
    <row r="200" spans="1:13">
      <c r="A200" s="302">
        <v>191</v>
      </c>
      <c r="B200" s="269" t="s">
        <v>190</v>
      </c>
      <c r="C200" s="269">
        <v>977.25</v>
      </c>
      <c r="D200" s="309">
        <v>985.68333333333339</v>
      </c>
      <c r="E200" s="309">
        <v>962.41666666666674</v>
      </c>
      <c r="F200" s="309">
        <v>947.58333333333337</v>
      </c>
      <c r="G200" s="309">
        <v>924.31666666666672</v>
      </c>
      <c r="H200" s="309">
        <v>1000.5166666666668</v>
      </c>
      <c r="I200" s="309">
        <v>1023.7833333333334</v>
      </c>
      <c r="J200" s="309">
        <v>1038.6166666666668</v>
      </c>
      <c r="K200" s="269">
        <v>1008.95</v>
      </c>
      <c r="L200" s="269">
        <v>970.85</v>
      </c>
      <c r="M200" s="269">
        <v>59.720309999999998</v>
      </c>
    </row>
    <row r="201" spans="1:13">
      <c r="A201" s="302">
        <v>192</v>
      </c>
      <c r="B201" s="269" t="s">
        <v>191</v>
      </c>
      <c r="C201" s="269">
        <v>2458.9</v>
      </c>
      <c r="D201" s="309">
        <v>2440.65</v>
      </c>
      <c r="E201" s="309">
        <v>2408.3000000000002</v>
      </c>
      <c r="F201" s="309">
        <v>2357.7000000000003</v>
      </c>
      <c r="G201" s="309">
        <v>2325.3500000000004</v>
      </c>
      <c r="H201" s="309">
        <v>2491.25</v>
      </c>
      <c r="I201" s="309">
        <v>2523.5999999999995</v>
      </c>
      <c r="J201" s="309">
        <v>2574.1999999999998</v>
      </c>
      <c r="K201" s="269">
        <v>2473</v>
      </c>
      <c r="L201" s="269">
        <v>2390.0500000000002</v>
      </c>
      <c r="M201" s="269">
        <v>11.4209</v>
      </c>
    </row>
    <row r="202" spans="1:13">
      <c r="A202" s="302">
        <v>193</v>
      </c>
      <c r="B202" s="269" t="s">
        <v>192</v>
      </c>
      <c r="C202" s="269">
        <v>331.05</v>
      </c>
      <c r="D202" s="309">
        <v>329.16666666666669</v>
      </c>
      <c r="E202" s="309">
        <v>325.88333333333338</v>
      </c>
      <c r="F202" s="309">
        <v>320.7166666666667</v>
      </c>
      <c r="G202" s="309">
        <v>317.43333333333339</v>
      </c>
      <c r="H202" s="309">
        <v>334.33333333333337</v>
      </c>
      <c r="I202" s="309">
        <v>337.61666666666667</v>
      </c>
      <c r="J202" s="309">
        <v>342.78333333333336</v>
      </c>
      <c r="K202" s="269">
        <v>332.45</v>
      </c>
      <c r="L202" s="269">
        <v>324</v>
      </c>
      <c r="M202" s="269">
        <v>7.7432100000000004</v>
      </c>
    </row>
    <row r="203" spans="1:13">
      <c r="A203" s="302">
        <v>194</v>
      </c>
      <c r="B203" s="269" t="s">
        <v>198</v>
      </c>
      <c r="C203" s="269">
        <v>425</v>
      </c>
      <c r="D203" s="309">
        <v>427.18333333333334</v>
      </c>
      <c r="E203" s="309">
        <v>418.81666666666666</v>
      </c>
      <c r="F203" s="309">
        <v>412.63333333333333</v>
      </c>
      <c r="G203" s="309">
        <v>404.26666666666665</v>
      </c>
      <c r="H203" s="309">
        <v>433.36666666666667</v>
      </c>
      <c r="I203" s="309">
        <v>441.73333333333335</v>
      </c>
      <c r="J203" s="309">
        <v>447.91666666666669</v>
      </c>
      <c r="K203" s="269">
        <v>435.55</v>
      </c>
      <c r="L203" s="269">
        <v>421</v>
      </c>
      <c r="M203" s="269">
        <v>43.337130000000002</v>
      </c>
    </row>
    <row r="204" spans="1:13">
      <c r="A204" s="302">
        <v>195</v>
      </c>
      <c r="B204" s="269" t="s">
        <v>196</v>
      </c>
      <c r="C204" s="269">
        <v>3792.45</v>
      </c>
      <c r="D204" s="309">
        <v>3812.4333333333329</v>
      </c>
      <c r="E204" s="309">
        <v>3760.016666666666</v>
      </c>
      <c r="F204" s="309">
        <v>3727.583333333333</v>
      </c>
      <c r="G204" s="309">
        <v>3675.1666666666661</v>
      </c>
      <c r="H204" s="309">
        <v>3844.8666666666659</v>
      </c>
      <c r="I204" s="309">
        <v>3897.2833333333328</v>
      </c>
      <c r="J204" s="309">
        <v>3929.7166666666658</v>
      </c>
      <c r="K204" s="269">
        <v>3864.85</v>
      </c>
      <c r="L204" s="269">
        <v>3780</v>
      </c>
      <c r="M204" s="269">
        <v>4.7592600000000003</v>
      </c>
    </row>
    <row r="205" spans="1:13">
      <c r="A205" s="302">
        <v>196</v>
      </c>
      <c r="B205" s="269" t="s">
        <v>197</v>
      </c>
      <c r="C205" s="269">
        <v>29.3</v>
      </c>
      <c r="D205" s="309">
        <v>29.116666666666664</v>
      </c>
      <c r="E205" s="309">
        <v>28.533333333333328</v>
      </c>
      <c r="F205" s="309">
        <v>27.766666666666666</v>
      </c>
      <c r="G205" s="309">
        <v>27.18333333333333</v>
      </c>
      <c r="H205" s="309">
        <v>29.883333333333326</v>
      </c>
      <c r="I205" s="309">
        <v>30.466666666666661</v>
      </c>
      <c r="J205" s="309">
        <v>31.233333333333324</v>
      </c>
      <c r="K205" s="269">
        <v>29.7</v>
      </c>
      <c r="L205" s="269">
        <v>28.35</v>
      </c>
      <c r="M205" s="269">
        <v>55.524160000000002</v>
      </c>
    </row>
    <row r="206" spans="1:13">
      <c r="A206" s="302">
        <v>197</v>
      </c>
      <c r="B206" s="269" t="s">
        <v>194</v>
      </c>
      <c r="C206" s="269">
        <v>1009.65</v>
      </c>
      <c r="D206" s="309">
        <v>1011.5499999999998</v>
      </c>
      <c r="E206" s="309">
        <v>995.64999999999964</v>
      </c>
      <c r="F206" s="309">
        <v>981.64999999999975</v>
      </c>
      <c r="G206" s="309">
        <v>965.74999999999955</v>
      </c>
      <c r="H206" s="309">
        <v>1025.5499999999997</v>
      </c>
      <c r="I206" s="309">
        <v>1041.45</v>
      </c>
      <c r="J206" s="309">
        <v>1055.4499999999998</v>
      </c>
      <c r="K206" s="269">
        <v>1027.45</v>
      </c>
      <c r="L206" s="269">
        <v>997.55</v>
      </c>
      <c r="M206" s="269">
        <v>4.7576000000000001</v>
      </c>
    </row>
    <row r="207" spans="1:13">
      <c r="A207" s="302">
        <v>198</v>
      </c>
      <c r="B207" s="269" t="s">
        <v>144</v>
      </c>
      <c r="C207" s="269">
        <v>608.4</v>
      </c>
      <c r="D207" s="309">
        <v>606.19999999999993</v>
      </c>
      <c r="E207" s="309">
        <v>598.34999999999991</v>
      </c>
      <c r="F207" s="309">
        <v>588.29999999999995</v>
      </c>
      <c r="G207" s="309">
        <v>580.44999999999993</v>
      </c>
      <c r="H207" s="309">
        <v>616.24999999999989</v>
      </c>
      <c r="I207" s="309">
        <v>624.1</v>
      </c>
      <c r="J207" s="309">
        <v>634.14999999999986</v>
      </c>
      <c r="K207" s="269">
        <v>614.04999999999995</v>
      </c>
      <c r="L207" s="269">
        <v>596.15</v>
      </c>
      <c r="M207" s="269">
        <v>38.514740000000003</v>
      </c>
    </row>
    <row r="208" spans="1:13">
      <c r="A208" s="302">
        <v>199</v>
      </c>
      <c r="B208" s="269" t="s">
        <v>285</v>
      </c>
      <c r="C208" s="269">
        <v>179.95</v>
      </c>
      <c r="D208" s="309">
        <v>180.88333333333333</v>
      </c>
      <c r="E208" s="309">
        <v>178.21666666666664</v>
      </c>
      <c r="F208" s="309">
        <v>176.48333333333332</v>
      </c>
      <c r="G208" s="309">
        <v>173.81666666666663</v>
      </c>
      <c r="H208" s="309">
        <v>182.61666666666665</v>
      </c>
      <c r="I208" s="309">
        <v>185.28333333333333</v>
      </c>
      <c r="J208" s="309">
        <v>187.01666666666665</v>
      </c>
      <c r="K208" s="269">
        <v>183.55</v>
      </c>
      <c r="L208" s="269">
        <v>179.15</v>
      </c>
      <c r="M208" s="269">
        <v>1.60605</v>
      </c>
    </row>
    <row r="209" spans="1:13">
      <c r="A209" s="302">
        <v>200</v>
      </c>
      <c r="B209" s="269" t="s">
        <v>286</v>
      </c>
      <c r="C209" s="269">
        <v>164.95</v>
      </c>
      <c r="D209" s="309">
        <v>163.5</v>
      </c>
      <c r="E209" s="309">
        <v>159</v>
      </c>
      <c r="F209" s="309">
        <v>153.05000000000001</v>
      </c>
      <c r="G209" s="309">
        <v>148.55000000000001</v>
      </c>
      <c r="H209" s="309">
        <v>169.45</v>
      </c>
      <c r="I209" s="309">
        <v>173.95</v>
      </c>
      <c r="J209" s="309">
        <v>179.89999999999998</v>
      </c>
      <c r="K209" s="269">
        <v>168</v>
      </c>
      <c r="L209" s="269">
        <v>157.55000000000001</v>
      </c>
      <c r="M209" s="269">
        <v>3.4193199999999999</v>
      </c>
    </row>
    <row r="210" spans="1:13">
      <c r="A210" s="302">
        <v>201</v>
      </c>
      <c r="B210" s="269" t="s">
        <v>564</v>
      </c>
      <c r="C210" s="269">
        <v>620.85</v>
      </c>
      <c r="D210" s="309">
        <v>621.2833333333333</v>
      </c>
      <c r="E210" s="309">
        <v>614.56666666666661</v>
      </c>
      <c r="F210" s="309">
        <v>608.2833333333333</v>
      </c>
      <c r="G210" s="309">
        <v>601.56666666666661</v>
      </c>
      <c r="H210" s="309">
        <v>627.56666666666661</v>
      </c>
      <c r="I210" s="309">
        <v>634.2833333333333</v>
      </c>
      <c r="J210" s="309">
        <v>640.56666666666661</v>
      </c>
      <c r="K210" s="269">
        <v>628</v>
      </c>
      <c r="L210" s="269">
        <v>615</v>
      </c>
      <c r="M210" s="269">
        <v>1.6685000000000001</v>
      </c>
    </row>
    <row r="211" spans="1:13">
      <c r="A211" s="302">
        <v>202</v>
      </c>
      <c r="B211" s="269" t="s">
        <v>199</v>
      </c>
      <c r="C211" s="269">
        <v>106.1</v>
      </c>
      <c r="D211" s="309">
        <v>106.38333333333333</v>
      </c>
      <c r="E211" s="309">
        <v>104.01666666666665</v>
      </c>
      <c r="F211" s="309">
        <v>101.93333333333332</v>
      </c>
      <c r="G211" s="309">
        <v>99.566666666666649</v>
      </c>
      <c r="H211" s="309">
        <v>108.46666666666665</v>
      </c>
      <c r="I211" s="309">
        <v>110.83333333333333</v>
      </c>
      <c r="J211" s="309">
        <v>112.91666666666666</v>
      </c>
      <c r="K211" s="269">
        <v>108.75</v>
      </c>
      <c r="L211" s="269">
        <v>104.3</v>
      </c>
      <c r="M211" s="269">
        <v>294.55781999999999</v>
      </c>
    </row>
    <row r="212" spans="1:13">
      <c r="A212" s="302">
        <v>203</v>
      </c>
      <c r="B212" s="269" t="s">
        <v>121</v>
      </c>
      <c r="C212" s="269">
        <v>10.85</v>
      </c>
      <c r="D212" s="309">
        <v>10.316666666666668</v>
      </c>
      <c r="E212" s="309">
        <v>9.6333333333333364</v>
      </c>
      <c r="F212" s="309">
        <v>8.4166666666666679</v>
      </c>
      <c r="G212" s="309">
        <v>7.7333333333333361</v>
      </c>
      <c r="H212" s="309">
        <v>11.533333333333337</v>
      </c>
      <c r="I212" s="309">
        <v>12.21666666666667</v>
      </c>
      <c r="J212" s="309">
        <v>13.433333333333337</v>
      </c>
      <c r="K212" s="269">
        <v>11</v>
      </c>
      <c r="L212" s="269">
        <v>9.1</v>
      </c>
      <c r="M212" s="269">
        <v>10954.188969999999</v>
      </c>
    </row>
    <row r="213" spans="1:13">
      <c r="A213" s="302">
        <v>204</v>
      </c>
      <c r="B213" s="269" t="s">
        <v>200</v>
      </c>
      <c r="C213" s="269">
        <v>553.45000000000005</v>
      </c>
      <c r="D213" s="309">
        <v>552.55000000000007</v>
      </c>
      <c r="E213" s="309">
        <v>546.10000000000014</v>
      </c>
      <c r="F213" s="309">
        <v>538.75000000000011</v>
      </c>
      <c r="G213" s="309">
        <v>532.30000000000018</v>
      </c>
      <c r="H213" s="309">
        <v>559.90000000000009</v>
      </c>
      <c r="I213" s="309">
        <v>566.35000000000014</v>
      </c>
      <c r="J213" s="309">
        <v>573.70000000000005</v>
      </c>
      <c r="K213" s="269">
        <v>559</v>
      </c>
      <c r="L213" s="269">
        <v>545.20000000000005</v>
      </c>
      <c r="M213" s="269">
        <v>24.402809999999999</v>
      </c>
    </row>
    <row r="214" spans="1:13">
      <c r="A214" s="302">
        <v>205</v>
      </c>
      <c r="B214" s="269" t="s">
        <v>570</v>
      </c>
      <c r="C214" s="269">
        <v>2060.8000000000002</v>
      </c>
      <c r="D214" s="309">
        <v>2061.9333333333334</v>
      </c>
      <c r="E214" s="309">
        <v>2033.8666666666668</v>
      </c>
      <c r="F214" s="309">
        <v>2006.9333333333334</v>
      </c>
      <c r="G214" s="309">
        <v>1978.8666666666668</v>
      </c>
      <c r="H214" s="309">
        <v>2088.8666666666668</v>
      </c>
      <c r="I214" s="309">
        <v>2116.9333333333334</v>
      </c>
      <c r="J214" s="309">
        <v>2143.8666666666668</v>
      </c>
      <c r="K214" s="269">
        <v>2090</v>
      </c>
      <c r="L214" s="269">
        <v>2035</v>
      </c>
      <c r="M214" s="269">
        <v>0.34309000000000001</v>
      </c>
    </row>
    <row r="215" spans="1:13">
      <c r="A215" s="302">
        <v>206</v>
      </c>
      <c r="B215" s="269" t="s">
        <v>201</v>
      </c>
      <c r="C215" s="309">
        <v>217</v>
      </c>
      <c r="D215" s="309">
        <v>217.88333333333333</v>
      </c>
      <c r="E215" s="309">
        <v>214.71666666666664</v>
      </c>
      <c r="F215" s="309">
        <v>212.43333333333331</v>
      </c>
      <c r="G215" s="309">
        <v>209.26666666666662</v>
      </c>
      <c r="H215" s="309">
        <v>220.16666666666666</v>
      </c>
      <c r="I215" s="309">
        <v>223.33333333333334</v>
      </c>
      <c r="J215" s="309">
        <v>225.61666666666667</v>
      </c>
      <c r="K215" s="309">
        <v>221.05</v>
      </c>
      <c r="L215" s="309">
        <v>215.6</v>
      </c>
      <c r="M215" s="309">
        <v>73.942760000000007</v>
      </c>
    </row>
    <row r="216" spans="1:13">
      <c r="A216" s="302">
        <v>207</v>
      </c>
      <c r="B216" s="269" t="s">
        <v>202</v>
      </c>
      <c r="C216" s="309">
        <v>30.4</v>
      </c>
      <c r="D216" s="309">
        <v>30.383333333333336</v>
      </c>
      <c r="E216" s="309">
        <v>30.016666666666673</v>
      </c>
      <c r="F216" s="309">
        <v>29.633333333333336</v>
      </c>
      <c r="G216" s="309">
        <v>29.266666666666673</v>
      </c>
      <c r="H216" s="309">
        <v>30.766666666666673</v>
      </c>
      <c r="I216" s="309">
        <v>31.13333333333334</v>
      </c>
      <c r="J216" s="309">
        <v>31.516666666666673</v>
      </c>
      <c r="K216" s="309">
        <v>30.75</v>
      </c>
      <c r="L216" s="309">
        <v>30</v>
      </c>
      <c r="M216" s="309">
        <v>156.47847999999999</v>
      </c>
    </row>
    <row r="217" spans="1:13">
      <c r="A217" s="302">
        <v>208</v>
      </c>
      <c r="B217" s="269" t="s">
        <v>203</v>
      </c>
      <c r="C217" s="309">
        <v>189.8</v>
      </c>
      <c r="D217" s="309">
        <v>190.83333333333334</v>
      </c>
      <c r="E217" s="309">
        <v>187.06666666666669</v>
      </c>
      <c r="F217" s="309">
        <v>184.33333333333334</v>
      </c>
      <c r="G217" s="309">
        <v>180.56666666666669</v>
      </c>
      <c r="H217" s="309">
        <v>193.56666666666669</v>
      </c>
      <c r="I217" s="309">
        <v>197.33333333333334</v>
      </c>
      <c r="J217" s="309">
        <v>200.06666666666669</v>
      </c>
      <c r="K217" s="309">
        <v>194.6</v>
      </c>
      <c r="L217" s="309">
        <v>188.1</v>
      </c>
      <c r="M217" s="309">
        <v>171.34647000000001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C33" sqref="C3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37"/>
      <c r="B1" s="537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43993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34" t="s">
        <v>16</v>
      </c>
      <c r="B9" s="535" t="s">
        <v>18</v>
      </c>
      <c r="C9" s="533" t="s">
        <v>19</v>
      </c>
      <c r="D9" s="533" t="s">
        <v>20</v>
      </c>
      <c r="E9" s="533" t="s">
        <v>21</v>
      </c>
      <c r="F9" s="533"/>
      <c r="G9" s="533"/>
      <c r="H9" s="533" t="s">
        <v>22</v>
      </c>
      <c r="I9" s="533"/>
      <c r="J9" s="533"/>
      <c r="K9" s="275"/>
      <c r="L9" s="282"/>
      <c r="M9" s="283"/>
    </row>
    <row r="10" spans="1:15" ht="42.75" customHeight="1">
      <c r="A10" s="529"/>
      <c r="B10" s="531"/>
      <c r="C10" s="536" t="s">
        <v>23</v>
      </c>
      <c r="D10" s="536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18260.099999999999</v>
      </c>
      <c r="D11" s="280">
        <v>18247.483333333334</v>
      </c>
      <c r="E11" s="280">
        <v>18094.966666666667</v>
      </c>
      <c r="F11" s="280">
        <v>17929.833333333332</v>
      </c>
      <c r="G11" s="280">
        <v>17777.316666666666</v>
      </c>
      <c r="H11" s="280">
        <v>18412.616666666669</v>
      </c>
      <c r="I11" s="280">
        <v>18565.133333333339</v>
      </c>
      <c r="J11" s="280">
        <v>18730.26666666667</v>
      </c>
      <c r="K11" s="278">
        <v>18400</v>
      </c>
      <c r="L11" s="278">
        <v>18082.349999999999</v>
      </c>
      <c r="M11" s="278">
        <v>2.2579999999999999E-2</v>
      </c>
    </row>
    <row r="12" spans="1:15" ht="12" customHeight="1">
      <c r="A12" s="269">
        <v>2</v>
      </c>
      <c r="B12" s="278" t="s">
        <v>804</v>
      </c>
      <c r="C12" s="279">
        <v>933.25</v>
      </c>
      <c r="D12" s="280">
        <v>936.31666666666661</v>
      </c>
      <c r="E12" s="280">
        <v>927.63333333333321</v>
      </c>
      <c r="F12" s="280">
        <v>922.01666666666665</v>
      </c>
      <c r="G12" s="280">
        <v>913.33333333333326</v>
      </c>
      <c r="H12" s="280">
        <v>941.93333333333317</v>
      </c>
      <c r="I12" s="280">
        <v>950.61666666666656</v>
      </c>
      <c r="J12" s="280">
        <v>956.23333333333312</v>
      </c>
      <c r="K12" s="278">
        <v>945</v>
      </c>
      <c r="L12" s="278">
        <v>930.7</v>
      </c>
      <c r="M12" s="278">
        <v>3.3119399999999999</v>
      </c>
    </row>
    <row r="13" spans="1:15" ht="12" customHeight="1">
      <c r="A13" s="269">
        <v>3</v>
      </c>
      <c r="B13" s="278" t="s">
        <v>295</v>
      </c>
      <c r="C13" s="279">
        <v>1325.45</v>
      </c>
      <c r="D13" s="280">
        <v>1346.4333333333334</v>
      </c>
      <c r="E13" s="280">
        <v>1248.9666666666667</v>
      </c>
      <c r="F13" s="280">
        <v>1172.4833333333333</v>
      </c>
      <c r="G13" s="280">
        <v>1075.0166666666667</v>
      </c>
      <c r="H13" s="280">
        <v>1422.9166666666667</v>
      </c>
      <c r="I13" s="280">
        <v>1520.3833333333334</v>
      </c>
      <c r="J13" s="280">
        <v>1596.8666666666668</v>
      </c>
      <c r="K13" s="278">
        <v>1443.9</v>
      </c>
      <c r="L13" s="278">
        <v>1269.95</v>
      </c>
      <c r="M13" s="278">
        <v>0.43658999999999998</v>
      </c>
    </row>
    <row r="14" spans="1:15" ht="12" customHeight="1">
      <c r="A14" s="269">
        <v>4</v>
      </c>
      <c r="B14" s="278" t="s">
        <v>296</v>
      </c>
      <c r="C14" s="279">
        <v>16325.35</v>
      </c>
      <c r="D14" s="280">
        <v>16308.466666666665</v>
      </c>
      <c r="E14" s="280">
        <v>16136.933333333331</v>
      </c>
      <c r="F14" s="280">
        <v>15948.516666666665</v>
      </c>
      <c r="G14" s="280">
        <v>15776.98333333333</v>
      </c>
      <c r="H14" s="280">
        <v>16496.883333333331</v>
      </c>
      <c r="I14" s="280">
        <v>16668.416666666668</v>
      </c>
      <c r="J14" s="280">
        <v>16856.833333333332</v>
      </c>
      <c r="K14" s="278">
        <v>16480</v>
      </c>
      <c r="L14" s="278">
        <v>16120.05</v>
      </c>
      <c r="M14" s="278">
        <v>0.10387</v>
      </c>
    </row>
    <row r="15" spans="1:15" ht="12" customHeight="1">
      <c r="A15" s="269">
        <v>5</v>
      </c>
      <c r="B15" s="278" t="s">
        <v>228</v>
      </c>
      <c r="C15" s="279">
        <v>54.75</v>
      </c>
      <c r="D15" s="280">
        <v>54.6</v>
      </c>
      <c r="E15" s="280">
        <v>53.400000000000006</v>
      </c>
      <c r="F15" s="280">
        <v>52.050000000000004</v>
      </c>
      <c r="G15" s="280">
        <v>50.850000000000009</v>
      </c>
      <c r="H15" s="280">
        <v>55.95</v>
      </c>
      <c r="I15" s="280">
        <v>57.150000000000006</v>
      </c>
      <c r="J15" s="280">
        <v>58.5</v>
      </c>
      <c r="K15" s="278">
        <v>55.8</v>
      </c>
      <c r="L15" s="278">
        <v>53.25</v>
      </c>
      <c r="M15" s="278">
        <v>26.40211</v>
      </c>
    </row>
    <row r="16" spans="1:15" ht="12" customHeight="1">
      <c r="A16" s="269">
        <v>6</v>
      </c>
      <c r="B16" s="278" t="s">
        <v>229</v>
      </c>
      <c r="C16" s="279">
        <v>129.4</v>
      </c>
      <c r="D16" s="280">
        <v>129.26666666666668</v>
      </c>
      <c r="E16" s="280">
        <v>125.83333333333337</v>
      </c>
      <c r="F16" s="280">
        <v>122.26666666666669</v>
      </c>
      <c r="G16" s="280">
        <v>118.83333333333339</v>
      </c>
      <c r="H16" s="280">
        <v>132.83333333333337</v>
      </c>
      <c r="I16" s="280">
        <v>136.26666666666671</v>
      </c>
      <c r="J16" s="280">
        <v>139.83333333333334</v>
      </c>
      <c r="K16" s="278">
        <v>132.69999999999999</v>
      </c>
      <c r="L16" s="278">
        <v>125.7</v>
      </c>
      <c r="M16" s="278">
        <v>13.243930000000001</v>
      </c>
    </row>
    <row r="17" spans="1:13" ht="12" customHeight="1">
      <c r="A17" s="269">
        <v>7</v>
      </c>
      <c r="B17" s="278" t="s">
        <v>39</v>
      </c>
      <c r="C17" s="279">
        <v>1275.3</v>
      </c>
      <c r="D17" s="280">
        <v>1270.7333333333333</v>
      </c>
      <c r="E17" s="280">
        <v>1256.5666666666666</v>
      </c>
      <c r="F17" s="280">
        <v>1237.8333333333333</v>
      </c>
      <c r="G17" s="280">
        <v>1223.6666666666665</v>
      </c>
      <c r="H17" s="280">
        <v>1289.4666666666667</v>
      </c>
      <c r="I17" s="280">
        <v>1303.6333333333332</v>
      </c>
      <c r="J17" s="280">
        <v>1322.3666666666668</v>
      </c>
      <c r="K17" s="278">
        <v>1284.9000000000001</v>
      </c>
      <c r="L17" s="278">
        <v>1252</v>
      </c>
      <c r="M17" s="278">
        <v>12.200620000000001</v>
      </c>
    </row>
    <row r="18" spans="1:13" ht="12" customHeight="1">
      <c r="A18" s="269">
        <v>8</v>
      </c>
      <c r="B18" s="278" t="s">
        <v>297</v>
      </c>
      <c r="C18" s="279">
        <v>134.55000000000001</v>
      </c>
      <c r="D18" s="280">
        <v>134.68333333333334</v>
      </c>
      <c r="E18" s="280">
        <v>133.11666666666667</v>
      </c>
      <c r="F18" s="280">
        <v>131.68333333333334</v>
      </c>
      <c r="G18" s="280">
        <v>130.11666666666667</v>
      </c>
      <c r="H18" s="280">
        <v>136.11666666666667</v>
      </c>
      <c r="I18" s="280">
        <v>137.68333333333334</v>
      </c>
      <c r="J18" s="280">
        <v>139.11666666666667</v>
      </c>
      <c r="K18" s="278">
        <v>136.25</v>
      </c>
      <c r="L18" s="278">
        <v>133.25</v>
      </c>
      <c r="M18" s="278">
        <v>12.12856</v>
      </c>
    </row>
    <row r="19" spans="1:13" ht="12" customHeight="1">
      <c r="A19" s="269">
        <v>9</v>
      </c>
      <c r="B19" s="278" t="s">
        <v>298</v>
      </c>
      <c r="C19" s="279">
        <v>328.2</v>
      </c>
      <c r="D19" s="280">
        <v>328.2</v>
      </c>
      <c r="E19" s="280">
        <v>328.2</v>
      </c>
      <c r="F19" s="280">
        <v>328.2</v>
      </c>
      <c r="G19" s="280">
        <v>328.2</v>
      </c>
      <c r="H19" s="280">
        <v>328.2</v>
      </c>
      <c r="I19" s="280">
        <v>328.2</v>
      </c>
      <c r="J19" s="280">
        <v>328.2</v>
      </c>
      <c r="K19" s="278">
        <v>328.2</v>
      </c>
      <c r="L19" s="278">
        <v>328.2</v>
      </c>
      <c r="M19" s="278">
        <v>4.0339799999999997</v>
      </c>
    </row>
    <row r="20" spans="1:13" ht="12" customHeight="1">
      <c r="A20" s="269">
        <v>10</v>
      </c>
      <c r="B20" s="278" t="s">
        <v>42</v>
      </c>
      <c r="C20" s="279">
        <v>346.55</v>
      </c>
      <c r="D20" s="280">
        <v>345.56666666666661</v>
      </c>
      <c r="E20" s="280">
        <v>341.38333333333321</v>
      </c>
      <c r="F20" s="280">
        <v>336.21666666666658</v>
      </c>
      <c r="G20" s="280">
        <v>332.03333333333319</v>
      </c>
      <c r="H20" s="280">
        <v>350.73333333333323</v>
      </c>
      <c r="I20" s="280">
        <v>354.91666666666663</v>
      </c>
      <c r="J20" s="280">
        <v>360.08333333333326</v>
      </c>
      <c r="K20" s="278">
        <v>349.75</v>
      </c>
      <c r="L20" s="278">
        <v>340.4</v>
      </c>
      <c r="M20" s="278">
        <v>23.249829999999999</v>
      </c>
    </row>
    <row r="21" spans="1:13" ht="12" customHeight="1">
      <c r="A21" s="269">
        <v>11</v>
      </c>
      <c r="B21" s="278" t="s">
        <v>44</v>
      </c>
      <c r="C21" s="279">
        <v>38.799999999999997</v>
      </c>
      <c r="D21" s="280">
        <v>38.666666666666664</v>
      </c>
      <c r="E21" s="280">
        <v>38.233333333333327</v>
      </c>
      <c r="F21" s="280">
        <v>37.666666666666664</v>
      </c>
      <c r="G21" s="280">
        <v>37.233333333333327</v>
      </c>
      <c r="H21" s="280">
        <v>39.233333333333327</v>
      </c>
      <c r="I21" s="280">
        <v>39.666666666666664</v>
      </c>
      <c r="J21" s="280">
        <v>40.233333333333327</v>
      </c>
      <c r="K21" s="278">
        <v>39.1</v>
      </c>
      <c r="L21" s="278">
        <v>38.1</v>
      </c>
      <c r="M21" s="278">
        <v>104.96559000000001</v>
      </c>
    </row>
    <row r="22" spans="1:13" ht="12" customHeight="1">
      <c r="A22" s="269">
        <v>12</v>
      </c>
      <c r="B22" s="278" t="s">
        <v>299</v>
      </c>
      <c r="C22" s="279">
        <v>197.8</v>
      </c>
      <c r="D22" s="280">
        <v>194.73333333333335</v>
      </c>
      <c r="E22" s="280">
        <v>191.6166666666667</v>
      </c>
      <c r="F22" s="280">
        <v>185.43333333333337</v>
      </c>
      <c r="G22" s="280">
        <v>182.31666666666672</v>
      </c>
      <c r="H22" s="280">
        <v>200.91666666666669</v>
      </c>
      <c r="I22" s="280">
        <v>204.03333333333336</v>
      </c>
      <c r="J22" s="280">
        <v>210.21666666666667</v>
      </c>
      <c r="K22" s="278">
        <v>197.85</v>
      </c>
      <c r="L22" s="278">
        <v>188.55</v>
      </c>
      <c r="M22" s="278">
        <v>54.762860000000003</v>
      </c>
    </row>
    <row r="23" spans="1:13">
      <c r="A23" s="269">
        <v>13</v>
      </c>
      <c r="B23" s="278" t="s">
        <v>300</v>
      </c>
      <c r="C23" s="279">
        <v>172.05</v>
      </c>
      <c r="D23" s="280">
        <v>173.01666666666665</v>
      </c>
      <c r="E23" s="280">
        <v>168.08333333333331</v>
      </c>
      <c r="F23" s="280">
        <v>164.11666666666667</v>
      </c>
      <c r="G23" s="280">
        <v>159.18333333333334</v>
      </c>
      <c r="H23" s="280">
        <v>176.98333333333329</v>
      </c>
      <c r="I23" s="280">
        <v>181.91666666666663</v>
      </c>
      <c r="J23" s="280">
        <v>185.88333333333327</v>
      </c>
      <c r="K23" s="278">
        <v>177.95</v>
      </c>
      <c r="L23" s="278">
        <v>169.05</v>
      </c>
      <c r="M23" s="278">
        <v>2.5787</v>
      </c>
    </row>
    <row r="24" spans="1:13">
      <c r="A24" s="269">
        <v>14</v>
      </c>
      <c r="B24" s="278" t="s">
        <v>301</v>
      </c>
      <c r="C24" s="279">
        <v>188.55</v>
      </c>
      <c r="D24" s="280">
        <v>189.65</v>
      </c>
      <c r="E24" s="280">
        <v>185.5</v>
      </c>
      <c r="F24" s="280">
        <v>182.45</v>
      </c>
      <c r="G24" s="280">
        <v>178.29999999999998</v>
      </c>
      <c r="H24" s="280">
        <v>192.70000000000002</v>
      </c>
      <c r="I24" s="280">
        <v>196.85000000000005</v>
      </c>
      <c r="J24" s="280">
        <v>199.90000000000003</v>
      </c>
      <c r="K24" s="278">
        <v>193.8</v>
      </c>
      <c r="L24" s="278">
        <v>186.6</v>
      </c>
      <c r="M24" s="278">
        <v>1.4307300000000001</v>
      </c>
    </row>
    <row r="25" spans="1:13">
      <c r="A25" s="269">
        <v>15</v>
      </c>
      <c r="B25" s="278" t="s">
        <v>834</v>
      </c>
      <c r="C25" s="279">
        <v>1502.05</v>
      </c>
      <c r="D25" s="280">
        <v>1510.6833333333334</v>
      </c>
      <c r="E25" s="280">
        <v>1481.3666666666668</v>
      </c>
      <c r="F25" s="280">
        <v>1460.6833333333334</v>
      </c>
      <c r="G25" s="280">
        <v>1431.3666666666668</v>
      </c>
      <c r="H25" s="280">
        <v>1531.3666666666668</v>
      </c>
      <c r="I25" s="280">
        <v>1560.6833333333334</v>
      </c>
      <c r="J25" s="280">
        <v>1581.3666666666668</v>
      </c>
      <c r="K25" s="278">
        <v>1540</v>
      </c>
      <c r="L25" s="278">
        <v>1490</v>
      </c>
      <c r="M25" s="278">
        <v>0.41300999999999999</v>
      </c>
    </row>
    <row r="26" spans="1:13">
      <c r="A26" s="269">
        <v>16</v>
      </c>
      <c r="B26" s="278" t="s">
        <v>293</v>
      </c>
      <c r="C26" s="279">
        <v>1740.9</v>
      </c>
      <c r="D26" s="280">
        <v>1709.1333333333332</v>
      </c>
      <c r="E26" s="280">
        <v>1656.8666666666663</v>
      </c>
      <c r="F26" s="280">
        <v>1572.833333333333</v>
      </c>
      <c r="G26" s="280">
        <v>1520.5666666666662</v>
      </c>
      <c r="H26" s="280">
        <v>1793.1666666666665</v>
      </c>
      <c r="I26" s="280">
        <v>1845.4333333333334</v>
      </c>
      <c r="J26" s="280">
        <v>1929.4666666666667</v>
      </c>
      <c r="K26" s="278">
        <v>1761.4</v>
      </c>
      <c r="L26" s="278">
        <v>1625.1</v>
      </c>
      <c r="M26" s="278">
        <v>0.46322000000000002</v>
      </c>
    </row>
    <row r="27" spans="1:13">
      <c r="A27" s="269">
        <v>17</v>
      </c>
      <c r="B27" s="278" t="s">
        <v>230</v>
      </c>
      <c r="C27" s="279">
        <v>1497.2</v>
      </c>
      <c r="D27" s="280">
        <v>1505.3999999999999</v>
      </c>
      <c r="E27" s="280">
        <v>1481.7999999999997</v>
      </c>
      <c r="F27" s="280">
        <v>1466.3999999999999</v>
      </c>
      <c r="G27" s="280">
        <v>1442.7999999999997</v>
      </c>
      <c r="H27" s="280">
        <v>1520.7999999999997</v>
      </c>
      <c r="I27" s="280">
        <v>1544.3999999999996</v>
      </c>
      <c r="J27" s="280">
        <v>1559.7999999999997</v>
      </c>
      <c r="K27" s="278">
        <v>1529</v>
      </c>
      <c r="L27" s="278">
        <v>1490</v>
      </c>
      <c r="M27" s="278">
        <v>1.39818</v>
      </c>
    </row>
    <row r="28" spans="1:13">
      <c r="A28" s="269">
        <v>18</v>
      </c>
      <c r="B28" s="278" t="s">
        <v>302</v>
      </c>
      <c r="C28" s="279">
        <v>1899.9</v>
      </c>
      <c r="D28" s="280">
        <v>1897.3</v>
      </c>
      <c r="E28" s="280">
        <v>1874.6</v>
      </c>
      <c r="F28" s="280">
        <v>1849.3</v>
      </c>
      <c r="G28" s="280">
        <v>1826.6</v>
      </c>
      <c r="H28" s="280">
        <v>1922.6</v>
      </c>
      <c r="I28" s="280">
        <v>1945.3000000000002</v>
      </c>
      <c r="J28" s="280">
        <v>1970.6</v>
      </c>
      <c r="K28" s="278">
        <v>1920</v>
      </c>
      <c r="L28" s="278">
        <v>1872</v>
      </c>
      <c r="M28" s="278">
        <v>5.3429999999999998E-2</v>
      </c>
    </row>
    <row r="29" spans="1:13">
      <c r="A29" s="269">
        <v>19</v>
      </c>
      <c r="B29" s="278" t="s">
        <v>231</v>
      </c>
      <c r="C29" s="279">
        <v>2378.65</v>
      </c>
      <c r="D29" s="280">
        <v>2395.7000000000003</v>
      </c>
      <c r="E29" s="280">
        <v>2338.4500000000007</v>
      </c>
      <c r="F29" s="280">
        <v>2298.2500000000005</v>
      </c>
      <c r="G29" s="280">
        <v>2241.0000000000009</v>
      </c>
      <c r="H29" s="280">
        <v>2435.9000000000005</v>
      </c>
      <c r="I29" s="280">
        <v>2493.1499999999996</v>
      </c>
      <c r="J29" s="280">
        <v>2533.3500000000004</v>
      </c>
      <c r="K29" s="278">
        <v>2452.9499999999998</v>
      </c>
      <c r="L29" s="278">
        <v>2355.5</v>
      </c>
      <c r="M29" s="278">
        <v>3.6784599999999998</v>
      </c>
    </row>
    <row r="30" spans="1:13">
      <c r="A30" s="269">
        <v>20</v>
      </c>
      <c r="B30" s="278" t="s">
        <v>304</v>
      </c>
      <c r="C30" s="279">
        <v>78.400000000000006</v>
      </c>
      <c r="D30" s="280">
        <v>79.61666666666666</v>
      </c>
      <c r="E30" s="280">
        <v>76.883333333333326</v>
      </c>
      <c r="F30" s="280">
        <v>75.36666666666666</v>
      </c>
      <c r="G30" s="280">
        <v>72.633333333333326</v>
      </c>
      <c r="H30" s="280">
        <v>81.133333333333326</v>
      </c>
      <c r="I30" s="280">
        <v>83.866666666666646</v>
      </c>
      <c r="J30" s="280">
        <v>85.383333333333326</v>
      </c>
      <c r="K30" s="278">
        <v>82.35</v>
      </c>
      <c r="L30" s="278">
        <v>78.099999999999994</v>
      </c>
      <c r="M30" s="278">
        <v>1.3499099999999999</v>
      </c>
    </row>
    <row r="31" spans="1:13">
      <c r="A31" s="269">
        <v>21</v>
      </c>
      <c r="B31" s="278" t="s">
        <v>46</v>
      </c>
      <c r="C31" s="279">
        <v>662.5</v>
      </c>
      <c r="D31" s="280">
        <v>660.33333333333337</v>
      </c>
      <c r="E31" s="280">
        <v>654.66666666666674</v>
      </c>
      <c r="F31" s="280">
        <v>646.83333333333337</v>
      </c>
      <c r="G31" s="280">
        <v>641.16666666666674</v>
      </c>
      <c r="H31" s="280">
        <v>668.16666666666674</v>
      </c>
      <c r="I31" s="280">
        <v>673.83333333333348</v>
      </c>
      <c r="J31" s="280">
        <v>681.66666666666674</v>
      </c>
      <c r="K31" s="278">
        <v>666</v>
      </c>
      <c r="L31" s="278">
        <v>652.5</v>
      </c>
      <c r="M31" s="278">
        <v>4.4143600000000003</v>
      </c>
    </row>
    <row r="32" spans="1:13">
      <c r="A32" s="269">
        <v>22</v>
      </c>
      <c r="B32" s="278" t="s">
        <v>305</v>
      </c>
      <c r="C32" s="279">
        <v>1415.85</v>
      </c>
      <c r="D32" s="280">
        <v>1420.9166666666667</v>
      </c>
      <c r="E32" s="280">
        <v>1385.9333333333334</v>
      </c>
      <c r="F32" s="280">
        <v>1356.0166666666667</v>
      </c>
      <c r="G32" s="280">
        <v>1321.0333333333333</v>
      </c>
      <c r="H32" s="280">
        <v>1450.8333333333335</v>
      </c>
      <c r="I32" s="280">
        <v>1485.8166666666666</v>
      </c>
      <c r="J32" s="280">
        <v>1515.7333333333336</v>
      </c>
      <c r="K32" s="278">
        <v>1455.9</v>
      </c>
      <c r="L32" s="278">
        <v>1391</v>
      </c>
      <c r="M32" s="278">
        <v>0.30592999999999998</v>
      </c>
    </row>
    <row r="33" spans="1:13">
      <c r="A33" s="269">
        <v>23</v>
      </c>
      <c r="B33" s="278" t="s">
        <v>47</v>
      </c>
      <c r="C33" s="279">
        <v>192</v>
      </c>
      <c r="D33" s="280">
        <v>191.48333333333335</v>
      </c>
      <c r="E33" s="280">
        <v>188.6166666666667</v>
      </c>
      <c r="F33" s="280">
        <v>185.23333333333335</v>
      </c>
      <c r="G33" s="280">
        <v>182.3666666666667</v>
      </c>
      <c r="H33" s="280">
        <v>194.8666666666667</v>
      </c>
      <c r="I33" s="280">
        <v>197.73333333333338</v>
      </c>
      <c r="J33" s="280">
        <v>201.1166666666667</v>
      </c>
      <c r="K33" s="278">
        <v>194.35</v>
      </c>
      <c r="L33" s="278">
        <v>188.1</v>
      </c>
      <c r="M33" s="278">
        <v>42.35763</v>
      </c>
    </row>
    <row r="34" spans="1:13">
      <c r="A34" s="269">
        <v>24</v>
      </c>
      <c r="B34" s="278" t="s">
        <v>294</v>
      </c>
      <c r="C34" s="279">
        <v>1664.4</v>
      </c>
      <c r="D34" s="280">
        <v>1675.1333333333332</v>
      </c>
      <c r="E34" s="280">
        <v>1639.2666666666664</v>
      </c>
      <c r="F34" s="280">
        <v>1614.1333333333332</v>
      </c>
      <c r="G34" s="280">
        <v>1578.2666666666664</v>
      </c>
      <c r="H34" s="280">
        <v>1700.2666666666664</v>
      </c>
      <c r="I34" s="280">
        <v>1736.1333333333332</v>
      </c>
      <c r="J34" s="280">
        <v>1761.2666666666664</v>
      </c>
      <c r="K34" s="278">
        <v>1711</v>
      </c>
      <c r="L34" s="278">
        <v>1650</v>
      </c>
      <c r="M34" s="278">
        <v>0.62751000000000001</v>
      </c>
    </row>
    <row r="35" spans="1:13">
      <c r="A35" s="269">
        <v>25</v>
      </c>
      <c r="B35" s="278" t="s">
        <v>303</v>
      </c>
      <c r="C35" s="279">
        <v>856.9</v>
      </c>
      <c r="D35" s="280">
        <v>840.85</v>
      </c>
      <c r="E35" s="280">
        <v>818.2</v>
      </c>
      <c r="F35" s="280">
        <v>779.5</v>
      </c>
      <c r="G35" s="280">
        <v>756.85</v>
      </c>
      <c r="H35" s="280">
        <v>879.55000000000007</v>
      </c>
      <c r="I35" s="280">
        <v>902.19999999999993</v>
      </c>
      <c r="J35" s="280">
        <v>940.90000000000009</v>
      </c>
      <c r="K35" s="278">
        <v>863.5</v>
      </c>
      <c r="L35" s="278">
        <v>802.15</v>
      </c>
      <c r="M35" s="278">
        <v>6.4706099999999998</v>
      </c>
    </row>
    <row r="36" spans="1:13">
      <c r="A36" s="269">
        <v>26</v>
      </c>
      <c r="B36" s="278" t="s">
        <v>48</v>
      </c>
      <c r="C36" s="279">
        <v>1355.65</v>
      </c>
      <c r="D36" s="280">
        <v>1355.3500000000001</v>
      </c>
      <c r="E36" s="280">
        <v>1332.3000000000002</v>
      </c>
      <c r="F36" s="280">
        <v>1308.95</v>
      </c>
      <c r="G36" s="280">
        <v>1285.9000000000001</v>
      </c>
      <c r="H36" s="280">
        <v>1378.7000000000003</v>
      </c>
      <c r="I36" s="280">
        <v>1401.75</v>
      </c>
      <c r="J36" s="280">
        <v>1425.1000000000004</v>
      </c>
      <c r="K36" s="278">
        <v>1378.4</v>
      </c>
      <c r="L36" s="278">
        <v>1332</v>
      </c>
      <c r="M36" s="278">
        <v>7.10311</v>
      </c>
    </row>
    <row r="37" spans="1:13">
      <c r="A37" s="269">
        <v>27</v>
      </c>
      <c r="B37" s="278" t="s">
        <v>49</v>
      </c>
      <c r="C37" s="279">
        <v>105.65</v>
      </c>
      <c r="D37" s="280">
        <v>105.26666666666667</v>
      </c>
      <c r="E37" s="280">
        <v>104.03333333333333</v>
      </c>
      <c r="F37" s="280">
        <v>102.41666666666667</v>
      </c>
      <c r="G37" s="280">
        <v>101.18333333333334</v>
      </c>
      <c r="H37" s="280">
        <v>106.88333333333333</v>
      </c>
      <c r="I37" s="280">
        <v>108.11666666666665</v>
      </c>
      <c r="J37" s="280">
        <v>109.73333333333332</v>
      </c>
      <c r="K37" s="278">
        <v>106.5</v>
      </c>
      <c r="L37" s="278">
        <v>103.65</v>
      </c>
      <c r="M37" s="278">
        <v>63.521900000000002</v>
      </c>
    </row>
    <row r="38" spans="1:13">
      <c r="A38" s="269">
        <v>28</v>
      </c>
      <c r="B38" s="278" t="s">
        <v>306</v>
      </c>
      <c r="C38" s="279">
        <v>167.5</v>
      </c>
      <c r="D38" s="280">
        <v>169.7</v>
      </c>
      <c r="E38" s="280">
        <v>161.99999999999997</v>
      </c>
      <c r="F38" s="280">
        <v>156.49999999999997</v>
      </c>
      <c r="G38" s="280">
        <v>148.79999999999995</v>
      </c>
      <c r="H38" s="280">
        <v>175.2</v>
      </c>
      <c r="I38" s="280">
        <v>182.90000000000003</v>
      </c>
      <c r="J38" s="280">
        <v>188.4</v>
      </c>
      <c r="K38" s="278">
        <v>177.4</v>
      </c>
      <c r="L38" s="278">
        <v>164.2</v>
      </c>
      <c r="M38" s="278">
        <v>0.84855000000000003</v>
      </c>
    </row>
    <row r="39" spans="1:13">
      <c r="A39" s="269">
        <v>29</v>
      </c>
      <c r="B39" s="278" t="s">
        <v>939</v>
      </c>
      <c r="C39" s="279">
        <v>179.2</v>
      </c>
      <c r="D39" s="280">
        <v>178.6</v>
      </c>
      <c r="E39" s="280">
        <v>172.1</v>
      </c>
      <c r="F39" s="280">
        <v>165</v>
      </c>
      <c r="G39" s="280">
        <v>158.5</v>
      </c>
      <c r="H39" s="280">
        <v>185.7</v>
      </c>
      <c r="I39" s="280">
        <v>192.2</v>
      </c>
      <c r="J39" s="280">
        <v>199.29999999999998</v>
      </c>
      <c r="K39" s="278">
        <v>185.1</v>
      </c>
      <c r="L39" s="278">
        <v>171.5</v>
      </c>
      <c r="M39" s="278">
        <v>0.26767000000000002</v>
      </c>
    </row>
    <row r="40" spans="1:13">
      <c r="A40" s="269">
        <v>30</v>
      </c>
      <c r="B40" s="278" t="s">
        <v>307</v>
      </c>
      <c r="C40" s="279">
        <v>53.05</v>
      </c>
      <c r="D40" s="280">
        <v>53.099999999999994</v>
      </c>
      <c r="E40" s="280">
        <v>52.29999999999999</v>
      </c>
      <c r="F40" s="280">
        <v>51.55</v>
      </c>
      <c r="G40" s="280">
        <v>50.749999999999993</v>
      </c>
      <c r="H40" s="280">
        <v>53.849999999999987</v>
      </c>
      <c r="I40" s="280">
        <v>54.65</v>
      </c>
      <c r="J40" s="280">
        <v>55.399999999999984</v>
      </c>
      <c r="K40" s="278">
        <v>53.9</v>
      </c>
      <c r="L40" s="278">
        <v>52.35</v>
      </c>
      <c r="M40" s="278">
        <v>6.83901</v>
      </c>
    </row>
    <row r="41" spans="1:13">
      <c r="A41" s="269">
        <v>31</v>
      </c>
      <c r="B41" s="278" t="s">
        <v>50</v>
      </c>
      <c r="C41" s="279">
        <v>52.7</v>
      </c>
      <c r="D41" s="280">
        <v>52.216666666666669</v>
      </c>
      <c r="E41" s="280">
        <v>51.233333333333334</v>
      </c>
      <c r="F41" s="280">
        <v>49.766666666666666</v>
      </c>
      <c r="G41" s="280">
        <v>48.783333333333331</v>
      </c>
      <c r="H41" s="280">
        <v>53.683333333333337</v>
      </c>
      <c r="I41" s="280">
        <v>54.666666666666671</v>
      </c>
      <c r="J41" s="280">
        <v>56.13333333333334</v>
      </c>
      <c r="K41" s="278">
        <v>53.2</v>
      </c>
      <c r="L41" s="278">
        <v>50.75</v>
      </c>
      <c r="M41" s="278">
        <v>535.74243000000001</v>
      </c>
    </row>
    <row r="42" spans="1:13">
      <c r="A42" s="269">
        <v>32</v>
      </c>
      <c r="B42" s="278" t="s">
        <v>52</v>
      </c>
      <c r="C42" s="279">
        <v>1635.95</v>
      </c>
      <c r="D42" s="280">
        <v>1646.3166666666668</v>
      </c>
      <c r="E42" s="280">
        <v>1617.5333333333338</v>
      </c>
      <c r="F42" s="280">
        <v>1599.116666666667</v>
      </c>
      <c r="G42" s="280">
        <v>1570.3333333333339</v>
      </c>
      <c r="H42" s="280">
        <v>1664.7333333333336</v>
      </c>
      <c r="I42" s="280">
        <v>1693.5166666666669</v>
      </c>
      <c r="J42" s="280">
        <v>1711.9333333333334</v>
      </c>
      <c r="K42" s="278">
        <v>1675.1</v>
      </c>
      <c r="L42" s="278">
        <v>1627.9</v>
      </c>
      <c r="M42" s="278">
        <v>20.693259999999999</v>
      </c>
    </row>
    <row r="43" spans="1:13">
      <c r="A43" s="269">
        <v>33</v>
      </c>
      <c r="B43" s="278" t="s">
        <v>308</v>
      </c>
      <c r="C43" s="279">
        <v>102</v>
      </c>
      <c r="D43" s="280">
        <v>102.15000000000002</v>
      </c>
      <c r="E43" s="280">
        <v>100.00000000000004</v>
      </c>
      <c r="F43" s="280">
        <v>98.000000000000028</v>
      </c>
      <c r="G43" s="280">
        <v>95.850000000000051</v>
      </c>
      <c r="H43" s="280">
        <v>104.15000000000003</v>
      </c>
      <c r="I43" s="280">
        <v>106.30000000000001</v>
      </c>
      <c r="J43" s="280">
        <v>108.30000000000003</v>
      </c>
      <c r="K43" s="278">
        <v>104.3</v>
      </c>
      <c r="L43" s="278">
        <v>100.15</v>
      </c>
      <c r="M43" s="278">
        <v>2.2111000000000001</v>
      </c>
    </row>
    <row r="44" spans="1:13">
      <c r="A44" s="269">
        <v>34</v>
      </c>
      <c r="B44" s="278" t="s">
        <v>310</v>
      </c>
      <c r="C44" s="279">
        <v>898.3</v>
      </c>
      <c r="D44" s="280">
        <v>894.76666666666677</v>
      </c>
      <c r="E44" s="280">
        <v>886.53333333333353</v>
      </c>
      <c r="F44" s="280">
        <v>874.76666666666677</v>
      </c>
      <c r="G44" s="280">
        <v>866.53333333333353</v>
      </c>
      <c r="H44" s="280">
        <v>906.53333333333353</v>
      </c>
      <c r="I44" s="280">
        <v>914.76666666666688</v>
      </c>
      <c r="J44" s="280">
        <v>926.53333333333353</v>
      </c>
      <c r="K44" s="278">
        <v>903</v>
      </c>
      <c r="L44" s="278">
        <v>883</v>
      </c>
      <c r="M44" s="278">
        <v>0.84575</v>
      </c>
    </row>
    <row r="45" spans="1:13">
      <c r="A45" s="269">
        <v>35</v>
      </c>
      <c r="B45" s="278" t="s">
        <v>309</v>
      </c>
      <c r="C45" s="279">
        <v>3429.3</v>
      </c>
      <c r="D45" s="280">
        <v>3428.7666666666664</v>
      </c>
      <c r="E45" s="280">
        <v>3389.9333333333329</v>
      </c>
      <c r="F45" s="280">
        <v>3350.5666666666666</v>
      </c>
      <c r="G45" s="280">
        <v>3311.7333333333331</v>
      </c>
      <c r="H45" s="280">
        <v>3468.1333333333328</v>
      </c>
      <c r="I45" s="280">
        <v>3506.9666666666667</v>
      </c>
      <c r="J45" s="280">
        <v>3546.3333333333326</v>
      </c>
      <c r="K45" s="278">
        <v>3467.6</v>
      </c>
      <c r="L45" s="278">
        <v>3389.4</v>
      </c>
      <c r="M45" s="278">
        <v>0.55632000000000004</v>
      </c>
    </row>
    <row r="46" spans="1:13">
      <c r="A46" s="269">
        <v>36</v>
      </c>
      <c r="B46" s="278" t="s">
        <v>311</v>
      </c>
      <c r="C46" s="279">
        <v>4646.75</v>
      </c>
      <c r="D46" s="280">
        <v>4658.7666666666664</v>
      </c>
      <c r="E46" s="280">
        <v>4618.5333333333328</v>
      </c>
      <c r="F46" s="280">
        <v>4590.3166666666666</v>
      </c>
      <c r="G46" s="280">
        <v>4550.083333333333</v>
      </c>
      <c r="H46" s="280">
        <v>4686.9833333333327</v>
      </c>
      <c r="I46" s="280">
        <v>4727.2166666666662</v>
      </c>
      <c r="J46" s="280">
        <v>4755.4333333333325</v>
      </c>
      <c r="K46" s="278">
        <v>4699</v>
      </c>
      <c r="L46" s="278">
        <v>4630.55</v>
      </c>
      <c r="M46" s="278">
        <v>0.10332</v>
      </c>
    </row>
    <row r="47" spans="1:13">
      <c r="A47" s="269">
        <v>37</v>
      </c>
      <c r="B47" s="278" t="s">
        <v>227</v>
      </c>
      <c r="C47" s="279">
        <v>486.75</v>
      </c>
      <c r="D47" s="280">
        <v>489.59999999999997</v>
      </c>
      <c r="E47" s="280">
        <v>479.19999999999993</v>
      </c>
      <c r="F47" s="280">
        <v>471.65</v>
      </c>
      <c r="G47" s="280">
        <v>461.24999999999994</v>
      </c>
      <c r="H47" s="280">
        <v>497.14999999999992</v>
      </c>
      <c r="I47" s="280">
        <v>507.5499999999999</v>
      </c>
      <c r="J47" s="280">
        <v>515.09999999999991</v>
      </c>
      <c r="K47" s="278">
        <v>500</v>
      </c>
      <c r="L47" s="278">
        <v>482.05</v>
      </c>
      <c r="M47" s="278">
        <v>10.2906</v>
      </c>
    </row>
    <row r="48" spans="1:13">
      <c r="A48" s="269">
        <v>38</v>
      </c>
      <c r="B48" s="278" t="s">
        <v>54</v>
      </c>
      <c r="C48" s="279">
        <v>796.95</v>
      </c>
      <c r="D48" s="280">
        <v>789.63333333333333</v>
      </c>
      <c r="E48" s="280">
        <v>779.66666666666663</v>
      </c>
      <c r="F48" s="280">
        <v>762.38333333333333</v>
      </c>
      <c r="G48" s="280">
        <v>752.41666666666663</v>
      </c>
      <c r="H48" s="280">
        <v>806.91666666666663</v>
      </c>
      <c r="I48" s="280">
        <v>816.88333333333333</v>
      </c>
      <c r="J48" s="280">
        <v>834.16666666666663</v>
      </c>
      <c r="K48" s="278">
        <v>799.6</v>
      </c>
      <c r="L48" s="278">
        <v>772.35</v>
      </c>
      <c r="M48" s="278">
        <v>66.054069999999996</v>
      </c>
    </row>
    <row r="49" spans="1:13">
      <c r="A49" s="269">
        <v>39</v>
      </c>
      <c r="B49" s="278" t="s">
        <v>312</v>
      </c>
      <c r="C49" s="279">
        <v>463.8</v>
      </c>
      <c r="D49" s="280">
        <v>466.41666666666669</v>
      </c>
      <c r="E49" s="280">
        <v>455.83333333333337</v>
      </c>
      <c r="F49" s="280">
        <v>447.86666666666667</v>
      </c>
      <c r="G49" s="280">
        <v>437.28333333333336</v>
      </c>
      <c r="H49" s="280">
        <v>474.38333333333338</v>
      </c>
      <c r="I49" s="280">
        <v>484.96666666666675</v>
      </c>
      <c r="J49" s="280">
        <v>492.93333333333339</v>
      </c>
      <c r="K49" s="278">
        <v>477</v>
      </c>
      <c r="L49" s="278">
        <v>458.45</v>
      </c>
      <c r="M49" s="278">
        <v>4.2023799999999998</v>
      </c>
    </row>
    <row r="50" spans="1:13">
      <c r="A50" s="269">
        <v>40</v>
      </c>
      <c r="B50" s="278" t="s">
        <v>56</v>
      </c>
      <c r="C50" s="279">
        <v>427.45</v>
      </c>
      <c r="D50" s="280">
        <v>425.15000000000003</v>
      </c>
      <c r="E50" s="280">
        <v>417.60000000000008</v>
      </c>
      <c r="F50" s="280">
        <v>407.75000000000006</v>
      </c>
      <c r="G50" s="280">
        <v>400.2000000000001</v>
      </c>
      <c r="H50" s="280">
        <v>435.00000000000006</v>
      </c>
      <c r="I50" s="280">
        <v>442.55</v>
      </c>
      <c r="J50" s="280">
        <v>452.40000000000003</v>
      </c>
      <c r="K50" s="278">
        <v>432.7</v>
      </c>
      <c r="L50" s="278">
        <v>415.3</v>
      </c>
      <c r="M50" s="278">
        <v>361.63767000000001</v>
      </c>
    </row>
    <row r="51" spans="1:13">
      <c r="A51" s="269">
        <v>41</v>
      </c>
      <c r="B51" s="278" t="s">
        <v>57</v>
      </c>
      <c r="C51" s="279">
        <v>2717.2</v>
      </c>
      <c r="D51" s="280">
        <v>2741.5</v>
      </c>
      <c r="E51" s="280">
        <v>2679.05</v>
      </c>
      <c r="F51" s="280">
        <v>2640.9</v>
      </c>
      <c r="G51" s="280">
        <v>2578.4500000000003</v>
      </c>
      <c r="H51" s="280">
        <v>2779.65</v>
      </c>
      <c r="I51" s="280">
        <v>2842.1</v>
      </c>
      <c r="J51" s="280">
        <v>2880.25</v>
      </c>
      <c r="K51" s="278">
        <v>2803.95</v>
      </c>
      <c r="L51" s="278">
        <v>2703.35</v>
      </c>
      <c r="M51" s="278">
        <v>6.8795599999999997</v>
      </c>
    </row>
    <row r="52" spans="1:13">
      <c r="A52" s="269">
        <v>42</v>
      </c>
      <c r="B52" s="278" t="s">
        <v>316</v>
      </c>
      <c r="C52" s="279">
        <v>153.9</v>
      </c>
      <c r="D52" s="280">
        <v>157.11666666666667</v>
      </c>
      <c r="E52" s="280">
        <v>149.18333333333334</v>
      </c>
      <c r="F52" s="280">
        <v>144.46666666666667</v>
      </c>
      <c r="G52" s="280">
        <v>136.53333333333333</v>
      </c>
      <c r="H52" s="280">
        <v>161.83333333333334</v>
      </c>
      <c r="I52" s="280">
        <v>169.76666666666668</v>
      </c>
      <c r="J52" s="280">
        <v>174.48333333333335</v>
      </c>
      <c r="K52" s="278">
        <v>165.05</v>
      </c>
      <c r="L52" s="278">
        <v>152.4</v>
      </c>
      <c r="M52" s="278">
        <v>7.2736000000000001</v>
      </c>
    </row>
    <row r="53" spans="1:13">
      <c r="A53" s="269">
        <v>43</v>
      </c>
      <c r="B53" s="278" t="s">
        <v>317</v>
      </c>
      <c r="C53" s="279">
        <v>418.5</v>
      </c>
      <c r="D53" s="280">
        <v>422.58333333333331</v>
      </c>
      <c r="E53" s="280">
        <v>406.16666666666663</v>
      </c>
      <c r="F53" s="280">
        <v>393.83333333333331</v>
      </c>
      <c r="G53" s="280">
        <v>377.41666666666663</v>
      </c>
      <c r="H53" s="280">
        <v>434.91666666666663</v>
      </c>
      <c r="I53" s="280">
        <v>451.33333333333326</v>
      </c>
      <c r="J53" s="280">
        <v>463.66666666666663</v>
      </c>
      <c r="K53" s="278">
        <v>439</v>
      </c>
      <c r="L53" s="278">
        <v>410.25</v>
      </c>
      <c r="M53" s="278">
        <v>4.3223500000000001</v>
      </c>
    </row>
    <row r="54" spans="1:13">
      <c r="A54" s="269">
        <v>44</v>
      </c>
      <c r="B54" s="278" t="s">
        <v>59</v>
      </c>
      <c r="C54" s="279">
        <v>5223</v>
      </c>
      <c r="D54" s="280">
        <v>5242.333333333333</v>
      </c>
      <c r="E54" s="280">
        <v>5140.6666666666661</v>
      </c>
      <c r="F54" s="280">
        <v>5058.333333333333</v>
      </c>
      <c r="G54" s="280">
        <v>4956.6666666666661</v>
      </c>
      <c r="H54" s="280">
        <v>5324.6666666666661</v>
      </c>
      <c r="I54" s="280">
        <v>5426.3333333333321</v>
      </c>
      <c r="J54" s="280">
        <v>5508.6666666666661</v>
      </c>
      <c r="K54" s="278">
        <v>5344</v>
      </c>
      <c r="L54" s="278">
        <v>5160</v>
      </c>
      <c r="M54" s="278">
        <v>11.62257</v>
      </c>
    </row>
    <row r="55" spans="1:13">
      <c r="A55" s="269">
        <v>45</v>
      </c>
      <c r="B55" s="278" t="s">
        <v>233</v>
      </c>
      <c r="C55" s="279">
        <v>2468.9499999999998</v>
      </c>
      <c r="D55" s="280">
        <v>2480.3166666666666</v>
      </c>
      <c r="E55" s="280">
        <v>2429.4333333333334</v>
      </c>
      <c r="F55" s="280">
        <v>2389.916666666667</v>
      </c>
      <c r="G55" s="280">
        <v>2339.0333333333338</v>
      </c>
      <c r="H55" s="280">
        <v>2519.833333333333</v>
      </c>
      <c r="I55" s="280">
        <v>2570.7166666666662</v>
      </c>
      <c r="J55" s="280">
        <v>2610.2333333333327</v>
      </c>
      <c r="K55" s="278">
        <v>2531.1999999999998</v>
      </c>
      <c r="L55" s="278">
        <v>2440.8000000000002</v>
      </c>
      <c r="M55" s="278">
        <v>0.62721000000000005</v>
      </c>
    </row>
    <row r="56" spans="1:13">
      <c r="A56" s="269">
        <v>46</v>
      </c>
      <c r="B56" s="278" t="s">
        <v>60</v>
      </c>
      <c r="C56" s="279">
        <v>2435.65</v>
      </c>
      <c r="D56" s="280">
        <v>2435.5499999999997</v>
      </c>
      <c r="E56" s="280">
        <v>2401.0999999999995</v>
      </c>
      <c r="F56" s="280">
        <v>2366.5499999999997</v>
      </c>
      <c r="G56" s="280">
        <v>2332.0999999999995</v>
      </c>
      <c r="H56" s="280">
        <v>2470.0999999999995</v>
      </c>
      <c r="I56" s="280">
        <v>2504.5499999999993</v>
      </c>
      <c r="J56" s="280">
        <v>2539.0999999999995</v>
      </c>
      <c r="K56" s="278">
        <v>2470</v>
      </c>
      <c r="L56" s="278">
        <v>2401</v>
      </c>
      <c r="M56" s="278">
        <v>89.615430000000003</v>
      </c>
    </row>
    <row r="57" spans="1:13">
      <c r="A57" s="269">
        <v>47</v>
      </c>
      <c r="B57" s="278" t="s">
        <v>61</v>
      </c>
      <c r="C57" s="279">
        <v>1148.3499999999999</v>
      </c>
      <c r="D57" s="280">
        <v>1143.3</v>
      </c>
      <c r="E57" s="280">
        <v>1127.3</v>
      </c>
      <c r="F57" s="280">
        <v>1106.25</v>
      </c>
      <c r="G57" s="280">
        <v>1090.25</v>
      </c>
      <c r="H57" s="280">
        <v>1164.3499999999999</v>
      </c>
      <c r="I57" s="280">
        <v>1180.3499999999999</v>
      </c>
      <c r="J57" s="280">
        <v>1201.3999999999999</v>
      </c>
      <c r="K57" s="278">
        <v>1159.3</v>
      </c>
      <c r="L57" s="278">
        <v>1122.25</v>
      </c>
      <c r="M57" s="278">
        <v>5.1929100000000004</v>
      </c>
    </row>
    <row r="58" spans="1:13">
      <c r="A58" s="269">
        <v>48</v>
      </c>
      <c r="B58" s="278" t="s">
        <v>318</v>
      </c>
      <c r="C58" s="279">
        <v>106</v>
      </c>
      <c r="D58" s="280">
        <v>106.38333333333333</v>
      </c>
      <c r="E58" s="280">
        <v>105.01666666666665</v>
      </c>
      <c r="F58" s="280">
        <v>104.03333333333333</v>
      </c>
      <c r="G58" s="280">
        <v>102.66666666666666</v>
      </c>
      <c r="H58" s="280">
        <v>107.36666666666665</v>
      </c>
      <c r="I58" s="280">
        <v>108.73333333333332</v>
      </c>
      <c r="J58" s="280">
        <v>109.71666666666664</v>
      </c>
      <c r="K58" s="278">
        <v>107.75</v>
      </c>
      <c r="L58" s="278">
        <v>105.4</v>
      </c>
      <c r="M58" s="278">
        <v>1.1581900000000001</v>
      </c>
    </row>
    <row r="59" spans="1:13">
      <c r="A59" s="269">
        <v>49</v>
      </c>
      <c r="B59" s="278" t="s">
        <v>319</v>
      </c>
      <c r="C59" s="279">
        <v>131.55000000000001</v>
      </c>
      <c r="D59" s="280">
        <v>129.35</v>
      </c>
      <c r="E59" s="280">
        <v>125.5</v>
      </c>
      <c r="F59" s="280">
        <v>119.45</v>
      </c>
      <c r="G59" s="280">
        <v>115.60000000000001</v>
      </c>
      <c r="H59" s="280">
        <v>135.39999999999998</v>
      </c>
      <c r="I59" s="280">
        <v>139.24999999999994</v>
      </c>
      <c r="J59" s="280">
        <v>145.29999999999998</v>
      </c>
      <c r="K59" s="278">
        <v>133.19999999999999</v>
      </c>
      <c r="L59" s="278">
        <v>123.3</v>
      </c>
      <c r="M59" s="278">
        <v>41.53783</v>
      </c>
    </row>
    <row r="60" spans="1:13" ht="12" customHeight="1">
      <c r="A60" s="269">
        <v>50</v>
      </c>
      <c r="B60" s="278" t="s">
        <v>234</v>
      </c>
      <c r="C60" s="279">
        <v>268.75</v>
      </c>
      <c r="D60" s="280">
        <v>265.98333333333335</v>
      </c>
      <c r="E60" s="280">
        <v>256.9666666666667</v>
      </c>
      <c r="F60" s="280">
        <v>245.18333333333334</v>
      </c>
      <c r="G60" s="280">
        <v>236.16666666666669</v>
      </c>
      <c r="H60" s="280">
        <v>277.76666666666671</v>
      </c>
      <c r="I60" s="280">
        <v>286.78333333333336</v>
      </c>
      <c r="J60" s="280">
        <v>298.56666666666672</v>
      </c>
      <c r="K60" s="278">
        <v>275</v>
      </c>
      <c r="L60" s="278">
        <v>254.2</v>
      </c>
      <c r="M60" s="278">
        <v>236.41231999999999</v>
      </c>
    </row>
    <row r="61" spans="1:13">
      <c r="A61" s="269">
        <v>51</v>
      </c>
      <c r="B61" s="278" t="s">
        <v>62</v>
      </c>
      <c r="C61" s="279">
        <v>47</v>
      </c>
      <c r="D61" s="280">
        <v>46.65</v>
      </c>
      <c r="E61" s="280">
        <v>45.9</v>
      </c>
      <c r="F61" s="280">
        <v>44.8</v>
      </c>
      <c r="G61" s="280">
        <v>44.05</v>
      </c>
      <c r="H61" s="280">
        <v>47.75</v>
      </c>
      <c r="I61" s="280">
        <v>48.5</v>
      </c>
      <c r="J61" s="280">
        <v>49.6</v>
      </c>
      <c r="K61" s="278">
        <v>47.4</v>
      </c>
      <c r="L61" s="278">
        <v>45.55</v>
      </c>
      <c r="M61" s="278">
        <v>447.37464</v>
      </c>
    </row>
    <row r="62" spans="1:13">
      <c r="A62" s="269">
        <v>52</v>
      </c>
      <c r="B62" s="278" t="s">
        <v>63</v>
      </c>
      <c r="C62" s="279">
        <v>42.2</v>
      </c>
      <c r="D62" s="280">
        <v>41.833333333333336</v>
      </c>
      <c r="E62" s="280">
        <v>40.916666666666671</v>
      </c>
      <c r="F62" s="280">
        <v>39.633333333333333</v>
      </c>
      <c r="G62" s="280">
        <v>38.716666666666669</v>
      </c>
      <c r="H62" s="280">
        <v>43.116666666666674</v>
      </c>
      <c r="I62" s="280">
        <v>44.033333333333346</v>
      </c>
      <c r="J62" s="280">
        <v>45.316666666666677</v>
      </c>
      <c r="K62" s="278">
        <v>42.75</v>
      </c>
      <c r="L62" s="278">
        <v>40.549999999999997</v>
      </c>
      <c r="M62" s="278">
        <v>31.90269</v>
      </c>
    </row>
    <row r="63" spans="1:13">
      <c r="A63" s="269">
        <v>53</v>
      </c>
      <c r="B63" s="278" t="s">
        <v>313</v>
      </c>
      <c r="C63" s="279">
        <v>1128.3499999999999</v>
      </c>
      <c r="D63" s="280">
        <v>1136.7166666666665</v>
      </c>
      <c r="E63" s="280">
        <v>1083.4333333333329</v>
      </c>
      <c r="F63" s="280">
        <v>1038.5166666666664</v>
      </c>
      <c r="G63" s="280">
        <v>985.23333333333289</v>
      </c>
      <c r="H63" s="280">
        <v>1181.633333333333</v>
      </c>
      <c r="I63" s="280">
        <v>1234.9166666666663</v>
      </c>
      <c r="J63" s="280">
        <v>1279.833333333333</v>
      </c>
      <c r="K63" s="278">
        <v>1190</v>
      </c>
      <c r="L63" s="278">
        <v>1091.8</v>
      </c>
      <c r="M63" s="278">
        <v>0.63005</v>
      </c>
    </row>
    <row r="64" spans="1:13">
      <c r="A64" s="269">
        <v>54</v>
      </c>
      <c r="B64" s="278" t="s">
        <v>64</v>
      </c>
      <c r="C64" s="279">
        <v>1391.2</v>
      </c>
      <c r="D64" s="280">
        <v>1393.3</v>
      </c>
      <c r="E64" s="280">
        <v>1379.25</v>
      </c>
      <c r="F64" s="280">
        <v>1367.3</v>
      </c>
      <c r="G64" s="280">
        <v>1353.25</v>
      </c>
      <c r="H64" s="280">
        <v>1405.25</v>
      </c>
      <c r="I64" s="280">
        <v>1419.2999999999997</v>
      </c>
      <c r="J64" s="280">
        <v>1431.25</v>
      </c>
      <c r="K64" s="278">
        <v>1407.35</v>
      </c>
      <c r="L64" s="278">
        <v>1381.35</v>
      </c>
      <c r="M64" s="278">
        <v>4.8322599999999998</v>
      </c>
    </row>
    <row r="65" spans="1:13">
      <c r="A65" s="269">
        <v>55</v>
      </c>
      <c r="B65" s="278" t="s">
        <v>321</v>
      </c>
      <c r="C65" s="279">
        <v>5380.95</v>
      </c>
      <c r="D65" s="280">
        <v>5383.9833333333336</v>
      </c>
      <c r="E65" s="280">
        <v>5297.9666666666672</v>
      </c>
      <c r="F65" s="280">
        <v>5214.9833333333336</v>
      </c>
      <c r="G65" s="280">
        <v>5128.9666666666672</v>
      </c>
      <c r="H65" s="280">
        <v>5466.9666666666672</v>
      </c>
      <c r="I65" s="280">
        <v>5552.9833333333336</v>
      </c>
      <c r="J65" s="280">
        <v>5635.9666666666672</v>
      </c>
      <c r="K65" s="278">
        <v>5470</v>
      </c>
      <c r="L65" s="278">
        <v>5301</v>
      </c>
      <c r="M65" s="278">
        <v>0.19444</v>
      </c>
    </row>
    <row r="66" spans="1:13">
      <c r="A66" s="269">
        <v>56</v>
      </c>
      <c r="B66" s="278" t="s">
        <v>235</v>
      </c>
      <c r="C66" s="279">
        <v>1018.8</v>
      </c>
      <c r="D66" s="280">
        <v>1036.25</v>
      </c>
      <c r="E66" s="280">
        <v>992.55</v>
      </c>
      <c r="F66" s="280">
        <v>966.3</v>
      </c>
      <c r="G66" s="280">
        <v>922.59999999999991</v>
      </c>
      <c r="H66" s="280">
        <v>1062.5</v>
      </c>
      <c r="I66" s="280">
        <v>1106.1999999999998</v>
      </c>
      <c r="J66" s="280">
        <v>1132.45</v>
      </c>
      <c r="K66" s="278">
        <v>1079.95</v>
      </c>
      <c r="L66" s="278">
        <v>1010</v>
      </c>
      <c r="M66" s="278">
        <v>0.73294000000000004</v>
      </c>
    </row>
    <row r="67" spans="1:13">
      <c r="A67" s="269">
        <v>57</v>
      </c>
      <c r="B67" s="278" t="s">
        <v>322</v>
      </c>
      <c r="C67" s="279">
        <v>242.85</v>
      </c>
      <c r="D67" s="280">
        <v>244.25</v>
      </c>
      <c r="E67" s="280">
        <v>238.7</v>
      </c>
      <c r="F67" s="280">
        <v>234.54999999999998</v>
      </c>
      <c r="G67" s="280">
        <v>228.99999999999997</v>
      </c>
      <c r="H67" s="280">
        <v>248.4</v>
      </c>
      <c r="I67" s="280">
        <v>253.95000000000002</v>
      </c>
      <c r="J67" s="280">
        <v>258.10000000000002</v>
      </c>
      <c r="K67" s="278">
        <v>249.8</v>
      </c>
      <c r="L67" s="278">
        <v>240.1</v>
      </c>
      <c r="M67" s="278">
        <v>0.58233000000000001</v>
      </c>
    </row>
    <row r="68" spans="1:13">
      <c r="A68" s="269">
        <v>58</v>
      </c>
      <c r="B68" s="278" t="s">
        <v>66</v>
      </c>
      <c r="C68" s="279">
        <v>73.45</v>
      </c>
      <c r="D68" s="280">
        <v>73.25</v>
      </c>
      <c r="E68" s="280">
        <v>71.95</v>
      </c>
      <c r="F68" s="280">
        <v>70.45</v>
      </c>
      <c r="G68" s="280">
        <v>69.150000000000006</v>
      </c>
      <c r="H68" s="280">
        <v>74.75</v>
      </c>
      <c r="I68" s="280">
        <v>76.050000000000011</v>
      </c>
      <c r="J68" s="280">
        <v>77.55</v>
      </c>
      <c r="K68" s="278">
        <v>74.55</v>
      </c>
      <c r="L68" s="278">
        <v>71.75</v>
      </c>
      <c r="M68" s="278">
        <v>94.206389999999999</v>
      </c>
    </row>
    <row r="69" spans="1:13">
      <c r="A69" s="269">
        <v>59</v>
      </c>
      <c r="B69" s="278" t="s">
        <v>314</v>
      </c>
      <c r="C69" s="279">
        <v>614.4</v>
      </c>
      <c r="D69" s="280">
        <v>613.65</v>
      </c>
      <c r="E69" s="280">
        <v>608.25</v>
      </c>
      <c r="F69" s="280">
        <v>602.1</v>
      </c>
      <c r="G69" s="280">
        <v>596.70000000000005</v>
      </c>
      <c r="H69" s="280">
        <v>619.79999999999995</v>
      </c>
      <c r="I69" s="280">
        <v>625.19999999999982</v>
      </c>
      <c r="J69" s="280">
        <v>631.34999999999991</v>
      </c>
      <c r="K69" s="278">
        <v>619.04999999999995</v>
      </c>
      <c r="L69" s="278">
        <v>607.5</v>
      </c>
      <c r="M69" s="278">
        <v>3.7997399999999999</v>
      </c>
    </row>
    <row r="70" spans="1:13">
      <c r="A70" s="269">
        <v>60</v>
      </c>
      <c r="B70" s="278" t="s">
        <v>67</v>
      </c>
      <c r="C70" s="279">
        <v>494.65</v>
      </c>
      <c r="D70" s="280">
        <v>494</v>
      </c>
      <c r="E70" s="280">
        <v>489.75</v>
      </c>
      <c r="F70" s="280">
        <v>484.85</v>
      </c>
      <c r="G70" s="280">
        <v>480.6</v>
      </c>
      <c r="H70" s="280">
        <v>498.9</v>
      </c>
      <c r="I70" s="280">
        <v>503.15</v>
      </c>
      <c r="J70" s="280">
        <v>508.04999999999995</v>
      </c>
      <c r="K70" s="278">
        <v>498.25</v>
      </c>
      <c r="L70" s="278">
        <v>489.1</v>
      </c>
      <c r="M70" s="278">
        <v>8.6179600000000001</v>
      </c>
    </row>
    <row r="71" spans="1:13">
      <c r="A71" s="269">
        <v>61</v>
      </c>
      <c r="B71" s="278" t="s">
        <v>68</v>
      </c>
      <c r="C71" s="279">
        <v>353.95</v>
      </c>
      <c r="D71" s="280">
        <v>356.88333333333338</v>
      </c>
      <c r="E71" s="280">
        <v>347.46666666666675</v>
      </c>
      <c r="F71" s="280">
        <v>340.98333333333335</v>
      </c>
      <c r="G71" s="280">
        <v>331.56666666666672</v>
      </c>
      <c r="H71" s="280">
        <v>363.36666666666679</v>
      </c>
      <c r="I71" s="280">
        <v>372.78333333333342</v>
      </c>
      <c r="J71" s="280">
        <v>379.26666666666682</v>
      </c>
      <c r="K71" s="278">
        <v>366.3</v>
      </c>
      <c r="L71" s="278">
        <v>350.4</v>
      </c>
      <c r="M71" s="278">
        <v>23.612110000000001</v>
      </c>
    </row>
    <row r="72" spans="1:13">
      <c r="A72" s="269">
        <v>62</v>
      </c>
      <c r="B72" s="278" t="s">
        <v>70</v>
      </c>
      <c r="C72" s="279">
        <v>567.1</v>
      </c>
      <c r="D72" s="280">
        <v>568.71666666666658</v>
      </c>
      <c r="E72" s="280">
        <v>561.43333333333317</v>
      </c>
      <c r="F72" s="280">
        <v>555.76666666666654</v>
      </c>
      <c r="G72" s="280">
        <v>548.48333333333312</v>
      </c>
      <c r="H72" s="280">
        <v>574.38333333333321</v>
      </c>
      <c r="I72" s="280">
        <v>581.66666666666674</v>
      </c>
      <c r="J72" s="280">
        <v>587.33333333333326</v>
      </c>
      <c r="K72" s="278">
        <v>576</v>
      </c>
      <c r="L72" s="278">
        <v>563.04999999999995</v>
      </c>
      <c r="M72" s="278">
        <v>191.3049</v>
      </c>
    </row>
    <row r="73" spans="1:13">
      <c r="A73" s="269">
        <v>63</v>
      </c>
      <c r="B73" s="278" t="s">
        <v>71</v>
      </c>
      <c r="C73" s="279">
        <v>31.3</v>
      </c>
      <c r="D73" s="280">
        <v>31.416666666666668</v>
      </c>
      <c r="E73" s="280">
        <v>30.433333333333337</v>
      </c>
      <c r="F73" s="280">
        <v>29.56666666666667</v>
      </c>
      <c r="G73" s="280">
        <v>28.583333333333339</v>
      </c>
      <c r="H73" s="280">
        <v>32.283333333333331</v>
      </c>
      <c r="I73" s="280">
        <v>33.266666666666666</v>
      </c>
      <c r="J73" s="280">
        <v>34.133333333333333</v>
      </c>
      <c r="K73" s="278">
        <v>32.4</v>
      </c>
      <c r="L73" s="278">
        <v>30.55</v>
      </c>
      <c r="M73" s="278">
        <v>1360.6598899999999</v>
      </c>
    </row>
    <row r="74" spans="1:13">
      <c r="A74" s="269">
        <v>64</v>
      </c>
      <c r="B74" s="278" t="s">
        <v>72</v>
      </c>
      <c r="C74" s="279">
        <v>389.95</v>
      </c>
      <c r="D74" s="280">
        <v>388.65000000000003</v>
      </c>
      <c r="E74" s="280">
        <v>383.80000000000007</v>
      </c>
      <c r="F74" s="280">
        <v>377.65000000000003</v>
      </c>
      <c r="G74" s="280">
        <v>372.80000000000007</v>
      </c>
      <c r="H74" s="280">
        <v>394.80000000000007</v>
      </c>
      <c r="I74" s="280">
        <v>399.65000000000009</v>
      </c>
      <c r="J74" s="280">
        <v>405.80000000000007</v>
      </c>
      <c r="K74" s="278">
        <v>393.5</v>
      </c>
      <c r="L74" s="278">
        <v>382.5</v>
      </c>
      <c r="M74" s="278">
        <v>58.712420000000002</v>
      </c>
    </row>
    <row r="75" spans="1:13">
      <c r="A75" s="269">
        <v>65</v>
      </c>
      <c r="B75" s="278" t="s">
        <v>323</v>
      </c>
      <c r="C75" s="279">
        <v>538.70000000000005</v>
      </c>
      <c r="D75" s="280">
        <v>538.61666666666667</v>
      </c>
      <c r="E75" s="280">
        <v>533.23333333333335</v>
      </c>
      <c r="F75" s="280">
        <v>527.76666666666665</v>
      </c>
      <c r="G75" s="280">
        <v>522.38333333333333</v>
      </c>
      <c r="H75" s="280">
        <v>544.08333333333337</v>
      </c>
      <c r="I75" s="280">
        <v>549.46666666666681</v>
      </c>
      <c r="J75" s="280">
        <v>554.93333333333339</v>
      </c>
      <c r="K75" s="278">
        <v>544</v>
      </c>
      <c r="L75" s="278">
        <v>533.15</v>
      </c>
      <c r="M75" s="278">
        <v>1.0440700000000001</v>
      </c>
    </row>
    <row r="76" spans="1:13" s="16" customFormat="1">
      <c r="A76" s="269">
        <v>66</v>
      </c>
      <c r="B76" s="278" t="s">
        <v>325</v>
      </c>
      <c r="C76" s="279">
        <v>105.95</v>
      </c>
      <c r="D76" s="280">
        <v>106.88333333333333</v>
      </c>
      <c r="E76" s="280">
        <v>103.76666666666665</v>
      </c>
      <c r="F76" s="280">
        <v>101.58333333333333</v>
      </c>
      <c r="G76" s="280">
        <v>98.466666666666654</v>
      </c>
      <c r="H76" s="280">
        <v>109.06666666666665</v>
      </c>
      <c r="I76" s="280">
        <v>112.18333333333332</v>
      </c>
      <c r="J76" s="280">
        <v>114.36666666666665</v>
      </c>
      <c r="K76" s="278">
        <v>110</v>
      </c>
      <c r="L76" s="278">
        <v>104.7</v>
      </c>
      <c r="M76" s="278">
        <v>5.3030499999999998</v>
      </c>
    </row>
    <row r="77" spans="1:13" s="16" customFormat="1">
      <c r="A77" s="269">
        <v>67</v>
      </c>
      <c r="B77" s="278" t="s">
        <v>326</v>
      </c>
      <c r="C77" s="279">
        <v>2076.25</v>
      </c>
      <c r="D77" s="280">
        <v>2072.7999999999997</v>
      </c>
      <c r="E77" s="280">
        <v>2065.5999999999995</v>
      </c>
      <c r="F77" s="280">
        <v>2054.9499999999998</v>
      </c>
      <c r="G77" s="280">
        <v>2047.7499999999995</v>
      </c>
      <c r="H77" s="280">
        <v>2083.4499999999994</v>
      </c>
      <c r="I77" s="280">
        <v>2090.6499999999992</v>
      </c>
      <c r="J77" s="280">
        <v>2101.2999999999993</v>
      </c>
      <c r="K77" s="278">
        <v>2080</v>
      </c>
      <c r="L77" s="278">
        <v>2062.15</v>
      </c>
      <c r="M77" s="278">
        <v>4.2909999999999997E-2</v>
      </c>
    </row>
    <row r="78" spans="1:13" s="16" customFormat="1">
      <c r="A78" s="269">
        <v>68</v>
      </c>
      <c r="B78" s="278" t="s">
        <v>327</v>
      </c>
      <c r="C78" s="279">
        <v>522.70000000000005</v>
      </c>
      <c r="D78" s="280">
        <v>523.26666666666677</v>
      </c>
      <c r="E78" s="280">
        <v>517.03333333333353</v>
      </c>
      <c r="F78" s="280">
        <v>511.36666666666679</v>
      </c>
      <c r="G78" s="280">
        <v>505.13333333333355</v>
      </c>
      <c r="H78" s="280">
        <v>528.93333333333351</v>
      </c>
      <c r="I78" s="280">
        <v>535.16666666666686</v>
      </c>
      <c r="J78" s="280">
        <v>540.83333333333348</v>
      </c>
      <c r="K78" s="278">
        <v>529.5</v>
      </c>
      <c r="L78" s="278">
        <v>517.6</v>
      </c>
      <c r="M78" s="278">
        <v>0.24154999999999999</v>
      </c>
    </row>
    <row r="79" spans="1:13" s="16" customFormat="1">
      <c r="A79" s="269">
        <v>69</v>
      </c>
      <c r="B79" s="278" t="s">
        <v>328</v>
      </c>
      <c r="C79" s="279">
        <v>64.650000000000006</v>
      </c>
      <c r="D79" s="280">
        <v>64.5</v>
      </c>
      <c r="E79" s="280">
        <v>63.25</v>
      </c>
      <c r="F79" s="280">
        <v>61.85</v>
      </c>
      <c r="G79" s="280">
        <v>60.6</v>
      </c>
      <c r="H79" s="280">
        <v>65.900000000000006</v>
      </c>
      <c r="I79" s="280">
        <v>67.150000000000006</v>
      </c>
      <c r="J79" s="280">
        <v>68.55</v>
      </c>
      <c r="K79" s="278">
        <v>65.75</v>
      </c>
      <c r="L79" s="278">
        <v>63.1</v>
      </c>
      <c r="M79" s="278">
        <v>29.134869999999999</v>
      </c>
    </row>
    <row r="80" spans="1:13" s="16" customFormat="1">
      <c r="A80" s="269">
        <v>70</v>
      </c>
      <c r="B80" s="278" t="s">
        <v>73</v>
      </c>
      <c r="C80" s="279">
        <v>10806.1</v>
      </c>
      <c r="D80" s="280">
        <v>10909.633333333333</v>
      </c>
      <c r="E80" s="280">
        <v>10629.916666666666</v>
      </c>
      <c r="F80" s="280">
        <v>10453.733333333334</v>
      </c>
      <c r="G80" s="280">
        <v>10174.016666666666</v>
      </c>
      <c r="H80" s="280">
        <v>11085.816666666666</v>
      </c>
      <c r="I80" s="280">
        <v>11365.533333333333</v>
      </c>
      <c r="J80" s="280">
        <v>11541.716666666665</v>
      </c>
      <c r="K80" s="278">
        <v>11189.35</v>
      </c>
      <c r="L80" s="278">
        <v>10733.45</v>
      </c>
      <c r="M80" s="278">
        <v>0.58611999999999997</v>
      </c>
    </row>
    <row r="81" spans="1:13" s="16" customFormat="1">
      <c r="A81" s="269">
        <v>71</v>
      </c>
      <c r="B81" s="278" t="s">
        <v>75</v>
      </c>
      <c r="C81" s="279">
        <v>378.95</v>
      </c>
      <c r="D81" s="280">
        <v>378.75</v>
      </c>
      <c r="E81" s="280">
        <v>373.15</v>
      </c>
      <c r="F81" s="280">
        <v>367.34999999999997</v>
      </c>
      <c r="G81" s="280">
        <v>361.74999999999994</v>
      </c>
      <c r="H81" s="280">
        <v>384.55</v>
      </c>
      <c r="I81" s="280">
        <v>390.15000000000003</v>
      </c>
      <c r="J81" s="280">
        <v>395.95000000000005</v>
      </c>
      <c r="K81" s="278">
        <v>384.35</v>
      </c>
      <c r="L81" s="278">
        <v>372.95</v>
      </c>
      <c r="M81" s="278">
        <v>74.916970000000006</v>
      </c>
    </row>
    <row r="82" spans="1:13" s="16" customFormat="1">
      <c r="A82" s="269">
        <v>72</v>
      </c>
      <c r="B82" s="278" t="s">
        <v>329</v>
      </c>
      <c r="C82" s="279">
        <v>131.1</v>
      </c>
      <c r="D82" s="280">
        <v>130.11666666666665</v>
      </c>
      <c r="E82" s="280">
        <v>125.5333333333333</v>
      </c>
      <c r="F82" s="280">
        <v>119.96666666666665</v>
      </c>
      <c r="G82" s="280">
        <v>115.38333333333331</v>
      </c>
      <c r="H82" s="280">
        <v>135.68333333333328</v>
      </c>
      <c r="I82" s="280">
        <v>140.26666666666659</v>
      </c>
      <c r="J82" s="280">
        <v>145.83333333333329</v>
      </c>
      <c r="K82" s="278">
        <v>134.69999999999999</v>
      </c>
      <c r="L82" s="278">
        <v>124.55</v>
      </c>
      <c r="M82" s="278">
        <v>1.2583599999999999</v>
      </c>
    </row>
    <row r="83" spans="1:13" s="16" customFormat="1">
      <c r="A83" s="269">
        <v>73</v>
      </c>
      <c r="B83" s="278" t="s">
        <v>76</v>
      </c>
      <c r="C83" s="279">
        <v>3377</v>
      </c>
      <c r="D83" s="280">
        <v>3394</v>
      </c>
      <c r="E83" s="280">
        <v>3340.4</v>
      </c>
      <c r="F83" s="280">
        <v>3303.8</v>
      </c>
      <c r="G83" s="280">
        <v>3250.2000000000003</v>
      </c>
      <c r="H83" s="280">
        <v>3430.6</v>
      </c>
      <c r="I83" s="280">
        <v>3484.2000000000003</v>
      </c>
      <c r="J83" s="280">
        <v>3520.7999999999997</v>
      </c>
      <c r="K83" s="278">
        <v>3447.6</v>
      </c>
      <c r="L83" s="278">
        <v>3357.4</v>
      </c>
      <c r="M83" s="278">
        <v>6.28261</v>
      </c>
    </row>
    <row r="84" spans="1:13" s="16" customFormat="1">
      <c r="A84" s="269">
        <v>74</v>
      </c>
      <c r="B84" s="278" t="s">
        <v>315</v>
      </c>
      <c r="C84" s="279">
        <v>397.8</v>
      </c>
      <c r="D84" s="280">
        <v>397.59999999999997</v>
      </c>
      <c r="E84" s="280">
        <v>393.19999999999993</v>
      </c>
      <c r="F84" s="280">
        <v>388.59999999999997</v>
      </c>
      <c r="G84" s="280">
        <v>384.19999999999993</v>
      </c>
      <c r="H84" s="280">
        <v>402.19999999999993</v>
      </c>
      <c r="I84" s="280">
        <v>406.59999999999991</v>
      </c>
      <c r="J84" s="280">
        <v>411.19999999999993</v>
      </c>
      <c r="K84" s="278">
        <v>402</v>
      </c>
      <c r="L84" s="278">
        <v>393</v>
      </c>
      <c r="M84" s="278">
        <v>0.70796000000000003</v>
      </c>
    </row>
    <row r="85" spans="1:13" s="16" customFormat="1">
      <c r="A85" s="269">
        <v>75</v>
      </c>
      <c r="B85" s="278" t="s">
        <v>324</v>
      </c>
      <c r="C85" s="279">
        <v>80.900000000000006</v>
      </c>
      <c r="D85" s="280">
        <v>81.666666666666671</v>
      </c>
      <c r="E85" s="280">
        <v>79.433333333333337</v>
      </c>
      <c r="F85" s="280">
        <v>77.966666666666669</v>
      </c>
      <c r="G85" s="280">
        <v>75.733333333333334</v>
      </c>
      <c r="H85" s="280">
        <v>83.13333333333334</v>
      </c>
      <c r="I85" s="280">
        <v>85.36666666666666</v>
      </c>
      <c r="J85" s="280">
        <v>86.833333333333343</v>
      </c>
      <c r="K85" s="278">
        <v>83.9</v>
      </c>
      <c r="L85" s="278">
        <v>80.2</v>
      </c>
      <c r="M85" s="278">
        <v>8.2186299999999992</v>
      </c>
    </row>
    <row r="86" spans="1:13" s="16" customFormat="1">
      <c r="A86" s="269">
        <v>76</v>
      </c>
      <c r="B86" s="278" t="s">
        <v>77</v>
      </c>
      <c r="C86" s="279">
        <v>369.2</v>
      </c>
      <c r="D86" s="280">
        <v>366.38333333333338</v>
      </c>
      <c r="E86" s="280">
        <v>361.46666666666675</v>
      </c>
      <c r="F86" s="280">
        <v>353.73333333333335</v>
      </c>
      <c r="G86" s="280">
        <v>348.81666666666672</v>
      </c>
      <c r="H86" s="280">
        <v>374.11666666666679</v>
      </c>
      <c r="I86" s="280">
        <v>379.03333333333342</v>
      </c>
      <c r="J86" s="280">
        <v>386.76666666666682</v>
      </c>
      <c r="K86" s="278">
        <v>371.3</v>
      </c>
      <c r="L86" s="278">
        <v>358.65</v>
      </c>
      <c r="M86" s="278">
        <v>50.196759999999998</v>
      </c>
    </row>
    <row r="87" spans="1:13" s="16" customFormat="1">
      <c r="A87" s="269">
        <v>77</v>
      </c>
      <c r="B87" s="278" t="s">
        <v>78</v>
      </c>
      <c r="C87" s="279">
        <v>104.85</v>
      </c>
      <c r="D87" s="280">
        <v>103.46666666666665</v>
      </c>
      <c r="E87" s="280">
        <v>101.13333333333331</v>
      </c>
      <c r="F87" s="280">
        <v>97.416666666666657</v>
      </c>
      <c r="G87" s="280">
        <v>95.083333333333314</v>
      </c>
      <c r="H87" s="280">
        <v>107.18333333333331</v>
      </c>
      <c r="I87" s="280">
        <v>109.51666666666665</v>
      </c>
      <c r="J87" s="280">
        <v>113.23333333333331</v>
      </c>
      <c r="K87" s="278">
        <v>105.8</v>
      </c>
      <c r="L87" s="278">
        <v>99.75</v>
      </c>
      <c r="M87" s="278">
        <v>191.85077999999999</v>
      </c>
    </row>
    <row r="88" spans="1:13" s="16" customFormat="1">
      <c r="A88" s="269">
        <v>78</v>
      </c>
      <c r="B88" s="278" t="s">
        <v>333</v>
      </c>
      <c r="C88" s="279">
        <v>310.3</v>
      </c>
      <c r="D88" s="280">
        <v>310.31666666666666</v>
      </c>
      <c r="E88" s="280">
        <v>305.98333333333335</v>
      </c>
      <c r="F88" s="280">
        <v>301.66666666666669</v>
      </c>
      <c r="G88" s="280">
        <v>297.33333333333337</v>
      </c>
      <c r="H88" s="280">
        <v>314.63333333333333</v>
      </c>
      <c r="I88" s="280">
        <v>318.9666666666667</v>
      </c>
      <c r="J88" s="280">
        <v>323.2833333333333</v>
      </c>
      <c r="K88" s="278">
        <v>314.64999999999998</v>
      </c>
      <c r="L88" s="278">
        <v>306</v>
      </c>
      <c r="M88" s="278">
        <v>1.7758100000000001</v>
      </c>
    </row>
    <row r="89" spans="1:13" s="16" customFormat="1">
      <c r="A89" s="269">
        <v>79</v>
      </c>
      <c r="B89" s="278" t="s">
        <v>334</v>
      </c>
      <c r="C89" s="279">
        <v>379.5</v>
      </c>
      <c r="D89" s="280">
        <v>365.11666666666662</v>
      </c>
      <c r="E89" s="280">
        <v>343.23333333333323</v>
      </c>
      <c r="F89" s="280">
        <v>306.96666666666664</v>
      </c>
      <c r="G89" s="280">
        <v>285.08333333333326</v>
      </c>
      <c r="H89" s="280">
        <v>401.38333333333321</v>
      </c>
      <c r="I89" s="280">
        <v>423.26666666666654</v>
      </c>
      <c r="J89" s="280">
        <v>459.53333333333319</v>
      </c>
      <c r="K89" s="278">
        <v>387</v>
      </c>
      <c r="L89" s="278">
        <v>328.85</v>
      </c>
      <c r="M89" s="278">
        <v>11.039289999999999</v>
      </c>
    </row>
    <row r="90" spans="1:13" s="16" customFormat="1">
      <c r="A90" s="269">
        <v>80</v>
      </c>
      <c r="B90" s="278" t="s">
        <v>336</v>
      </c>
      <c r="C90" s="279">
        <v>245.2</v>
      </c>
      <c r="D90" s="280">
        <v>246.25</v>
      </c>
      <c r="E90" s="280">
        <v>242.75</v>
      </c>
      <c r="F90" s="280">
        <v>240.3</v>
      </c>
      <c r="G90" s="280">
        <v>236.8</v>
      </c>
      <c r="H90" s="280">
        <v>248.7</v>
      </c>
      <c r="I90" s="280">
        <v>252.2</v>
      </c>
      <c r="J90" s="280">
        <v>254.64999999999998</v>
      </c>
      <c r="K90" s="278">
        <v>249.75</v>
      </c>
      <c r="L90" s="278">
        <v>243.8</v>
      </c>
      <c r="M90" s="278">
        <v>0.83379000000000003</v>
      </c>
    </row>
    <row r="91" spans="1:13" s="16" customFormat="1">
      <c r="A91" s="269">
        <v>81</v>
      </c>
      <c r="B91" s="278" t="s">
        <v>330</v>
      </c>
      <c r="C91" s="279">
        <v>417.25</v>
      </c>
      <c r="D91" s="280">
        <v>418.08333333333331</v>
      </c>
      <c r="E91" s="280">
        <v>411.16666666666663</v>
      </c>
      <c r="F91" s="280">
        <v>405.08333333333331</v>
      </c>
      <c r="G91" s="280">
        <v>398.16666666666663</v>
      </c>
      <c r="H91" s="280">
        <v>424.16666666666663</v>
      </c>
      <c r="I91" s="280">
        <v>431.08333333333326</v>
      </c>
      <c r="J91" s="280">
        <v>437.16666666666663</v>
      </c>
      <c r="K91" s="278">
        <v>425</v>
      </c>
      <c r="L91" s="278">
        <v>412</v>
      </c>
      <c r="M91" s="278">
        <v>0.3846</v>
      </c>
    </row>
    <row r="92" spans="1:13" s="16" customFormat="1">
      <c r="A92" s="269">
        <v>82</v>
      </c>
      <c r="B92" s="278" t="s">
        <v>79</v>
      </c>
      <c r="C92" s="279">
        <v>126.6</v>
      </c>
      <c r="D92" s="280">
        <v>126.65000000000002</v>
      </c>
      <c r="E92" s="280">
        <v>125.35000000000004</v>
      </c>
      <c r="F92" s="280">
        <v>124.10000000000002</v>
      </c>
      <c r="G92" s="280">
        <v>122.80000000000004</v>
      </c>
      <c r="H92" s="280">
        <v>127.90000000000003</v>
      </c>
      <c r="I92" s="280">
        <v>129.20000000000002</v>
      </c>
      <c r="J92" s="280">
        <v>130.45000000000005</v>
      </c>
      <c r="K92" s="278">
        <v>127.95</v>
      </c>
      <c r="L92" s="278">
        <v>125.4</v>
      </c>
      <c r="M92" s="278">
        <v>7.5161199999999999</v>
      </c>
    </row>
    <row r="93" spans="1:13" s="16" customFormat="1">
      <c r="A93" s="269">
        <v>83</v>
      </c>
      <c r="B93" s="278" t="s">
        <v>331</v>
      </c>
      <c r="C93" s="279">
        <v>224</v>
      </c>
      <c r="D93" s="280">
        <v>225.46666666666667</v>
      </c>
      <c r="E93" s="280">
        <v>219.93333333333334</v>
      </c>
      <c r="F93" s="280">
        <v>215.86666666666667</v>
      </c>
      <c r="G93" s="280">
        <v>210.33333333333334</v>
      </c>
      <c r="H93" s="280">
        <v>229.53333333333333</v>
      </c>
      <c r="I93" s="280">
        <v>235.06666666666669</v>
      </c>
      <c r="J93" s="280">
        <v>239.13333333333333</v>
      </c>
      <c r="K93" s="278">
        <v>231</v>
      </c>
      <c r="L93" s="278">
        <v>221.4</v>
      </c>
      <c r="M93" s="278">
        <v>0.95740999999999998</v>
      </c>
    </row>
    <row r="94" spans="1:13" s="16" customFormat="1">
      <c r="A94" s="269">
        <v>84</v>
      </c>
      <c r="B94" s="278" t="s">
        <v>339</v>
      </c>
      <c r="C94" s="279">
        <v>259.7</v>
      </c>
      <c r="D94" s="280">
        <v>258.34999999999997</v>
      </c>
      <c r="E94" s="280">
        <v>253.34999999999991</v>
      </c>
      <c r="F94" s="280">
        <v>246.99999999999994</v>
      </c>
      <c r="G94" s="280">
        <v>241.99999999999989</v>
      </c>
      <c r="H94" s="280">
        <v>264.69999999999993</v>
      </c>
      <c r="I94" s="280">
        <v>269.70000000000005</v>
      </c>
      <c r="J94" s="280">
        <v>276.04999999999995</v>
      </c>
      <c r="K94" s="278">
        <v>263.35000000000002</v>
      </c>
      <c r="L94" s="278">
        <v>252</v>
      </c>
      <c r="M94" s="278">
        <v>2.3852199999999999</v>
      </c>
    </row>
    <row r="95" spans="1:13" s="16" customFormat="1">
      <c r="A95" s="269">
        <v>85</v>
      </c>
      <c r="B95" s="278" t="s">
        <v>337</v>
      </c>
      <c r="C95" s="279">
        <v>936.7</v>
      </c>
      <c r="D95" s="280">
        <v>928.23333333333323</v>
      </c>
      <c r="E95" s="280">
        <v>912.46666666666647</v>
      </c>
      <c r="F95" s="280">
        <v>888.23333333333323</v>
      </c>
      <c r="G95" s="280">
        <v>872.46666666666647</v>
      </c>
      <c r="H95" s="280">
        <v>952.46666666666647</v>
      </c>
      <c r="I95" s="280">
        <v>968.23333333333312</v>
      </c>
      <c r="J95" s="280">
        <v>992.46666666666647</v>
      </c>
      <c r="K95" s="278">
        <v>944</v>
      </c>
      <c r="L95" s="278">
        <v>904</v>
      </c>
      <c r="M95" s="278">
        <v>2.51267</v>
      </c>
    </row>
    <row r="96" spans="1:13" s="16" customFormat="1">
      <c r="A96" s="269">
        <v>86</v>
      </c>
      <c r="B96" s="278" t="s">
        <v>338</v>
      </c>
      <c r="C96" s="279">
        <v>16.7</v>
      </c>
      <c r="D96" s="280">
        <v>16.616666666666664</v>
      </c>
      <c r="E96" s="280">
        <v>15.883333333333326</v>
      </c>
      <c r="F96" s="280">
        <v>15.066666666666663</v>
      </c>
      <c r="G96" s="280">
        <v>14.333333333333325</v>
      </c>
      <c r="H96" s="280">
        <v>17.433333333333326</v>
      </c>
      <c r="I96" s="280">
        <v>18.166666666666668</v>
      </c>
      <c r="J96" s="280">
        <v>18.983333333333327</v>
      </c>
      <c r="K96" s="278">
        <v>17.350000000000001</v>
      </c>
      <c r="L96" s="278">
        <v>15.8</v>
      </c>
      <c r="M96" s="278">
        <v>31.454940000000001</v>
      </c>
    </row>
    <row r="97" spans="1:13" s="16" customFormat="1">
      <c r="A97" s="269">
        <v>87</v>
      </c>
      <c r="B97" s="278" t="s">
        <v>340</v>
      </c>
      <c r="C97" s="279">
        <v>110.15</v>
      </c>
      <c r="D97" s="280">
        <v>110.55</v>
      </c>
      <c r="E97" s="280">
        <v>108.8</v>
      </c>
      <c r="F97" s="280">
        <v>107.45</v>
      </c>
      <c r="G97" s="280">
        <v>105.7</v>
      </c>
      <c r="H97" s="280">
        <v>111.89999999999999</v>
      </c>
      <c r="I97" s="280">
        <v>113.64999999999999</v>
      </c>
      <c r="J97" s="280">
        <v>114.99999999999999</v>
      </c>
      <c r="K97" s="278">
        <v>112.3</v>
      </c>
      <c r="L97" s="278">
        <v>109.2</v>
      </c>
      <c r="M97" s="278">
        <v>2.9416000000000002</v>
      </c>
    </row>
    <row r="98" spans="1:13" s="16" customFormat="1">
      <c r="A98" s="269">
        <v>88</v>
      </c>
      <c r="B98" s="278" t="s">
        <v>341</v>
      </c>
      <c r="C98" s="279">
        <v>2270.9</v>
      </c>
      <c r="D98" s="280">
        <v>2285.7333333333331</v>
      </c>
      <c r="E98" s="280">
        <v>2241.4666666666662</v>
      </c>
      <c r="F98" s="280">
        <v>2212.0333333333333</v>
      </c>
      <c r="G98" s="280">
        <v>2167.7666666666664</v>
      </c>
      <c r="H98" s="280">
        <v>2315.1666666666661</v>
      </c>
      <c r="I98" s="280">
        <v>2359.4333333333334</v>
      </c>
      <c r="J98" s="280">
        <v>2388.8666666666659</v>
      </c>
      <c r="K98" s="278">
        <v>2330</v>
      </c>
      <c r="L98" s="278">
        <v>2256.3000000000002</v>
      </c>
      <c r="M98" s="278">
        <v>4.1860000000000001E-2</v>
      </c>
    </row>
    <row r="99" spans="1:13" s="16" customFormat="1">
      <c r="A99" s="269">
        <v>89</v>
      </c>
      <c r="B99" s="278" t="s">
        <v>82</v>
      </c>
      <c r="C99" s="279">
        <v>626.70000000000005</v>
      </c>
      <c r="D99" s="280">
        <v>629.26666666666677</v>
      </c>
      <c r="E99" s="280">
        <v>618.53333333333353</v>
      </c>
      <c r="F99" s="280">
        <v>610.36666666666679</v>
      </c>
      <c r="G99" s="280">
        <v>599.63333333333355</v>
      </c>
      <c r="H99" s="280">
        <v>637.43333333333351</v>
      </c>
      <c r="I99" s="280">
        <v>648.16666666666686</v>
      </c>
      <c r="J99" s="280">
        <v>656.33333333333348</v>
      </c>
      <c r="K99" s="278">
        <v>640</v>
      </c>
      <c r="L99" s="278">
        <v>621.1</v>
      </c>
      <c r="M99" s="278">
        <v>3.0548700000000002</v>
      </c>
    </row>
    <row r="100" spans="1:13" s="16" customFormat="1">
      <c r="A100" s="269">
        <v>90</v>
      </c>
      <c r="B100" s="278" t="s">
        <v>335</v>
      </c>
      <c r="C100" s="279">
        <v>129.44999999999999</v>
      </c>
      <c r="D100" s="280">
        <v>130.18333333333331</v>
      </c>
      <c r="E100" s="280">
        <v>125.76666666666662</v>
      </c>
      <c r="F100" s="280">
        <v>122.08333333333331</v>
      </c>
      <c r="G100" s="280">
        <v>117.66666666666663</v>
      </c>
      <c r="H100" s="280">
        <v>133.86666666666662</v>
      </c>
      <c r="I100" s="280">
        <v>138.2833333333333</v>
      </c>
      <c r="J100" s="280">
        <v>141.96666666666661</v>
      </c>
      <c r="K100" s="278">
        <v>134.6</v>
      </c>
      <c r="L100" s="278">
        <v>126.5</v>
      </c>
      <c r="M100" s="278">
        <v>1.7576499999999999</v>
      </c>
    </row>
    <row r="101" spans="1:13">
      <c r="A101" s="269">
        <v>91</v>
      </c>
      <c r="B101" s="278" t="s">
        <v>342</v>
      </c>
      <c r="C101" s="279">
        <v>144.19999999999999</v>
      </c>
      <c r="D101" s="280">
        <v>146.9</v>
      </c>
      <c r="E101" s="280">
        <v>138.55000000000001</v>
      </c>
      <c r="F101" s="280">
        <v>132.9</v>
      </c>
      <c r="G101" s="280">
        <v>124.55000000000001</v>
      </c>
      <c r="H101" s="280">
        <v>152.55000000000001</v>
      </c>
      <c r="I101" s="280">
        <v>160.89999999999998</v>
      </c>
      <c r="J101" s="280">
        <v>166.55</v>
      </c>
      <c r="K101" s="278">
        <v>155.25</v>
      </c>
      <c r="L101" s="278">
        <v>141.25</v>
      </c>
      <c r="M101" s="278">
        <v>4.2228700000000003</v>
      </c>
    </row>
    <row r="102" spans="1:13">
      <c r="A102" s="269">
        <v>92</v>
      </c>
      <c r="B102" s="278" t="s">
        <v>343</v>
      </c>
      <c r="C102" s="279">
        <v>136.75</v>
      </c>
      <c r="D102" s="280">
        <v>137.25</v>
      </c>
      <c r="E102" s="280">
        <v>135.5</v>
      </c>
      <c r="F102" s="280">
        <v>134.25</v>
      </c>
      <c r="G102" s="280">
        <v>132.5</v>
      </c>
      <c r="H102" s="280">
        <v>138.5</v>
      </c>
      <c r="I102" s="280">
        <v>140.25</v>
      </c>
      <c r="J102" s="280">
        <v>141.5</v>
      </c>
      <c r="K102" s="278">
        <v>139</v>
      </c>
      <c r="L102" s="278">
        <v>136</v>
      </c>
      <c r="M102" s="278">
        <v>6.3979100000000004</v>
      </c>
    </row>
    <row r="103" spans="1:13">
      <c r="A103" s="269">
        <v>93</v>
      </c>
      <c r="B103" s="278" t="s">
        <v>344</v>
      </c>
      <c r="C103" s="279">
        <v>73.7</v>
      </c>
      <c r="D103" s="280">
        <v>72.5</v>
      </c>
      <c r="E103" s="280">
        <v>70.2</v>
      </c>
      <c r="F103" s="280">
        <v>66.7</v>
      </c>
      <c r="G103" s="280">
        <v>64.400000000000006</v>
      </c>
      <c r="H103" s="280">
        <v>76</v>
      </c>
      <c r="I103" s="280">
        <v>78.300000000000011</v>
      </c>
      <c r="J103" s="280">
        <v>81.8</v>
      </c>
      <c r="K103" s="278">
        <v>74.8</v>
      </c>
      <c r="L103" s="278">
        <v>69</v>
      </c>
      <c r="M103" s="278">
        <v>27.316189999999999</v>
      </c>
    </row>
    <row r="104" spans="1:13">
      <c r="A104" s="269">
        <v>94</v>
      </c>
      <c r="B104" s="278" t="s">
        <v>83</v>
      </c>
      <c r="C104" s="279">
        <v>155.69999999999999</v>
      </c>
      <c r="D104" s="280">
        <v>154.63333333333333</v>
      </c>
      <c r="E104" s="280">
        <v>151.26666666666665</v>
      </c>
      <c r="F104" s="280">
        <v>146.83333333333331</v>
      </c>
      <c r="G104" s="280">
        <v>143.46666666666664</v>
      </c>
      <c r="H104" s="280">
        <v>159.06666666666666</v>
      </c>
      <c r="I104" s="280">
        <v>162.43333333333334</v>
      </c>
      <c r="J104" s="280">
        <v>166.86666666666667</v>
      </c>
      <c r="K104" s="278">
        <v>158</v>
      </c>
      <c r="L104" s="278">
        <v>150.19999999999999</v>
      </c>
      <c r="M104" s="278">
        <v>160.33901</v>
      </c>
    </row>
    <row r="105" spans="1:13">
      <c r="A105" s="269">
        <v>95</v>
      </c>
      <c r="B105" s="278" t="s">
        <v>345</v>
      </c>
      <c r="C105" s="279">
        <v>289.7</v>
      </c>
      <c r="D105" s="280">
        <v>285.90000000000003</v>
      </c>
      <c r="E105" s="280">
        <v>281.80000000000007</v>
      </c>
      <c r="F105" s="280">
        <v>273.90000000000003</v>
      </c>
      <c r="G105" s="280">
        <v>269.80000000000007</v>
      </c>
      <c r="H105" s="280">
        <v>293.80000000000007</v>
      </c>
      <c r="I105" s="280">
        <v>297.90000000000009</v>
      </c>
      <c r="J105" s="280">
        <v>305.80000000000007</v>
      </c>
      <c r="K105" s="278">
        <v>290</v>
      </c>
      <c r="L105" s="278">
        <v>278</v>
      </c>
      <c r="M105" s="278">
        <v>0.97055000000000002</v>
      </c>
    </row>
    <row r="106" spans="1:13">
      <c r="A106" s="269">
        <v>96</v>
      </c>
      <c r="B106" s="278" t="s">
        <v>84</v>
      </c>
      <c r="C106" s="279">
        <v>642.95000000000005</v>
      </c>
      <c r="D106" s="280">
        <v>644.5</v>
      </c>
      <c r="E106" s="280">
        <v>638.25</v>
      </c>
      <c r="F106" s="280">
        <v>633.54999999999995</v>
      </c>
      <c r="G106" s="280">
        <v>627.29999999999995</v>
      </c>
      <c r="H106" s="280">
        <v>649.20000000000005</v>
      </c>
      <c r="I106" s="280">
        <v>655.45</v>
      </c>
      <c r="J106" s="280">
        <v>660.15000000000009</v>
      </c>
      <c r="K106" s="278">
        <v>650.75</v>
      </c>
      <c r="L106" s="278">
        <v>639.79999999999995</v>
      </c>
      <c r="M106" s="278">
        <v>54.261090000000003</v>
      </c>
    </row>
    <row r="107" spans="1:13">
      <c r="A107" s="269">
        <v>97</v>
      </c>
      <c r="B107" s="278" t="s">
        <v>85</v>
      </c>
      <c r="C107" s="279">
        <v>140.69999999999999</v>
      </c>
      <c r="D107" s="280">
        <v>141.88333333333333</v>
      </c>
      <c r="E107" s="280">
        <v>139.01666666666665</v>
      </c>
      <c r="F107" s="280">
        <v>137.33333333333331</v>
      </c>
      <c r="G107" s="280">
        <v>134.46666666666664</v>
      </c>
      <c r="H107" s="280">
        <v>143.56666666666666</v>
      </c>
      <c r="I107" s="280">
        <v>146.43333333333334</v>
      </c>
      <c r="J107" s="280">
        <v>148.11666666666667</v>
      </c>
      <c r="K107" s="278">
        <v>144.75</v>
      </c>
      <c r="L107" s="278">
        <v>140.19999999999999</v>
      </c>
      <c r="M107" s="278">
        <v>89.151129999999995</v>
      </c>
    </row>
    <row r="108" spans="1:13">
      <c r="A108" s="269">
        <v>98</v>
      </c>
      <c r="B108" s="286" t="s">
        <v>346</v>
      </c>
      <c r="C108" s="279">
        <v>268.85000000000002</v>
      </c>
      <c r="D108" s="280">
        <v>267.7</v>
      </c>
      <c r="E108" s="280">
        <v>263.39999999999998</v>
      </c>
      <c r="F108" s="280">
        <v>257.95</v>
      </c>
      <c r="G108" s="280">
        <v>253.64999999999998</v>
      </c>
      <c r="H108" s="280">
        <v>273.14999999999998</v>
      </c>
      <c r="I108" s="280">
        <v>277.45000000000005</v>
      </c>
      <c r="J108" s="280">
        <v>282.89999999999998</v>
      </c>
      <c r="K108" s="278">
        <v>272</v>
      </c>
      <c r="L108" s="278">
        <v>262.25</v>
      </c>
      <c r="M108" s="278">
        <v>3.57626</v>
      </c>
    </row>
    <row r="109" spans="1:13">
      <c r="A109" s="269">
        <v>99</v>
      </c>
      <c r="B109" s="278" t="s">
        <v>86</v>
      </c>
      <c r="C109" s="279">
        <v>1356.25</v>
      </c>
      <c r="D109" s="280">
        <v>1364.75</v>
      </c>
      <c r="E109" s="280">
        <v>1342.5</v>
      </c>
      <c r="F109" s="280">
        <v>1328.75</v>
      </c>
      <c r="G109" s="280">
        <v>1306.5</v>
      </c>
      <c r="H109" s="280">
        <v>1378.5</v>
      </c>
      <c r="I109" s="280">
        <v>1400.75</v>
      </c>
      <c r="J109" s="280">
        <v>1414.5</v>
      </c>
      <c r="K109" s="278">
        <v>1387</v>
      </c>
      <c r="L109" s="278">
        <v>1351</v>
      </c>
      <c r="M109" s="278">
        <v>5.7564000000000002</v>
      </c>
    </row>
    <row r="110" spans="1:13">
      <c r="A110" s="269">
        <v>100</v>
      </c>
      <c r="B110" s="278" t="s">
        <v>87</v>
      </c>
      <c r="C110" s="279">
        <v>410.05</v>
      </c>
      <c r="D110" s="280">
        <v>413.5</v>
      </c>
      <c r="E110" s="280">
        <v>404.4</v>
      </c>
      <c r="F110" s="280">
        <v>398.75</v>
      </c>
      <c r="G110" s="280">
        <v>389.65</v>
      </c>
      <c r="H110" s="280">
        <v>419.15</v>
      </c>
      <c r="I110" s="280">
        <v>428.25</v>
      </c>
      <c r="J110" s="280">
        <v>433.9</v>
      </c>
      <c r="K110" s="278">
        <v>422.6</v>
      </c>
      <c r="L110" s="278">
        <v>407.85</v>
      </c>
      <c r="M110" s="278">
        <v>17.75442</v>
      </c>
    </row>
    <row r="111" spans="1:13">
      <c r="A111" s="269">
        <v>101</v>
      </c>
      <c r="B111" s="278" t="s">
        <v>237</v>
      </c>
      <c r="C111" s="279">
        <v>671.65</v>
      </c>
      <c r="D111" s="280">
        <v>669.51666666666665</v>
      </c>
      <c r="E111" s="280">
        <v>660.13333333333333</v>
      </c>
      <c r="F111" s="280">
        <v>648.61666666666667</v>
      </c>
      <c r="G111" s="280">
        <v>639.23333333333335</v>
      </c>
      <c r="H111" s="280">
        <v>681.0333333333333</v>
      </c>
      <c r="I111" s="280">
        <v>690.41666666666652</v>
      </c>
      <c r="J111" s="280">
        <v>701.93333333333328</v>
      </c>
      <c r="K111" s="278">
        <v>678.9</v>
      </c>
      <c r="L111" s="278">
        <v>658</v>
      </c>
      <c r="M111" s="278">
        <v>5.5847899999999999</v>
      </c>
    </row>
    <row r="112" spans="1:13">
      <c r="A112" s="269">
        <v>102</v>
      </c>
      <c r="B112" s="278" t="s">
        <v>347</v>
      </c>
      <c r="C112" s="279">
        <v>514.25</v>
      </c>
      <c r="D112" s="280">
        <v>516.2166666666667</v>
      </c>
      <c r="E112" s="280">
        <v>504.03333333333342</v>
      </c>
      <c r="F112" s="280">
        <v>493.81666666666672</v>
      </c>
      <c r="G112" s="280">
        <v>481.63333333333344</v>
      </c>
      <c r="H112" s="280">
        <v>526.43333333333339</v>
      </c>
      <c r="I112" s="280">
        <v>538.61666666666679</v>
      </c>
      <c r="J112" s="280">
        <v>548.83333333333337</v>
      </c>
      <c r="K112" s="278">
        <v>528.4</v>
      </c>
      <c r="L112" s="278">
        <v>506</v>
      </c>
      <c r="M112" s="278">
        <v>0.64158999999999999</v>
      </c>
    </row>
    <row r="113" spans="1:13">
      <c r="A113" s="269">
        <v>103</v>
      </c>
      <c r="B113" s="278" t="s">
        <v>332</v>
      </c>
      <c r="C113" s="279">
        <v>1480.1</v>
      </c>
      <c r="D113" s="280">
        <v>1468.6166666666668</v>
      </c>
      <c r="E113" s="280">
        <v>1451.5333333333335</v>
      </c>
      <c r="F113" s="280">
        <v>1422.9666666666667</v>
      </c>
      <c r="G113" s="280">
        <v>1405.8833333333334</v>
      </c>
      <c r="H113" s="280">
        <v>1497.1833333333336</v>
      </c>
      <c r="I113" s="280">
        <v>1514.2666666666667</v>
      </c>
      <c r="J113" s="280">
        <v>1542.8333333333337</v>
      </c>
      <c r="K113" s="278">
        <v>1485.7</v>
      </c>
      <c r="L113" s="278">
        <v>1440.05</v>
      </c>
      <c r="M113" s="278">
        <v>0.24793000000000001</v>
      </c>
    </row>
    <row r="114" spans="1:13">
      <c r="A114" s="269">
        <v>104</v>
      </c>
      <c r="B114" s="278" t="s">
        <v>238</v>
      </c>
      <c r="C114" s="279">
        <v>236.85</v>
      </c>
      <c r="D114" s="280">
        <v>231.94999999999996</v>
      </c>
      <c r="E114" s="280">
        <v>222.09999999999991</v>
      </c>
      <c r="F114" s="280">
        <v>207.34999999999994</v>
      </c>
      <c r="G114" s="280">
        <v>197.49999999999989</v>
      </c>
      <c r="H114" s="280">
        <v>246.69999999999993</v>
      </c>
      <c r="I114" s="280">
        <v>256.55</v>
      </c>
      <c r="J114" s="280">
        <v>271.29999999999995</v>
      </c>
      <c r="K114" s="278">
        <v>241.8</v>
      </c>
      <c r="L114" s="278">
        <v>217.2</v>
      </c>
      <c r="M114" s="278">
        <v>15.00644</v>
      </c>
    </row>
    <row r="115" spans="1:13">
      <c r="A115" s="269">
        <v>105</v>
      </c>
      <c r="B115" s="278" t="s">
        <v>236</v>
      </c>
      <c r="C115" s="279">
        <v>134.30000000000001</v>
      </c>
      <c r="D115" s="280">
        <v>134.78333333333333</v>
      </c>
      <c r="E115" s="280">
        <v>133.06666666666666</v>
      </c>
      <c r="F115" s="280">
        <v>131.83333333333334</v>
      </c>
      <c r="G115" s="280">
        <v>130.11666666666667</v>
      </c>
      <c r="H115" s="280">
        <v>136.01666666666665</v>
      </c>
      <c r="I115" s="280">
        <v>137.73333333333329</v>
      </c>
      <c r="J115" s="280">
        <v>138.96666666666664</v>
      </c>
      <c r="K115" s="278">
        <v>136.5</v>
      </c>
      <c r="L115" s="278">
        <v>133.55000000000001</v>
      </c>
      <c r="M115" s="278">
        <v>12.06733</v>
      </c>
    </row>
    <row r="116" spans="1:13">
      <c r="A116" s="269">
        <v>106</v>
      </c>
      <c r="B116" s="278" t="s">
        <v>88</v>
      </c>
      <c r="C116" s="279">
        <v>390.9</v>
      </c>
      <c r="D116" s="280">
        <v>389.5</v>
      </c>
      <c r="E116" s="280">
        <v>385.65</v>
      </c>
      <c r="F116" s="280">
        <v>380.4</v>
      </c>
      <c r="G116" s="280">
        <v>376.54999999999995</v>
      </c>
      <c r="H116" s="280">
        <v>394.75</v>
      </c>
      <c r="I116" s="280">
        <v>398.6</v>
      </c>
      <c r="J116" s="280">
        <v>403.85</v>
      </c>
      <c r="K116" s="278">
        <v>393.35</v>
      </c>
      <c r="L116" s="278">
        <v>384.25</v>
      </c>
      <c r="M116" s="278">
        <v>6.0774600000000003</v>
      </c>
    </row>
    <row r="117" spans="1:13">
      <c r="A117" s="269">
        <v>107</v>
      </c>
      <c r="B117" s="278" t="s">
        <v>348</v>
      </c>
      <c r="C117" s="279">
        <v>219.5</v>
      </c>
      <c r="D117" s="280">
        <v>220.83333333333334</v>
      </c>
      <c r="E117" s="280">
        <v>216.86666666666667</v>
      </c>
      <c r="F117" s="280">
        <v>214.23333333333332</v>
      </c>
      <c r="G117" s="280">
        <v>210.26666666666665</v>
      </c>
      <c r="H117" s="280">
        <v>223.4666666666667</v>
      </c>
      <c r="I117" s="280">
        <v>227.43333333333334</v>
      </c>
      <c r="J117" s="280">
        <v>230.06666666666672</v>
      </c>
      <c r="K117" s="278">
        <v>224.8</v>
      </c>
      <c r="L117" s="278">
        <v>218.2</v>
      </c>
      <c r="M117" s="278">
        <v>5.8561399999999999</v>
      </c>
    </row>
    <row r="118" spans="1:13">
      <c r="A118" s="269">
        <v>108</v>
      </c>
      <c r="B118" s="278" t="s">
        <v>89</v>
      </c>
      <c r="C118" s="279">
        <v>461.9</v>
      </c>
      <c r="D118" s="280">
        <v>464.89999999999992</v>
      </c>
      <c r="E118" s="280">
        <v>455.89999999999986</v>
      </c>
      <c r="F118" s="280">
        <v>449.89999999999992</v>
      </c>
      <c r="G118" s="280">
        <v>440.89999999999986</v>
      </c>
      <c r="H118" s="280">
        <v>470.89999999999986</v>
      </c>
      <c r="I118" s="280">
        <v>479.9</v>
      </c>
      <c r="J118" s="280">
        <v>485.89999999999986</v>
      </c>
      <c r="K118" s="278">
        <v>473.9</v>
      </c>
      <c r="L118" s="278">
        <v>458.9</v>
      </c>
      <c r="M118" s="278">
        <v>37.520890000000001</v>
      </c>
    </row>
    <row r="119" spans="1:13">
      <c r="A119" s="269">
        <v>109</v>
      </c>
      <c r="B119" s="278" t="s">
        <v>239</v>
      </c>
      <c r="C119" s="279">
        <v>564.95000000000005</v>
      </c>
      <c r="D119" s="280">
        <v>564.65</v>
      </c>
      <c r="E119" s="280">
        <v>561.29999999999995</v>
      </c>
      <c r="F119" s="280">
        <v>557.65</v>
      </c>
      <c r="G119" s="280">
        <v>554.29999999999995</v>
      </c>
      <c r="H119" s="280">
        <v>568.29999999999995</v>
      </c>
      <c r="I119" s="280">
        <v>571.65000000000009</v>
      </c>
      <c r="J119" s="280">
        <v>575.29999999999995</v>
      </c>
      <c r="K119" s="278">
        <v>568</v>
      </c>
      <c r="L119" s="278">
        <v>561</v>
      </c>
      <c r="M119" s="278">
        <v>0.49620999999999998</v>
      </c>
    </row>
    <row r="120" spans="1:13">
      <c r="A120" s="269">
        <v>110</v>
      </c>
      <c r="B120" s="278" t="s">
        <v>349</v>
      </c>
      <c r="C120" s="279">
        <v>73.599999999999994</v>
      </c>
      <c r="D120" s="280">
        <v>73.683333333333337</v>
      </c>
      <c r="E120" s="280">
        <v>72.416666666666671</v>
      </c>
      <c r="F120" s="280">
        <v>71.233333333333334</v>
      </c>
      <c r="G120" s="280">
        <v>69.966666666666669</v>
      </c>
      <c r="H120" s="280">
        <v>74.866666666666674</v>
      </c>
      <c r="I120" s="280">
        <v>76.133333333333326</v>
      </c>
      <c r="J120" s="280">
        <v>77.316666666666677</v>
      </c>
      <c r="K120" s="278">
        <v>74.95</v>
      </c>
      <c r="L120" s="278">
        <v>72.5</v>
      </c>
      <c r="M120" s="278">
        <v>1.90499</v>
      </c>
    </row>
    <row r="121" spans="1:13">
      <c r="A121" s="269">
        <v>111</v>
      </c>
      <c r="B121" s="278" t="s">
        <v>356</v>
      </c>
      <c r="C121" s="279">
        <v>278.5</v>
      </c>
      <c r="D121" s="280">
        <v>277.88333333333333</v>
      </c>
      <c r="E121" s="280">
        <v>273.61666666666667</v>
      </c>
      <c r="F121" s="280">
        <v>268.73333333333335</v>
      </c>
      <c r="G121" s="280">
        <v>264.4666666666667</v>
      </c>
      <c r="H121" s="280">
        <v>282.76666666666665</v>
      </c>
      <c r="I121" s="280">
        <v>287.0333333333333</v>
      </c>
      <c r="J121" s="280">
        <v>291.91666666666663</v>
      </c>
      <c r="K121" s="278">
        <v>282.14999999999998</v>
      </c>
      <c r="L121" s="278">
        <v>273</v>
      </c>
      <c r="M121" s="278">
        <v>1.5311900000000001</v>
      </c>
    </row>
    <row r="122" spans="1:13">
      <c r="A122" s="269">
        <v>112</v>
      </c>
      <c r="B122" s="278" t="s">
        <v>357</v>
      </c>
      <c r="C122" s="279">
        <v>122.55</v>
      </c>
      <c r="D122" s="280">
        <v>113.58333333333333</v>
      </c>
      <c r="E122" s="280">
        <v>104.61666666666666</v>
      </c>
      <c r="F122" s="280">
        <v>86.683333333333337</v>
      </c>
      <c r="G122" s="280">
        <v>77.716666666666669</v>
      </c>
      <c r="H122" s="280">
        <v>131.51666666666665</v>
      </c>
      <c r="I122" s="280">
        <v>140.48333333333332</v>
      </c>
      <c r="J122" s="280">
        <v>158.41666666666663</v>
      </c>
      <c r="K122" s="278">
        <v>122.55</v>
      </c>
      <c r="L122" s="278">
        <v>95.65</v>
      </c>
      <c r="M122" s="278">
        <v>46.464590000000001</v>
      </c>
    </row>
    <row r="123" spans="1:13">
      <c r="A123" s="269">
        <v>113</v>
      </c>
      <c r="B123" s="278" t="s">
        <v>350</v>
      </c>
      <c r="C123" s="279">
        <v>73.400000000000006</v>
      </c>
      <c r="D123" s="280">
        <v>73.400000000000006</v>
      </c>
      <c r="E123" s="280">
        <v>72.150000000000006</v>
      </c>
      <c r="F123" s="280">
        <v>70.900000000000006</v>
      </c>
      <c r="G123" s="280">
        <v>69.650000000000006</v>
      </c>
      <c r="H123" s="280">
        <v>74.650000000000006</v>
      </c>
      <c r="I123" s="280">
        <v>75.900000000000006</v>
      </c>
      <c r="J123" s="280">
        <v>77.150000000000006</v>
      </c>
      <c r="K123" s="278">
        <v>74.650000000000006</v>
      </c>
      <c r="L123" s="278">
        <v>72.150000000000006</v>
      </c>
      <c r="M123" s="278">
        <v>39.255330000000001</v>
      </c>
    </row>
    <row r="124" spans="1:13">
      <c r="A124" s="269">
        <v>114</v>
      </c>
      <c r="B124" s="278" t="s">
        <v>351</v>
      </c>
      <c r="C124" s="279">
        <v>294.55</v>
      </c>
      <c r="D124" s="280">
        <v>292.89999999999998</v>
      </c>
      <c r="E124" s="280">
        <v>286.79999999999995</v>
      </c>
      <c r="F124" s="280">
        <v>279.04999999999995</v>
      </c>
      <c r="G124" s="280">
        <v>272.94999999999993</v>
      </c>
      <c r="H124" s="280">
        <v>300.64999999999998</v>
      </c>
      <c r="I124" s="280">
        <v>306.75</v>
      </c>
      <c r="J124" s="280">
        <v>314.5</v>
      </c>
      <c r="K124" s="278">
        <v>299</v>
      </c>
      <c r="L124" s="278">
        <v>285.14999999999998</v>
      </c>
      <c r="M124" s="278">
        <v>2.0425900000000001</v>
      </c>
    </row>
    <row r="125" spans="1:13">
      <c r="A125" s="269">
        <v>115</v>
      </c>
      <c r="B125" s="278" t="s">
        <v>352</v>
      </c>
      <c r="C125" s="279">
        <v>484.15</v>
      </c>
      <c r="D125" s="280">
        <v>487.51666666666665</v>
      </c>
      <c r="E125" s="280">
        <v>477.43333333333328</v>
      </c>
      <c r="F125" s="280">
        <v>470.71666666666664</v>
      </c>
      <c r="G125" s="280">
        <v>460.63333333333327</v>
      </c>
      <c r="H125" s="280">
        <v>494.23333333333329</v>
      </c>
      <c r="I125" s="280">
        <v>504.31666666666666</v>
      </c>
      <c r="J125" s="280">
        <v>511.0333333333333</v>
      </c>
      <c r="K125" s="278">
        <v>497.6</v>
      </c>
      <c r="L125" s="278">
        <v>480.8</v>
      </c>
      <c r="M125" s="278">
        <v>9.6308900000000008</v>
      </c>
    </row>
    <row r="126" spans="1:13">
      <c r="A126" s="269">
        <v>116</v>
      </c>
      <c r="B126" s="278" t="s">
        <v>353</v>
      </c>
      <c r="C126" s="279">
        <v>93.95</v>
      </c>
      <c r="D126" s="280">
        <v>94.483333333333334</v>
      </c>
      <c r="E126" s="280">
        <v>91.466666666666669</v>
      </c>
      <c r="F126" s="280">
        <v>88.983333333333334</v>
      </c>
      <c r="G126" s="280">
        <v>85.966666666666669</v>
      </c>
      <c r="H126" s="280">
        <v>96.966666666666669</v>
      </c>
      <c r="I126" s="280">
        <v>99.983333333333348</v>
      </c>
      <c r="J126" s="280">
        <v>102.46666666666667</v>
      </c>
      <c r="K126" s="278">
        <v>97.5</v>
      </c>
      <c r="L126" s="278">
        <v>92</v>
      </c>
      <c r="M126" s="278">
        <v>15.59919</v>
      </c>
    </row>
    <row r="127" spans="1:13">
      <c r="A127" s="269">
        <v>117</v>
      </c>
      <c r="B127" s="278" t="s">
        <v>355</v>
      </c>
      <c r="C127" s="279">
        <v>16.149999999999999</v>
      </c>
      <c r="D127" s="280">
        <v>16.616666666666667</v>
      </c>
      <c r="E127" s="280">
        <v>15.683333333333334</v>
      </c>
      <c r="F127" s="280">
        <v>15.216666666666665</v>
      </c>
      <c r="G127" s="280">
        <v>14.283333333333331</v>
      </c>
      <c r="H127" s="280">
        <v>17.083333333333336</v>
      </c>
      <c r="I127" s="280">
        <v>18.016666666666673</v>
      </c>
      <c r="J127" s="280">
        <v>18.483333333333338</v>
      </c>
      <c r="K127" s="278">
        <v>17.55</v>
      </c>
      <c r="L127" s="278">
        <v>16.149999999999999</v>
      </c>
      <c r="M127" s="278">
        <v>17.734749999999998</v>
      </c>
    </row>
    <row r="128" spans="1:13">
      <c r="A128" s="269">
        <v>118</v>
      </c>
      <c r="B128" s="278" t="s">
        <v>91</v>
      </c>
      <c r="C128" s="279">
        <v>6.05</v>
      </c>
      <c r="D128" s="280">
        <v>6.05</v>
      </c>
      <c r="E128" s="280">
        <v>6.05</v>
      </c>
      <c r="F128" s="280">
        <v>6.05</v>
      </c>
      <c r="G128" s="280">
        <v>6.05</v>
      </c>
      <c r="H128" s="280">
        <v>6.05</v>
      </c>
      <c r="I128" s="280">
        <v>6.05</v>
      </c>
      <c r="J128" s="280">
        <v>6.05</v>
      </c>
      <c r="K128" s="278">
        <v>6.05</v>
      </c>
      <c r="L128" s="278">
        <v>6.05</v>
      </c>
      <c r="M128" s="278">
        <v>3.5423100000000001</v>
      </c>
    </row>
    <row r="129" spans="1:13">
      <c r="A129" s="269">
        <v>119</v>
      </c>
      <c r="B129" s="278" t="s">
        <v>92</v>
      </c>
      <c r="C129" s="279">
        <v>2394.65</v>
      </c>
      <c r="D129" s="280">
        <v>2404.8833333333332</v>
      </c>
      <c r="E129" s="280">
        <v>2365.7666666666664</v>
      </c>
      <c r="F129" s="280">
        <v>2336.8833333333332</v>
      </c>
      <c r="G129" s="280">
        <v>2297.7666666666664</v>
      </c>
      <c r="H129" s="280">
        <v>2433.7666666666664</v>
      </c>
      <c r="I129" s="280">
        <v>2472.8833333333332</v>
      </c>
      <c r="J129" s="280">
        <v>2501.7666666666664</v>
      </c>
      <c r="K129" s="278">
        <v>2444</v>
      </c>
      <c r="L129" s="278">
        <v>2376</v>
      </c>
      <c r="M129" s="278">
        <v>7.0297299999999998</v>
      </c>
    </row>
    <row r="130" spans="1:13">
      <c r="A130" s="269">
        <v>120</v>
      </c>
      <c r="B130" s="278" t="s">
        <v>358</v>
      </c>
      <c r="C130" s="279">
        <v>5019.3500000000004</v>
      </c>
      <c r="D130" s="280">
        <v>4989.7333333333327</v>
      </c>
      <c r="E130" s="280">
        <v>4899.5166666666655</v>
      </c>
      <c r="F130" s="280">
        <v>4779.6833333333325</v>
      </c>
      <c r="G130" s="280">
        <v>4689.4666666666653</v>
      </c>
      <c r="H130" s="280">
        <v>5109.5666666666657</v>
      </c>
      <c r="I130" s="280">
        <v>5199.7833333333328</v>
      </c>
      <c r="J130" s="280">
        <v>5319.6166666666659</v>
      </c>
      <c r="K130" s="278">
        <v>5079.95</v>
      </c>
      <c r="L130" s="278">
        <v>4869.8999999999996</v>
      </c>
      <c r="M130" s="278">
        <v>0.31501000000000001</v>
      </c>
    </row>
    <row r="131" spans="1:13">
      <c r="A131" s="269">
        <v>121</v>
      </c>
      <c r="B131" s="278" t="s">
        <v>94</v>
      </c>
      <c r="C131" s="279">
        <v>156.80000000000001</v>
      </c>
      <c r="D131" s="280">
        <v>156.23333333333335</v>
      </c>
      <c r="E131" s="280">
        <v>153.91666666666669</v>
      </c>
      <c r="F131" s="280">
        <v>151.03333333333333</v>
      </c>
      <c r="G131" s="280">
        <v>148.71666666666667</v>
      </c>
      <c r="H131" s="280">
        <v>159.1166666666667</v>
      </c>
      <c r="I131" s="280">
        <v>161.43333333333337</v>
      </c>
      <c r="J131" s="280">
        <v>164.31666666666672</v>
      </c>
      <c r="K131" s="278">
        <v>158.55000000000001</v>
      </c>
      <c r="L131" s="278">
        <v>153.35</v>
      </c>
      <c r="M131" s="278">
        <v>71.954130000000006</v>
      </c>
    </row>
    <row r="132" spans="1:13">
      <c r="A132" s="269">
        <v>122</v>
      </c>
      <c r="B132" s="278" t="s">
        <v>232</v>
      </c>
      <c r="C132" s="279">
        <v>2388.35</v>
      </c>
      <c r="D132" s="280">
        <v>2392.7666666666664</v>
      </c>
      <c r="E132" s="280">
        <v>2355.583333333333</v>
      </c>
      <c r="F132" s="280">
        <v>2322.8166666666666</v>
      </c>
      <c r="G132" s="280">
        <v>2285.6333333333332</v>
      </c>
      <c r="H132" s="280">
        <v>2425.5333333333328</v>
      </c>
      <c r="I132" s="280">
        <v>2462.7166666666662</v>
      </c>
      <c r="J132" s="280">
        <v>2495.4833333333327</v>
      </c>
      <c r="K132" s="278">
        <v>2429.9499999999998</v>
      </c>
      <c r="L132" s="278">
        <v>2360</v>
      </c>
      <c r="M132" s="278">
        <v>2.1549900000000002</v>
      </c>
    </row>
    <row r="133" spans="1:13">
      <c r="A133" s="269">
        <v>123</v>
      </c>
      <c r="B133" s="278" t="s">
        <v>95</v>
      </c>
      <c r="C133" s="279">
        <v>4112.5</v>
      </c>
      <c r="D133" s="280">
        <v>4130.0666666666666</v>
      </c>
      <c r="E133" s="280">
        <v>4070.1333333333332</v>
      </c>
      <c r="F133" s="280">
        <v>4027.7666666666664</v>
      </c>
      <c r="G133" s="280">
        <v>3967.833333333333</v>
      </c>
      <c r="H133" s="280">
        <v>4172.4333333333334</v>
      </c>
      <c r="I133" s="280">
        <v>4232.3666666666659</v>
      </c>
      <c r="J133" s="280">
        <v>4274.7333333333336</v>
      </c>
      <c r="K133" s="278">
        <v>4190</v>
      </c>
      <c r="L133" s="278">
        <v>4087.7</v>
      </c>
      <c r="M133" s="278">
        <v>15.53988</v>
      </c>
    </row>
    <row r="134" spans="1:13">
      <c r="A134" s="269">
        <v>124</v>
      </c>
      <c r="B134" s="278" t="s">
        <v>1265</v>
      </c>
      <c r="C134" s="279">
        <v>408</v>
      </c>
      <c r="D134" s="280">
        <v>412.33333333333331</v>
      </c>
      <c r="E134" s="280">
        <v>399.66666666666663</v>
      </c>
      <c r="F134" s="280">
        <v>391.33333333333331</v>
      </c>
      <c r="G134" s="280">
        <v>378.66666666666663</v>
      </c>
      <c r="H134" s="280">
        <v>420.66666666666663</v>
      </c>
      <c r="I134" s="280">
        <v>433.33333333333326</v>
      </c>
      <c r="J134" s="280">
        <v>441.66666666666663</v>
      </c>
      <c r="K134" s="278">
        <v>425</v>
      </c>
      <c r="L134" s="278">
        <v>404</v>
      </c>
      <c r="M134" s="278">
        <v>1.5668299999999999</v>
      </c>
    </row>
    <row r="135" spans="1:13">
      <c r="A135" s="269">
        <v>125</v>
      </c>
      <c r="B135" s="278" t="s">
        <v>240</v>
      </c>
      <c r="C135" s="279">
        <v>45.1</v>
      </c>
      <c r="D135" s="280">
        <v>45.283333333333339</v>
      </c>
      <c r="E135" s="280">
        <v>44.616666666666674</v>
      </c>
      <c r="F135" s="280">
        <v>44.133333333333333</v>
      </c>
      <c r="G135" s="280">
        <v>43.466666666666669</v>
      </c>
      <c r="H135" s="280">
        <v>45.76666666666668</v>
      </c>
      <c r="I135" s="280">
        <v>46.433333333333351</v>
      </c>
      <c r="J135" s="280">
        <v>46.916666666666686</v>
      </c>
      <c r="K135" s="278">
        <v>45.95</v>
      </c>
      <c r="L135" s="278">
        <v>44.8</v>
      </c>
      <c r="M135" s="278">
        <v>8.2506599999999999</v>
      </c>
    </row>
    <row r="136" spans="1:13">
      <c r="A136" s="269">
        <v>126</v>
      </c>
      <c r="B136" s="278" t="s">
        <v>96</v>
      </c>
      <c r="C136" s="279">
        <v>17090.05</v>
      </c>
      <c r="D136" s="280">
        <v>17095.583333333332</v>
      </c>
      <c r="E136" s="280">
        <v>16921.566666666666</v>
      </c>
      <c r="F136" s="280">
        <v>16753.083333333332</v>
      </c>
      <c r="G136" s="280">
        <v>16579.066666666666</v>
      </c>
      <c r="H136" s="280">
        <v>17264.066666666666</v>
      </c>
      <c r="I136" s="280">
        <v>17438.083333333336</v>
      </c>
      <c r="J136" s="280">
        <v>17606.566666666666</v>
      </c>
      <c r="K136" s="278">
        <v>17269.599999999999</v>
      </c>
      <c r="L136" s="278">
        <v>16927.099999999999</v>
      </c>
      <c r="M136" s="278">
        <v>1.62649</v>
      </c>
    </row>
    <row r="137" spans="1:13">
      <c r="A137" s="269">
        <v>127</v>
      </c>
      <c r="B137" s="278" t="s">
        <v>360</v>
      </c>
      <c r="C137" s="279">
        <v>225.8</v>
      </c>
      <c r="D137" s="280">
        <v>221.65</v>
      </c>
      <c r="E137" s="280">
        <v>215.3</v>
      </c>
      <c r="F137" s="280">
        <v>204.8</v>
      </c>
      <c r="G137" s="280">
        <v>198.45000000000002</v>
      </c>
      <c r="H137" s="280">
        <v>232.15</v>
      </c>
      <c r="I137" s="280">
        <v>238.49999999999997</v>
      </c>
      <c r="J137" s="280">
        <v>249</v>
      </c>
      <c r="K137" s="278">
        <v>228</v>
      </c>
      <c r="L137" s="278">
        <v>211.15</v>
      </c>
      <c r="M137" s="278">
        <v>15.04471</v>
      </c>
    </row>
    <row r="138" spans="1:13">
      <c r="A138" s="269">
        <v>128</v>
      </c>
      <c r="B138" s="278" t="s">
        <v>361</v>
      </c>
      <c r="C138" s="279">
        <v>71.349999999999994</v>
      </c>
      <c r="D138" s="280">
        <v>71.45</v>
      </c>
      <c r="E138" s="280">
        <v>69.95</v>
      </c>
      <c r="F138" s="280">
        <v>68.55</v>
      </c>
      <c r="G138" s="280">
        <v>67.05</v>
      </c>
      <c r="H138" s="280">
        <v>72.850000000000009</v>
      </c>
      <c r="I138" s="280">
        <v>74.350000000000009</v>
      </c>
      <c r="J138" s="280">
        <v>75.750000000000014</v>
      </c>
      <c r="K138" s="278">
        <v>72.95</v>
      </c>
      <c r="L138" s="278">
        <v>70.05</v>
      </c>
      <c r="M138" s="278">
        <v>8.1124899999999993</v>
      </c>
    </row>
    <row r="139" spans="1:13">
      <c r="A139" s="269">
        <v>129</v>
      </c>
      <c r="B139" s="278" t="s">
        <v>362</v>
      </c>
      <c r="C139" s="279">
        <v>151.5</v>
      </c>
      <c r="D139" s="280">
        <v>153.31666666666666</v>
      </c>
      <c r="E139" s="280">
        <v>148.93333333333334</v>
      </c>
      <c r="F139" s="280">
        <v>146.36666666666667</v>
      </c>
      <c r="G139" s="280">
        <v>141.98333333333335</v>
      </c>
      <c r="H139" s="280">
        <v>155.88333333333333</v>
      </c>
      <c r="I139" s="280">
        <v>160.26666666666665</v>
      </c>
      <c r="J139" s="280">
        <v>162.83333333333331</v>
      </c>
      <c r="K139" s="278">
        <v>157.69999999999999</v>
      </c>
      <c r="L139" s="278">
        <v>150.75</v>
      </c>
      <c r="M139" s="278">
        <v>0.13883000000000001</v>
      </c>
    </row>
    <row r="140" spans="1:13">
      <c r="A140" s="269">
        <v>130</v>
      </c>
      <c r="B140" s="278" t="s">
        <v>241</v>
      </c>
      <c r="C140" s="279">
        <v>201</v>
      </c>
      <c r="D140" s="280">
        <v>200.76666666666665</v>
      </c>
      <c r="E140" s="280">
        <v>196.5333333333333</v>
      </c>
      <c r="F140" s="280">
        <v>192.06666666666666</v>
      </c>
      <c r="G140" s="280">
        <v>187.83333333333331</v>
      </c>
      <c r="H140" s="280">
        <v>205.23333333333329</v>
      </c>
      <c r="I140" s="280">
        <v>209.46666666666664</v>
      </c>
      <c r="J140" s="280">
        <v>213.93333333333328</v>
      </c>
      <c r="K140" s="278">
        <v>205</v>
      </c>
      <c r="L140" s="278">
        <v>196.3</v>
      </c>
      <c r="M140" s="278">
        <v>3.5548899999999999</v>
      </c>
    </row>
    <row r="141" spans="1:13">
      <c r="A141" s="269">
        <v>131</v>
      </c>
      <c r="B141" s="278" t="s">
        <v>242</v>
      </c>
      <c r="C141" s="279">
        <v>838.8</v>
      </c>
      <c r="D141" s="280">
        <v>837.13333333333321</v>
      </c>
      <c r="E141" s="280">
        <v>829.86666666666645</v>
      </c>
      <c r="F141" s="280">
        <v>820.93333333333328</v>
      </c>
      <c r="G141" s="280">
        <v>813.66666666666652</v>
      </c>
      <c r="H141" s="280">
        <v>846.06666666666638</v>
      </c>
      <c r="I141" s="280">
        <v>853.33333333333326</v>
      </c>
      <c r="J141" s="280">
        <v>862.26666666666631</v>
      </c>
      <c r="K141" s="278">
        <v>844.4</v>
      </c>
      <c r="L141" s="278">
        <v>828.2</v>
      </c>
      <c r="M141" s="278">
        <v>0.75836999999999999</v>
      </c>
    </row>
    <row r="142" spans="1:13">
      <c r="A142" s="269">
        <v>132</v>
      </c>
      <c r="B142" s="278" t="s">
        <v>243</v>
      </c>
      <c r="C142" s="279">
        <v>74.25</v>
      </c>
      <c r="D142" s="280">
        <v>73.433333333333323</v>
      </c>
      <c r="E142" s="280">
        <v>71.916666666666643</v>
      </c>
      <c r="F142" s="280">
        <v>69.583333333333314</v>
      </c>
      <c r="G142" s="280">
        <v>68.066666666666634</v>
      </c>
      <c r="H142" s="280">
        <v>75.766666666666652</v>
      </c>
      <c r="I142" s="280">
        <v>77.283333333333331</v>
      </c>
      <c r="J142" s="280">
        <v>79.61666666666666</v>
      </c>
      <c r="K142" s="278">
        <v>74.95</v>
      </c>
      <c r="L142" s="278">
        <v>71.099999999999994</v>
      </c>
      <c r="M142" s="278">
        <v>9.8904599999999991</v>
      </c>
    </row>
    <row r="143" spans="1:13">
      <c r="A143" s="269">
        <v>133</v>
      </c>
      <c r="B143" s="278" t="s">
        <v>97</v>
      </c>
      <c r="C143" s="279">
        <v>50.5</v>
      </c>
      <c r="D143" s="280">
        <v>49.75</v>
      </c>
      <c r="E143" s="280">
        <v>48.35</v>
      </c>
      <c r="F143" s="280">
        <v>46.2</v>
      </c>
      <c r="G143" s="280">
        <v>44.800000000000004</v>
      </c>
      <c r="H143" s="280">
        <v>51.9</v>
      </c>
      <c r="I143" s="280">
        <v>53.300000000000004</v>
      </c>
      <c r="J143" s="280">
        <v>55.449999999999996</v>
      </c>
      <c r="K143" s="278">
        <v>51.15</v>
      </c>
      <c r="L143" s="278">
        <v>47.6</v>
      </c>
      <c r="M143" s="278">
        <v>195.77121</v>
      </c>
    </row>
    <row r="144" spans="1:13">
      <c r="A144" s="269">
        <v>134</v>
      </c>
      <c r="B144" s="278" t="s">
        <v>363</v>
      </c>
      <c r="C144" s="279">
        <v>480.5</v>
      </c>
      <c r="D144" s="280">
        <v>484.4666666666667</v>
      </c>
      <c r="E144" s="280">
        <v>474.03333333333342</v>
      </c>
      <c r="F144" s="280">
        <v>467.56666666666672</v>
      </c>
      <c r="G144" s="280">
        <v>457.13333333333344</v>
      </c>
      <c r="H144" s="280">
        <v>490.93333333333339</v>
      </c>
      <c r="I144" s="280">
        <v>501.36666666666667</v>
      </c>
      <c r="J144" s="280">
        <v>507.83333333333337</v>
      </c>
      <c r="K144" s="278">
        <v>494.9</v>
      </c>
      <c r="L144" s="278">
        <v>478</v>
      </c>
      <c r="M144" s="278">
        <v>0.29126999999999997</v>
      </c>
    </row>
    <row r="145" spans="1:13">
      <c r="A145" s="269">
        <v>135</v>
      </c>
      <c r="B145" s="278" t="s">
        <v>98</v>
      </c>
      <c r="C145" s="279">
        <v>941.8</v>
      </c>
      <c r="D145" s="280">
        <v>942.5333333333333</v>
      </c>
      <c r="E145" s="280">
        <v>932.26666666666665</v>
      </c>
      <c r="F145" s="280">
        <v>922.73333333333335</v>
      </c>
      <c r="G145" s="280">
        <v>912.4666666666667</v>
      </c>
      <c r="H145" s="280">
        <v>952.06666666666661</v>
      </c>
      <c r="I145" s="280">
        <v>962.33333333333326</v>
      </c>
      <c r="J145" s="280">
        <v>971.86666666666656</v>
      </c>
      <c r="K145" s="278">
        <v>952.8</v>
      </c>
      <c r="L145" s="278">
        <v>933</v>
      </c>
      <c r="M145" s="278">
        <v>20.94163</v>
      </c>
    </row>
    <row r="146" spans="1:13">
      <c r="A146" s="269">
        <v>136</v>
      </c>
      <c r="B146" s="278" t="s">
        <v>364</v>
      </c>
      <c r="C146" s="279">
        <v>181.35</v>
      </c>
      <c r="D146" s="280">
        <v>180.38333333333335</v>
      </c>
      <c r="E146" s="280">
        <v>178.76666666666671</v>
      </c>
      <c r="F146" s="280">
        <v>176.18333333333337</v>
      </c>
      <c r="G146" s="280">
        <v>174.56666666666672</v>
      </c>
      <c r="H146" s="280">
        <v>182.9666666666667</v>
      </c>
      <c r="I146" s="280">
        <v>184.58333333333331</v>
      </c>
      <c r="J146" s="280">
        <v>187.16666666666669</v>
      </c>
      <c r="K146" s="278">
        <v>182</v>
      </c>
      <c r="L146" s="278">
        <v>177.8</v>
      </c>
      <c r="M146" s="278">
        <v>0.50097999999999998</v>
      </c>
    </row>
    <row r="147" spans="1:13">
      <c r="A147" s="269">
        <v>137</v>
      </c>
      <c r="B147" s="278" t="s">
        <v>99</v>
      </c>
      <c r="C147" s="279">
        <v>158.30000000000001</v>
      </c>
      <c r="D147" s="280">
        <v>158.51666666666668</v>
      </c>
      <c r="E147" s="280">
        <v>157.03333333333336</v>
      </c>
      <c r="F147" s="280">
        <v>155.76666666666668</v>
      </c>
      <c r="G147" s="280">
        <v>154.28333333333336</v>
      </c>
      <c r="H147" s="280">
        <v>159.78333333333336</v>
      </c>
      <c r="I147" s="280">
        <v>161.26666666666665</v>
      </c>
      <c r="J147" s="280">
        <v>162.53333333333336</v>
      </c>
      <c r="K147" s="278">
        <v>160</v>
      </c>
      <c r="L147" s="278">
        <v>157.25</v>
      </c>
      <c r="M147" s="278">
        <v>26.20552</v>
      </c>
    </row>
    <row r="148" spans="1:13">
      <c r="A148" s="269">
        <v>138</v>
      </c>
      <c r="B148" s="278" t="s">
        <v>244</v>
      </c>
      <c r="C148" s="279">
        <v>10.45</v>
      </c>
      <c r="D148" s="280">
        <v>10.200000000000001</v>
      </c>
      <c r="E148" s="280">
        <v>9.8500000000000014</v>
      </c>
      <c r="F148" s="280">
        <v>9.25</v>
      </c>
      <c r="G148" s="280">
        <v>8.9</v>
      </c>
      <c r="H148" s="280">
        <v>10.800000000000002</v>
      </c>
      <c r="I148" s="280">
        <v>11.15</v>
      </c>
      <c r="J148" s="280">
        <v>11.750000000000004</v>
      </c>
      <c r="K148" s="278">
        <v>10.55</v>
      </c>
      <c r="L148" s="278">
        <v>9.6</v>
      </c>
      <c r="M148" s="278">
        <v>99.447320000000005</v>
      </c>
    </row>
    <row r="149" spans="1:13">
      <c r="A149" s="269">
        <v>139</v>
      </c>
      <c r="B149" s="278" t="s">
        <v>365</v>
      </c>
      <c r="C149" s="279">
        <v>253.35</v>
      </c>
      <c r="D149" s="280">
        <v>253.03333333333333</v>
      </c>
      <c r="E149" s="280">
        <v>251.21666666666667</v>
      </c>
      <c r="F149" s="280">
        <v>249.08333333333334</v>
      </c>
      <c r="G149" s="280">
        <v>247.26666666666668</v>
      </c>
      <c r="H149" s="280">
        <v>255.16666666666666</v>
      </c>
      <c r="I149" s="280">
        <v>256.98333333333335</v>
      </c>
      <c r="J149" s="280">
        <v>259.11666666666667</v>
      </c>
      <c r="K149" s="278">
        <v>254.85</v>
      </c>
      <c r="L149" s="278">
        <v>250.9</v>
      </c>
      <c r="M149" s="278">
        <v>1.90618</v>
      </c>
    </row>
    <row r="150" spans="1:13">
      <c r="A150" s="269">
        <v>140</v>
      </c>
      <c r="B150" s="278" t="s">
        <v>100</v>
      </c>
      <c r="C150" s="279">
        <v>49.8</v>
      </c>
      <c r="D150" s="280">
        <v>49.433333333333337</v>
      </c>
      <c r="E150" s="280">
        <v>48.766666666666673</v>
      </c>
      <c r="F150" s="280">
        <v>47.733333333333334</v>
      </c>
      <c r="G150" s="280">
        <v>47.06666666666667</v>
      </c>
      <c r="H150" s="280">
        <v>50.466666666666676</v>
      </c>
      <c r="I150" s="280">
        <v>51.133333333333333</v>
      </c>
      <c r="J150" s="280">
        <v>52.166666666666679</v>
      </c>
      <c r="K150" s="278">
        <v>50.1</v>
      </c>
      <c r="L150" s="278">
        <v>48.4</v>
      </c>
      <c r="M150" s="278">
        <v>305.71764999999999</v>
      </c>
    </row>
    <row r="151" spans="1:13">
      <c r="A151" s="269">
        <v>141</v>
      </c>
      <c r="B151" s="278" t="s">
        <v>368</v>
      </c>
      <c r="C151" s="279">
        <v>267.60000000000002</v>
      </c>
      <c r="D151" s="280">
        <v>267.43333333333334</v>
      </c>
      <c r="E151" s="280">
        <v>264.4666666666667</v>
      </c>
      <c r="F151" s="280">
        <v>261.33333333333337</v>
      </c>
      <c r="G151" s="280">
        <v>258.36666666666673</v>
      </c>
      <c r="H151" s="280">
        <v>270.56666666666666</v>
      </c>
      <c r="I151" s="280">
        <v>273.53333333333325</v>
      </c>
      <c r="J151" s="280">
        <v>276.66666666666663</v>
      </c>
      <c r="K151" s="278">
        <v>270.39999999999998</v>
      </c>
      <c r="L151" s="278">
        <v>264.3</v>
      </c>
      <c r="M151" s="278">
        <v>0.78496999999999995</v>
      </c>
    </row>
    <row r="152" spans="1:13">
      <c r="A152" s="269">
        <v>142</v>
      </c>
      <c r="B152" s="278" t="s">
        <v>367</v>
      </c>
      <c r="C152" s="279">
        <v>1959.75</v>
      </c>
      <c r="D152" s="280">
        <v>1959.1166666666668</v>
      </c>
      <c r="E152" s="280">
        <v>1930.6833333333336</v>
      </c>
      <c r="F152" s="280">
        <v>1901.6166666666668</v>
      </c>
      <c r="G152" s="280">
        <v>1873.1833333333336</v>
      </c>
      <c r="H152" s="280">
        <v>1988.1833333333336</v>
      </c>
      <c r="I152" s="280">
        <v>2016.616666666667</v>
      </c>
      <c r="J152" s="280">
        <v>2045.6833333333336</v>
      </c>
      <c r="K152" s="278">
        <v>1987.55</v>
      </c>
      <c r="L152" s="278">
        <v>1930.05</v>
      </c>
      <c r="M152" s="278">
        <v>6.3490000000000005E-2</v>
      </c>
    </row>
    <row r="153" spans="1:13">
      <c r="A153" s="269">
        <v>143</v>
      </c>
      <c r="B153" s="278" t="s">
        <v>369</v>
      </c>
      <c r="C153" s="279">
        <v>469.75</v>
      </c>
      <c r="D153" s="280">
        <v>471.86666666666662</v>
      </c>
      <c r="E153" s="280">
        <v>464.98333333333323</v>
      </c>
      <c r="F153" s="280">
        <v>460.21666666666664</v>
      </c>
      <c r="G153" s="280">
        <v>453.33333333333326</v>
      </c>
      <c r="H153" s="280">
        <v>476.63333333333321</v>
      </c>
      <c r="I153" s="280">
        <v>483.51666666666654</v>
      </c>
      <c r="J153" s="280">
        <v>488.28333333333319</v>
      </c>
      <c r="K153" s="278">
        <v>478.75</v>
      </c>
      <c r="L153" s="278">
        <v>467.1</v>
      </c>
      <c r="M153" s="278">
        <v>0.35428999999999999</v>
      </c>
    </row>
    <row r="154" spans="1:13">
      <c r="A154" s="269">
        <v>144</v>
      </c>
      <c r="B154" s="278" t="s">
        <v>372</v>
      </c>
      <c r="C154" s="279">
        <v>145.30000000000001</v>
      </c>
      <c r="D154" s="280">
        <v>143.58333333333334</v>
      </c>
      <c r="E154" s="280">
        <v>139.76666666666668</v>
      </c>
      <c r="F154" s="280">
        <v>134.23333333333335</v>
      </c>
      <c r="G154" s="280">
        <v>130.41666666666669</v>
      </c>
      <c r="H154" s="280">
        <v>149.11666666666667</v>
      </c>
      <c r="I154" s="280">
        <v>152.93333333333334</v>
      </c>
      <c r="J154" s="280">
        <v>158.46666666666667</v>
      </c>
      <c r="K154" s="278">
        <v>147.4</v>
      </c>
      <c r="L154" s="278">
        <v>138.05000000000001</v>
      </c>
      <c r="M154" s="278">
        <v>0.94311999999999996</v>
      </c>
    </row>
    <row r="155" spans="1:13">
      <c r="A155" s="269">
        <v>145</v>
      </c>
      <c r="B155" s="278" t="s">
        <v>366</v>
      </c>
      <c r="C155" s="279">
        <v>433.25</v>
      </c>
      <c r="D155" s="280">
        <v>438.41666666666669</v>
      </c>
      <c r="E155" s="280">
        <v>425.83333333333337</v>
      </c>
      <c r="F155" s="280">
        <v>418.41666666666669</v>
      </c>
      <c r="G155" s="280">
        <v>405.83333333333337</v>
      </c>
      <c r="H155" s="280">
        <v>445.83333333333337</v>
      </c>
      <c r="I155" s="280">
        <v>458.41666666666674</v>
      </c>
      <c r="J155" s="280">
        <v>465.83333333333337</v>
      </c>
      <c r="K155" s="278">
        <v>451</v>
      </c>
      <c r="L155" s="278">
        <v>431</v>
      </c>
      <c r="M155" s="278">
        <v>9.1599999999999997E-3</v>
      </c>
    </row>
    <row r="156" spans="1:13">
      <c r="A156" s="269">
        <v>146</v>
      </c>
      <c r="B156" s="278" t="s">
        <v>371</v>
      </c>
      <c r="C156" s="279">
        <v>121.9</v>
      </c>
      <c r="D156" s="280">
        <v>121.83333333333333</v>
      </c>
      <c r="E156" s="280">
        <v>118.26666666666665</v>
      </c>
      <c r="F156" s="280">
        <v>114.63333333333333</v>
      </c>
      <c r="G156" s="280">
        <v>111.06666666666665</v>
      </c>
      <c r="H156" s="280">
        <v>125.46666666666665</v>
      </c>
      <c r="I156" s="280">
        <v>129.03333333333336</v>
      </c>
      <c r="J156" s="280">
        <v>132.66666666666666</v>
      </c>
      <c r="K156" s="278">
        <v>125.4</v>
      </c>
      <c r="L156" s="278">
        <v>118.2</v>
      </c>
      <c r="M156" s="278">
        <v>58.453890000000001</v>
      </c>
    </row>
    <row r="157" spans="1:13">
      <c r="A157" s="269">
        <v>147</v>
      </c>
      <c r="B157" s="278" t="s">
        <v>245</v>
      </c>
      <c r="C157" s="279">
        <v>104.4</v>
      </c>
      <c r="D157" s="280">
        <v>101.48333333333333</v>
      </c>
      <c r="E157" s="280">
        <v>98.466666666666669</v>
      </c>
      <c r="F157" s="280">
        <v>92.533333333333331</v>
      </c>
      <c r="G157" s="280">
        <v>89.516666666666666</v>
      </c>
      <c r="H157" s="280">
        <v>107.41666666666667</v>
      </c>
      <c r="I157" s="280">
        <v>110.43333333333335</v>
      </c>
      <c r="J157" s="280">
        <v>116.36666666666667</v>
      </c>
      <c r="K157" s="278">
        <v>104.5</v>
      </c>
      <c r="L157" s="278">
        <v>95.55</v>
      </c>
      <c r="M157" s="278">
        <v>70.099609999999998</v>
      </c>
    </row>
    <row r="158" spans="1:13">
      <c r="A158" s="269">
        <v>148</v>
      </c>
      <c r="B158" s="278" t="s">
        <v>370</v>
      </c>
      <c r="C158" s="279">
        <v>38.5</v>
      </c>
      <c r="D158" s="280">
        <v>38.333333333333336</v>
      </c>
      <c r="E158" s="280">
        <v>37.716666666666669</v>
      </c>
      <c r="F158" s="280">
        <v>36.93333333333333</v>
      </c>
      <c r="G158" s="280">
        <v>36.316666666666663</v>
      </c>
      <c r="H158" s="280">
        <v>39.116666666666674</v>
      </c>
      <c r="I158" s="280">
        <v>39.733333333333334</v>
      </c>
      <c r="J158" s="280">
        <v>40.51666666666668</v>
      </c>
      <c r="K158" s="278">
        <v>38.950000000000003</v>
      </c>
      <c r="L158" s="278">
        <v>37.549999999999997</v>
      </c>
      <c r="M158" s="278">
        <v>15.281470000000001</v>
      </c>
    </row>
    <row r="159" spans="1:13">
      <c r="A159" s="269">
        <v>149</v>
      </c>
      <c r="B159" s="278" t="s">
        <v>101</v>
      </c>
      <c r="C159" s="279">
        <v>98.1</v>
      </c>
      <c r="D159" s="280">
        <v>98.566666666666663</v>
      </c>
      <c r="E159" s="280">
        <v>95.833333333333329</v>
      </c>
      <c r="F159" s="280">
        <v>93.566666666666663</v>
      </c>
      <c r="G159" s="280">
        <v>90.833333333333329</v>
      </c>
      <c r="H159" s="280">
        <v>100.83333333333333</v>
      </c>
      <c r="I159" s="280">
        <v>103.56666666666668</v>
      </c>
      <c r="J159" s="280">
        <v>105.83333333333333</v>
      </c>
      <c r="K159" s="278">
        <v>101.3</v>
      </c>
      <c r="L159" s="278">
        <v>96.3</v>
      </c>
      <c r="M159" s="278">
        <v>197.63377</v>
      </c>
    </row>
    <row r="160" spans="1:13">
      <c r="A160" s="269">
        <v>150</v>
      </c>
      <c r="B160" s="278" t="s">
        <v>376</v>
      </c>
      <c r="C160" s="279">
        <v>1349.95</v>
      </c>
      <c r="D160" s="280">
        <v>1358.9833333333333</v>
      </c>
      <c r="E160" s="280">
        <v>1332.9666666666667</v>
      </c>
      <c r="F160" s="280">
        <v>1315.9833333333333</v>
      </c>
      <c r="G160" s="280">
        <v>1289.9666666666667</v>
      </c>
      <c r="H160" s="280">
        <v>1375.9666666666667</v>
      </c>
      <c r="I160" s="280">
        <v>1401.9833333333336</v>
      </c>
      <c r="J160" s="280">
        <v>1418.9666666666667</v>
      </c>
      <c r="K160" s="278">
        <v>1385</v>
      </c>
      <c r="L160" s="278">
        <v>1342</v>
      </c>
      <c r="M160" s="278">
        <v>6.9739999999999996E-2</v>
      </c>
    </row>
    <row r="161" spans="1:13">
      <c r="A161" s="269">
        <v>151</v>
      </c>
      <c r="B161" s="278" t="s">
        <v>377</v>
      </c>
      <c r="C161" s="279">
        <v>1384.05</v>
      </c>
      <c r="D161" s="280">
        <v>1368.0166666666667</v>
      </c>
      <c r="E161" s="280">
        <v>1351.0333333333333</v>
      </c>
      <c r="F161" s="280">
        <v>1318.0166666666667</v>
      </c>
      <c r="G161" s="280">
        <v>1301.0333333333333</v>
      </c>
      <c r="H161" s="280">
        <v>1401.0333333333333</v>
      </c>
      <c r="I161" s="280">
        <v>1418.0166666666664</v>
      </c>
      <c r="J161" s="280">
        <v>1451.0333333333333</v>
      </c>
      <c r="K161" s="278">
        <v>1385</v>
      </c>
      <c r="L161" s="278">
        <v>1335</v>
      </c>
      <c r="M161" s="278">
        <v>6.4299999999999996E-2</v>
      </c>
    </row>
    <row r="162" spans="1:13">
      <c r="A162" s="269">
        <v>152</v>
      </c>
      <c r="B162" s="278" t="s">
        <v>378</v>
      </c>
      <c r="C162" s="279">
        <v>17.75</v>
      </c>
      <c r="D162" s="280">
        <v>17.75</v>
      </c>
      <c r="E162" s="280">
        <v>17.75</v>
      </c>
      <c r="F162" s="280">
        <v>17.75</v>
      </c>
      <c r="G162" s="280">
        <v>17.75</v>
      </c>
      <c r="H162" s="280">
        <v>17.75</v>
      </c>
      <c r="I162" s="280">
        <v>17.75</v>
      </c>
      <c r="J162" s="280">
        <v>17.75</v>
      </c>
      <c r="K162" s="278">
        <v>17.75</v>
      </c>
      <c r="L162" s="278">
        <v>17.75</v>
      </c>
      <c r="M162" s="278">
        <v>1.5700400000000001</v>
      </c>
    </row>
    <row r="163" spans="1:13">
      <c r="A163" s="269">
        <v>153</v>
      </c>
      <c r="B163" s="278" t="s">
        <v>373</v>
      </c>
      <c r="C163" s="279">
        <v>427.4</v>
      </c>
      <c r="D163" s="280">
        <v>426.59999999999997</v>
      </c>
      <c r="E163" s="280">
        <v>418.79999999999995</v>
      </c>
      <c r="F163" s="280">
        <v>410.2</v>
      </c>
      <c r="G163" s="280">
        <v>402.4</v>
      </c>
      <c r="H163" s="280">
        <v>435.19999999999993</v>
      </c>
      <c r="I163" s="280">
        <v>443</v>
      </c>
      <c r="J163" s="280">
        <v>451.59999999999991</v>
      </c>
      <c r="K163" s="278">
        <v>434.4</v>
      </c>
      <c r="L163" s="278">
        <v>418</v>
      </c>
      <c r="M163" s="278">
        <v>0.54013</v>
      </c>
    </row>
    <row r="164" spans="1:13">
      <c r="A164" s="269">
        <v>154</v>
      </c>
      <c r="B164" s="278" t="s">
        <v>383</v>
      </c>
      <c r="C164" s="279">
        <v>234.95</v>
      </c>
      <c r="D164" s="280">
        <v>233.56666666666669</v>
      </c>
      <c r="E164" s="280">
        <v>226.13333333333338</v>
      </c>
      <c r="F164" s="280">
        <v>217.31666666666669</v>
      </c>
      <c r="G164" s="280">
        <v>209.88333333333338</v>
      </c>
      <c r="H164" s="280">
        <v>242.38333333333338</v>
      </c>
      <c r="I164" s="280">
        <v>249.81666666666672</v>
      </c>
      <c r="J164" s="280">
        <v>258.63333333333338</v>
      </c>
      <c r="K164" s="278">
        <v>241</v>
      </c>
      <c r="L164" s="278">
        <v>224.75</v>
      </c>
      <c r="M164" s="278">
        <v>8.6860199999999992</v>
      </c>
    </row>
    <row r="165" spans="1:13">
      <c r="A165" s="269">
        <v>155</v>
      </c>
      <c r="B165" s="278" t="s">
        <v>374</v>
      </c>
      <c r="C165" s="279">
        <v>75.150000000000006</v>
      </c>
      <c r="D165" s="280">
        <v>73.88333333333334</v>
      </c>
      <c r="E165" s="280">
        <v>71.76666666666668</v>
      </c>
      <c r="F165" s="280">
        <v>68.38333333333334</v>
      </c>
      <c r="G165" s="280">
        <v>66.26666666666668</v>
      </c>
      <c r="H165" s="280">
        <v>77.26666666666668</v>
      </c>
      <c r="I165" s="280">
        <v>79.383333333333326</v>
      </c>
      <c r="J165" s="280">
        <v>82.76666666666668</v>
      </c>
      <c r="K165" s="278">
        <v>76</v>
      </c>
      <c r="L165" s="278">
        <v>70.5</v>
      </c>
      <c r="M165" s="278">
        <v>2.1566999999999998</v>
      </c>
    </row>
    <row r="166" spans="1:13">
      <c r="A166" s="269">
        <v>156</v>
      </c>
      <c r="B166" s="278" t="s">
        <v>375</v>
      </c>
      <c r="C166" s="279">
        <v>136.65</v>
      </c>
      <c r="D166" s="280">
        <v>135.56666666666669</v>
      </c>
      <c r="E166" s="280">
        <v>134.08333333333337</v>
      </c>
      <c r="F166" s="280">
        <v>131.51666666666668</v>
      </c>
      <c r="G166" s="280">
        <v>130.03333333333336</v>
      </c>
      <c r="H166" s="280">
        <v>138.13333333333338</v>
      </c>
      <c r="I166" s="280">
        <v>139.61666666666667</v>
      </c>
      <c r="J166" s="280">
        <v>142.18333333333339</v>
      </c>
      <c r="K166" s="278">
        <v>137.05000000000001</v>
      </c>
      <c r="L166" s="278">
        <v>133</v>
      </c>
      <c r="M166" s="278">
        <v>1.4425399999999999</v>
      </c>
    </row>
    <row r="167" spans="1:13">
      <c r="A167" s="269">
        <v>157</v>
      </c>
      <c r="B167" s="278" t="s">
        <v>246</v>
      </c>
      <c r="C167" s="279">
        <v>154</v>
      </c>
      <c r="D167" s="280">
        <v>153.96666666666667</v>
      </c>
      <c r="E167" s="280">
        <v>150.18333333333334</v>
      </c>
      <c r="F167" s="280">
        <v>146.36666666666667</v>
      </c>
      <c r="G167" s="280">
        <v>142.58333333333334</v>
      </c>
      <c r="H167" s="280">
        <v>157.78333333333333</v>
      </c>
      <c r="I167" s="280">
        <v>161.56666666666669</v>
      </c>
      <c r="J167" s="280">
        <v>165.38333333333333</v>
      </c>
      <c r="K167" s="278">
        <v>157.75</v>
      </c>
      <c r="L167" s="278">
        <v>150.15</v>
      </c>
      <c r="M167" s="278">
        <v>1.8034300000000001</v>
      </c>
    </row>
    <row r="168" spans="1:13">
      <c r="A168" s="269">
        <v>158</v>
      </c>
      <c r="B168" s="278" t="s">
        <v>379</v>
      </c>
      <c r="C168" s="279">
        <v>4936.3999999999996</v>
      </c>
      <c r="D168" s="280">
        <v>4945.0333333333338</v>
      </c>
      <c r="E168" s="280">
        <v>4893.4666666666672</v>
      </c>
      <c r="F168" s="280">
        <v>4850.5333333333338</v>
      </c>
      <c r="G168" s="280">
        <v>4798.9666666666672</v>
      </c>
      <c r="H168" s="280">
        <v>4987.9666666666672</v>
      </c>
      <c r="I168" s="280">
        <v>5039.5333333333347</v>
      </c>
      <c r="J168" s="280">
        <v>5082.4666666666672</v>
      </c>
      <c r="K168" s="278">
        <v>4996.6000000000004</v>
      </c>
      <c r="L168" s="278">
        <v>4902.1000000000004</v>
      </c>
      <c r="M168" s="278">
        <v>2.8840000000000001E-2</v>
      </c>
    </row>
    <row r="169" spans="1:13">
      <c r="A169" s="269">
        <v>159</v>
      </c>
      <c r="B169" s="278" t="s">
        <v>380</v>
      </c>
      <c r="C169" s="279">
        <v>1386.85</v>
      </c>
      <c r="D169" s="280">
        <v>1378.25</v>
      </c>
      <c r="E169" s="280">
        <v>1361.5</v>
      </c>
      <c r="F169" s="280">
        <v>1336.15</v>
      </c>
      <c r="G169" s="280">
        <v>1319.4</v>
      </c>
      <c r="H169" s="280">
        <v>1403.6</v>
      </c>
      <c r="I169" s="280">
        <v>1420.35</v>
      </c>
      <c r="J169" s="280">
        <v>1445.6999999999998</v>
      </c>
      <c r="K169" s="278">
        <v>1395</v>
      </c>
      <c r="L169" s="278">
        <v>1352.9</v>
      </c>
      <c r="M169" s="278">
        <v>0.36364999999999997</v>
      </c>
    </row>
    <row r="170" spans="1:13">
      <c r="A170" s="269">
        <v>160</v>
      </c>
      <c r="B170" s="278" t="s">
        <v>102</v>
      </c>
      <c r="C170" s="279">
        <v>401.45</v>
      </c>
      <c r="D170" s="280">
        <v>402.76666666666665</v>
      </c>
      <c r="E170" s="280">
        <v>398.13333333333333</v>
      </c>
      <c r="F170" s="280">
        <v>394.81666666666666</v>
      </c>
      <c r="G170" s="280">
        <v>390.18333333333334</v>
      </c>
      <c r="H170" s="280">
        <v>406.08333333333331</v>
      </c>
      <c r="I170" s="280">
        <v>410.71666666666664</v>
      </c>
      <c r="J170" s="280">
        <v>414.0333333333333</v>
      </c>
      <c r="K170" s="278">
        <v>407.4</v>
      </c>
      <c r="L170" s="278">
        <v>399.45</v>
      </c>
      <c r="M170" s="278">
        <v>28.375170000000001</v>
      </c>
    </row>
    <row r="171" spans="1:13">
      <c r="A171" s="269">
        <v>161</v>
      </c>
      <c r="B171" s="278" t="s">
        <v>388</v>
      </c>
      <c r="C171" s="279">
        <v>41.55</v>
      </c>
      <c r="D171" s="280">
        <v>41.4</v>
      </c>
      <c r="E171" s="280">
        <v>40.449999999999996</v>
      </c>
      <c r="F171" s="280">
        <v>39.349999999999994</v>
      </c>
      <c r="G171" s="280">
        <v>38.399999999999991</v>
      </c>
      <c r="H171" s="280">
        <v>42.5</v>
      </c>
      <c r="I171" s="280">
        <v>43.45</v>
      </c>
      <c r="J171" s="280">
        <v>44.550000000000004</v>
      </c>
      <c r="K171" s="278">
        <v>42.35</v>
      </c>
      <c r="L171" s="278">
        <v>40.299999999999997</v>
      </c>
      <c r="M171" s="278">
        <v>21.270230000000002</v>
      </c>
    </row>
    <row r="172" spans="1:13">
      <c r="A172" s="269">
        <v>162</v>
      </c>
      <c r="B172" s="278" t="s">
        <v>104</v>
      </c>
      <c r="C172" s="279">
        <v>21.25</v>
      </c>
      <c r="D172" s="280">
        <v>21.349999999999998</v>
      </c>
      <c r="E172" s="280">
        <v>20.899999999999995</v>
      </c>
      <c r="F172" s="280">
        <v>20.549999999999997</v>
      </c>
      <c r="G172" s="280">
        <v>20.099999999999994</v>
      </c>
      <c r="H172" s="280">
        <v>21.699999999999996</v>
      </c>
      <c r="I172" s="280">
        <v>22.15</v>
      </c>
      <c r="J172" s="280">
        <v>22.499999999999996</v>
      </c>
      <c r="K172" s="278">
        <v>21.8</v>
      </c>
      <c r="L172" s="278">
        <v>21</v>
      </c>
      <c r="M172" s="278">
        <v>127.56981</v>
      </c>
    </row>
    <row r="173" spans="1:13">
      <c r="A173" s="269">
        <v>163</v>
      </c>
      <c r="B173" s="278" t="s">
        <v>389</v>
      </c>
      <c r="C173" s="279">
        <v>152.30000000000001</v>
      </c>
      <c r="D173" s="280">
        <v>152.35</v>
      </c>
      <c r="E173" s="280">
        <v>148.19999999999999</v>
      </c>
      <c r="F173" s="280">
        <v>144.1</v>
      </c>
      <c r="G173" s="280">
        <v>139.94999999999999</v>
      </c>
      <c r="H173" s="280">
        <v>156.44999999999999</v>
      </c>
      <c r="I173" s="280">
        <v>160.60000000000002</v>
      </c>
      <c r="J173" s="280">
        <v>164.7</v>
      </c>
      <c r="K173" s="278">
        <v>156.5</v>
      </c>
      <c r="L173" s="278">
        <v>148.25</v>
      </c>
      <c r="M173" s="278">
        <v>13.23427</v>
      </c>
    </row>
    <row r="174" spans="1:13">
      <c r="A174" s="269">
        <v>164</v>
      </c>
      <c r="B174" s="278" t="s">
        <v>381</v>
      </c>
      <c r="C174" s="279">
        <v>1011.2</v>
      </c>
      <c r="D174" s="280">
        <v>1018.2500000000001</v>
      </c>
      <c r="E174" s="280">
        <v>998.60000000000014</v>
      </c>
      <c r="F174" s="280">
        <v>986</v>
      </c>
      <c r="G174" s="280">
        <v>966.35</v>
      </c>
      <c r="H174" s="280">
        <v>1030.8500000000004</v>
      </c>
      <c r="I174" s="280">
        <v>1050.5</v>
      </c>
      <c r="J174" s="280">
        <v>1063.1000000000004</v>
      </c>
      <c r="K174" s="278">
        <v>1037.9000000000001</v>
      </c>
      <c r="L174" s="278">
        <v>1005.65</v>
      </c>
      <c r="M174" s="278">
        <v>0.95659000000000005</v>
      </c>
    </row>
    <row r="175" spans="1:13">
      <c r="A175" s="269">
        <v>165</v>
      </c>
      <c r="B175" s="278" t="s">
        <v>247</v>
      </c>
      <c r="C175" s="279">
        <v>398.75</v>
      </c>
      <c r="D175" s="280">
        <v>400.40000000000003</v>
      </c>
      <c r="E175" s="280">
        <v>395.85000000000008</v>
      </c>
      <c r="F175" s="280">
        <v>392.95000000000005</v>
      </c>
      <c r="G175" s="280">
        <v>388.40000000000009</v>
      </c>
      <c r="H175" s="280">
        <v>403.30000000000007</v>
      </c>
      <c r="I175" s="280">
        <v>407.85</v>
      </c>
      <c r="J175" s="280">
        <v>410.75000000000006</v>
      </c>
      <c r="K175" s="278">
        <v>404.95</v>
      </c>
      <c r="L175" s="278">
        <v>397.5</v>
      </c>
      <c r="M175" s="278">
        <v>1.67988</v>
      </c>
    </row>
    <row r="176" spans="1:13">
      <c r="A176" s="269">
        <v>166</v>
      </c>
      <c r="B176" s="278" t="s">
        <v>105</v>
      </c>
      <c r="C176" s="279">
        <v>632.65</v>
      </c>
      <c r="D176" s="280">
        <v>641.35</v>
      </c>
      <c r="E176" s="280">
        <v>617.70000000000005</v>
      </c>
      <c r="F176" s="280">
        <v>602.75</v>
      </c>
      <c r="G176" s="280">
        <v>579.1</v>
      </c>
      <c r="H176" s="280">
        <v>656.30000000000007</v>
      </c>
      <c r="I176" s="280">
        <v>679.94999999999993</v>
      </c>
      <c r="J176" s="280">
        <v>694.90000000000009</v>
      </c>
      <c r="K176" s="278">
        <v>665</v>
      </c>
      <c r="L176" s="278">
        <v>626.4</v>
      </c>
      <c r="M176" s="278">
        <v>20.750959999999999</v>
      </c>
    </row>
    <row r="177" spans="1:13">
      <c r="A177" s="269">
        <v>167</v>
      </c>
      <c r="B177" s="278" t="s">
        <v>248</v>
      </c>
      <c r="C177" s="279">
        <v>388</v>
      </c>
      <c r="D177" s="280">
        <v>385</v>
      </c>
      <c r="E177" s="280">
        <v>379</v>
      </c>
      <c r="F177" s="280">
        <v>370</v>
      </c>
      <c r="G177" s="280">
        <v>364</v>
      </c>
      <c r="H177" s="280">
        <v>394</v>
      </c>
      <c r="I177" s="280">
        <v>400</v>
      </c>
      <c r="J177" s="280">
        <v>409</v>
      </c>
      <c r="K177" s="278">
        <v>391</v>
      </c>
      <c r="L177" s="278">
        <v>376</v>
      </c>
      <c r="M177" s="278">
        <v>1.9570000000000001</v>
      </c>
    </row>
    <row r="178" spans="1:13">
      <c r="A178" s="269">
        <v>168</v>
      </c>
      <c r="B178" s="278" t="s">
        <v>249</v>
      </c>
      <c r="C178" s="279">
        <v>827.65</v>
      </c>
      <c r="D178" s="280">
        <v>831.7833333333333</v>
      </c>
      <c r="E178" s="280">
        <v>815.86666666666656</v>
      </c>
      <c r="F178" s="280">
        <v>804.08333333333326</v>
      </c>
      <c r="G178" s="280">
        <v>788.16666666666652</v>
      </c>
      <c r="H178" s="280">
        <v>843.56666666666661</v>
      </c>
      <c r="I178" s="280">
        <v>859.48333333333335</v>
      </c>
      <c r="J178" s="280">
        <v>871.26666666666665</v>
      </c>
      <c r="K178" s="278">
        <v>847.7</v>
      </c>
      <c r="L178" s="278">
        <v>820</v>
      </c>
      <c r="M178" s="278">
        <v>2.81081</v>
      </c>
    </row>
    <row r="179" spans="1:13">
      <c r="A179" s="269">
        <v>169</v>
      </c>
      <c r="B179" s="278" t="s">
        <v>390</v>
      </c>
      <c r="C179" s="279">
        <v>71.55</v>
      </c>
      <c r="D179" s="280">
        <v>70.350000000000009</v>
      </c>
      <c r="E179" s="280">
        <v>68.700000000000017</v>
      </c>
      <c r="F179" s="280">
        <v>65.850000000000009</v>
      </c>
      <c r="G179" s="280">
        <v>64.200000000000017</v>
      </c>
      <c r="H179" s="280">
        <v>73.200000000000017</v>
      </c>
      <c r="I179" s="280">
        <v>74.850000000000023</v>
      </c>
      <c r="J179" s="280">
        <v>77.700000000000017</v>
      </c>
      <c r="K179" s="278">
        <v>72</v>
      </c>
      <c r="L179" s="278">
        <v>67.5</v>
      </c>
      <c r="M179" s="278">
        <v>26.34365</v>
      </c>
    </row>
    <row r="180" spans="1:13">
      <c r="A180" s="269">
        <v>170</v>
      </c>
      <c r="B180" s="278" t="s">
        <v>382</v>
      </c>
      <c r="C180" s="279">
        <v>203.8</v>
      </c>
      <c r="D180" s="280">
        <v>197.48333333333335</v>
      </c>
      <c r="E180" s="280">
        <v>188.06666666666669</v>
      </c>
      <c r="F180" s="280">
        <v>172.33333333333334</v>
      </c>
      <c r="G180" s="280">
        <v>162.91666666666669</v>
      </c>
      <c r="H180" s="280">
        <v>213.2166666666667</v>
      </c>
      <c r="I180" s="280">
        <v>222.63333333333333</v>
      </c>
      <c r="J180" s="280">
        <v>238.3666666666667</v>
      </c>
      <c r="K180" s="278">
        <v>206.9</v>
      </c>
      <c r="L180" s="278">
        <v>181.75</v>
      </c>
      <c r="M180" s="278">
        <v>143.01038</v>
      </c>
    </row>
    <row r="181" spans="1:13">
      <c r="A181" s="269">
        <v>171</v>
      </c>
      <c r="B181" s="278" t="s">
        <v>250</v>
      </c>
      <c r="C181" s="279">
        <v>199.75</v>
      </c>
      <c r="D181" s="280">
        <v>198.33333333333334</v>
      </c>
      <c r="E181" s="280">
        <v>194.66666666666669</v>
      </c>
      <c r="F181" s="280">
        <v>189.58333333333334</v>
      </c>
      <c r="G181" s="280">
        <v>185.91666666666669</v>
      </c>
      <c r="H181" s="280">
        <v>203.41666666666669</v>
      </c>
      <c r="I181" s="280">
        <v>207.08333333333337</v>
      </c>
      <c r="J181" s="280">
        <v>212.16666666666669</v>
      </c>
      <c r="K181" s="278">
        <v>202</v>
      </c>
      <c r="L181" s="278">
        <v>193.25</v>
      </c>
      <c r="M181" s="278">
        <v>8.7525200000000005</v>
      </c>
    </row>
    <row r="182" spans="1:13">
      <c r="A182" s="269">
        <v>172</v>
      </c>
      <c r="B182" s="278" t="s">
        <v>106</v>
      </c>
      <c r="C182" s="279">
        <v>614.75</v>
      </c>
      <c r="D182" s="280">
        <v>616.94999999999993</v>
      </c>
      <c r="E182" s="280">
        <v>607.89999999999986</v>
      </c>
      <c r="F182" s="280">
        <v>601.04999999999995</v>
      </c>
      <c r="G182" s="280">
        <v>591.99999999999989</v>
      </c>
      <c r="H182" s="280">
        <v>623.79999999999984</v>
      </c>
      <c r="I182" s="280">
        <v>632.8499999999998</v>
      </c>
      <c r="J182" s="280">
        <v>639.69999999999982</v>
      </c>
      <c r="K182" s="278">
        <v>626</v>
      </c>
      <c r="L182" s="278">
        <v>610.1</v>
      </c>
      <c r="M182" s="278">
        <v>17.906300000000002</v>
      </c>
    </row>
    <row r="183" spans="1:13">
      <c r="A183" s="269">
        <v>173</v>
      </c>
      <c r="B183" s="278" t="s">
        <v>384</v>
      </c>
      <c r="C183" s="279">
        <v>79.55</v>
      </c>
      <c r="D183" s="280">
        <v>80.11666666666666</v>
      </c>
      <c r="E183" s="280">
        <v>78.633333333333326</v>
      </c>
      <c r="F183" s="280">
        <v>77.716666666666669</v>
      </c>
      <c r="G183" s="280">
        <v>76.233333333333334</v>
      </c>
      <c r="H183" s="280">
        <v>81.033333333333317</v>
      </c>
      <c r="I183" s="280">
        <v>82.516666666666637</v>
      </c>
      <c r="J183" s="280">
        <v>83.433333333333309</v>
      </c>
      <c r="K183" s="278">
        <v>81.599999999999994</v>
      </c>
      <c r="L183" s="278">
        <v>79.2</v>
      </c>
      <c r="M183" s="278">
        <v>2.82612</v>
      </c>
    </row>
    <row r="184" spans="1:13">
      <c r="A184" s="269">
        <v>174</v>
      </c>
      <c r="B184" s="278" t="s">
        <v>385</v>
      </c>
      <c r="C184" s="279">
        <v>515.4</v>
      </c>
      <c r="D184" s="280">
        <v>517.7833333333333</v>
      </c>
      <c r="E184" s="280">
        <v>508.96666666666658</v>
      </c>
      <c r="F184" s="280">
        <v>502.5333333333333</v>
      </c>
      <c r="G184" s="280">
        <v>493.71666666666658</v>
      </c>
      <c r="H184" s="280">
        <v>524.21666666666658</v>
      </c>
      <c r="I184" s="280">
        <v>533.03333333333319</v>
      </c>
      <c r="J184" s="280">
        <v>539.46666666666658</v>
      </c>
      <c r="K184" s="278">
        <v>526.6</v>
      </c>
      <c r="L184" s="278">
        <v>511.35</v>
      </c>
      <c r="M184" s="278">
        <v>0.32738</v>
      </c>
    </row>
    <row r="185" spans="1:13">
      <c r="A185" s="269">
        <v>175</v>
      </c>
      <c r="B185" s="278" t="s">
        <v>391</v>
      </c>
      <c r="C185" s="279">
        <v>52.35</v>
      </c>
      <c r="D185" s="280">
        <v>52.883333333333333</v>
      </c>
      <c r="E185" s="280">
        <v>51.466666666666669</v>
      </c>
      <c r="F185" s="280">
        <v>50.583333333333336</v>
      </c>
      <c r="G185" s="280">
        <v>49.166666666666671</v>
      </c>
      <c r="H185" s="280">
        <v>53.766666666666666</v>
      </c>
      <c r="I185" s="280">
        <v>55.183333333333337</v>
      </c>
      <c r="J185" s="280">
        <v>56.066666666666663</v>
      </c>
      <c r="K185" s="278">
        <v>54.3</v>
      </c>
      <c r="L185" s="278">
        <v>52</v>
      </c>
      <c r="M185" s="278">
        <v>7.2779199999999999</v>
      </c>
    </row>
    <row r="186" spans="1:13">
      <c r="A186" s="269">
        <v>176</v>
      </c>
      <c r="B186" s="278" t="s">
        <v>251</v>
      </c>
      <c r="C186" s="279">
        <v>224.8</v>
      </c>
      <c r="D186" s="280">
        <v>224.29999999999998</v>
      </c>
      <c r="E186" s="280">
        <v>221.59999999999997</v>
      </c>
      <c r="F186" s="280">
        <v>218.39999999999998</v>
      </c>
      <c r="G186" s="280">
        <v>215.69999999999996</v>
      </c>
      <c r="H186" s="280">
        <v>227.49999999999997</v>
      </c>
      <c r="I186" s="280">
        <v>230.19999999999996</v>
      </c>
      <c r="J186" s="280">
        <v>233.39999999999998</v>
      </c>
      <c r="K186" s="278">
        <v>227</v>
      </c>
      <c r="L186" s="278">
        <v>221.1</v>
      </c>
      <c r="M186" s="278">
        <v>15.116619999999999</v>
      </c>
    </row>
    <row r="187" spans="1:13">
      <c r="A187" s="269">
        <v>177</v>
      </c>
      <c r="B187" s="278" t="s">
        <v>386</v>
      </c>
      <c r="C187" s="279">
        <v>340</v>
      </c>
      <c r="D187" s="280">
        <v>339.25</v>
      </c>
      <c r="E187" s="280">
        <v>336.3</v>
      </c>
      <c r="F187" s="280">
        <v>332.6</v>
      </c>
      <c r="G187" s="280">
        <v>329.65000000000003</v>
      </c>
      <c r="H187" s="280">
        <v>342.95</v>
      </c>
      <c r="I187" s="280">
        <v>345.90000000000003</v>
      </c>
      <c r="J187" s="280">
        <v>349.59999999999997</v>
      </c>
      <c r="K187" s="278">
        <v>342.2</v>
      </c>
      <c r="L187" s="278">
        <v>335.55</v>
      </c>
      <c r="M187" s="278">
        <v>0.47420000000000001</v>
      </c>
    </row>
    <row r="188" spans="1:13">
      <c r="A188" s="269">
        <v>178</v>
      </c>
      <c r="B188" s="278" t="s">
        <v>387</v>
      </c>
      <c r="C188" s="279">
        <v>292.75</v>
      </c>
      <c r="D188" s="280">
        <v>293.91666666666669</v>
      </c>
      <c r="E188" s="280">
        <v>286.33333333333337</v>
      </c>
      <c r="F188" s="280">
        <v>279.91666666666669</v>
      </c>
      <c r="G188" s="280">
        <v>272.33333333333337</v>
      </c>
      <c r="H188" s="280">
        <v>300.33333333333337</v>
      </c>
      <c r="I188" s="280">
        <v>307.91666666666674</v>
      </c>
      <c r="J188" s="280">
        <v>314.33333333333337</v>
      </c>
      <c r="K188" s="278">
        <v>301.5</v>
      </c>
      <c r="L188" s="278">
        <v>287.5</v>
      </c>
      <c r="M188" s="278">
        <v>7.2931400000000002</v>
      </c>
    </row>
    <row r="189" spans="1:13">
      <c r="A189" s="269">
        <v>179</v>
      </c>
      <c r="B189" s="278" t="s">
        <v>392</v>
      </c>
      <c r="C189" s="279">
        <v>636.79999999999995</v>
      </c>
      <c r="D189" s="280">
        <v>642.35</v>
      </c>
      <c r="E189" s="280">
        <v>625.85</v>
      </c>
      <c r="F189" s="280">
        <v>614.9</v>
      </c>
      <c r="G189" s="280">
        <v>598.4</v>
      </c>
      <c r="H189" s="280">
        <v>653.30000000000007</v>
      </c>
      <c r="I189" s="280">
        <v>669.80000000000007</v>
      </c>
      <c r="J189" s="280">
        <v>680.75000000000011</v>
      </c>
      <c r="K189" s="278">
        <v>658.85</v>
      </c>
      <c r="L189" s="278">
        <v>631.4</v>
      </c>
      <c r="M189" s="278">
        <v>7.2249999999999995E-2</v>
      </c>
    </row>
    <row r="190" spans="1:13">
      <c r="A190" s="269">
        <v>180</v>
      </c>
      <c r="B190" s="278" t="s">
        <v>400</v>
      </c>
      <c r="C190" s="279">
        <v>655.5</v>
      </c>
      <c r="D190" s="280">
        <v>656.48333333333335</v>
      </c>
      <c r="E190" s="280">
        <v>651.01666666666665</v>
      </c>
      <c r="F190" s="280">
        <v>646.5333333333333</v>
      </c>
      <c r="G190" s="280">
        <v>641.06666666666661</v>
      </c>
      <c r="H190" s="280">
        <v>660.9666666666667</v>
      </c>
      <c r="I190" s="280">
        <v>666.43333333333339</v>
      </c>
      <c r="J190" s="280">
        <v>670.91666666666674</v>
      </c>
      <c r="K190" s="278">
        <v>661.95</v>
      </c>
      <c r="L190" s="278">
        <v>652</v>
      </c>
      <c r="M190" s="278">
        <v>0.22713</v>
      </c>
    </row>
    <row r="191" spans="1:13">
      <c r="A191" s="269">
        <v>181</v>
      </c>
      <c r="B191" s="278" t="s">
        <v>394</v>
      </c>
      <c r="C191" s="279">
        <v>622</v>
      </c>
      <c r="D191" s="280">
        <v>605.7166666666667</v>
      </c>
      <c r="E191" s="280">
        <v>572.43333333333339</v>
      </c>
      <c r="F191" s="280">
        <v>522.86666666666667</v>
      </c>
      <c r="G191" s="280">
        <v>489.58333333333337</v>
      </c>
      <c r="H191" s="280">
        <v>655.28333333333342</v>
      </c>
      <c r="I191" s="280">
        <v>688.56666666666672</v>
      </c>
      <c r="J191" s="280">
        <v>738.13333333333344</v>
      </c>
      <c r="K191" s="278">
        <v>639</v>
      </c>
      <c r="L191" s="278">
        <v>556.15</v>
      </c>
      <c r="M191" s="278">
        <v>1.08165</v>
      </c>
    </row>
    <row r="192" spans="1:13">
      <c r="A192" s="269">
        <v>182</v>
      </c>
      <c r="B192" s="278" t="s">
        <v>107</v>
      </c>
      <c r="C192" s="279">
        <v>558.15</v>
      </c>
      <c r="D192" s="280">
        <v>552.55000000000007</v>
      </c>
      <c r="E192" s="280">
        <v>544.85000000000014</v>
      </c>
      <c r="F192" s="280">
        <v>531.55000000000007</v>
      </c>
      <c r="G192" s="280">
        <v>523.85000000000014</v>
      </c>
      <c r="H192" s="280">
        <v>565.85000000000014</v>
      </c>
      <c r="I192" s="280">
        <v>573.55000000000018</v>
      </c>
      <c r="J192" s="280">
        <v>586.85000000000014</v>
      </c>
      <c r="K192" s="278">
        <v>560.25</v>
      </c>
      <c r="L192" s="278">
        <v>539.25</v>
      </c>
      <c r="M192" s="278">
        <v>27.69781</v>
      </c>
    </row>
    <row r="193" spans="1:13">
      <c r="A193" s="269">
        <v>183</v>
      </c>
      <c r="B193" s="278" t="s">
        <v>109</v>
      </c>
      <c r="C193" s="279">
        <v>578.70000000000005</v>
      </c>
      <c r="D193" s="280">
        <v>579.93333333333339</v>
      </c>
      <c r="E193" s="280">
        <v>572.36666666666679</v>
      </c>
      <c r="F193" s="280">
        <v>566.03333333333342</v>
      </c>
      <c r="G193" s="280">
        <v>558.46666666666681</v>
      </c>
      <c r="H193" s="280">
        <v>586.26666666666677</v>
      </c>
      <c r="I193" s="280">
        <v>593.83333333333337</v>
      </c>
      <c r="J193" s="280">
        <v>600.16666666666674</v>
      </c>
      <c r="K193" s="278">
        <v>587.5</v>
      </c>
      <c r="L193" s="278">
        <v>573.6</v>
      </c>
      <c r="M193" s="278">
        <v>64.917580000000001</v>
      </c>
    </row>
    <row r="194" spans="1:13">
      <c r="A194" s="269">
        <v>184</v>
      </c>
      <c r="B194" s="278" t="s">
        <v>110</v>
      </c>
      <c r="C194" s="279">
        <v>1809.3</v>
      </c>
      <c r="D194" s="280">
        <v>1803.7666666666667</v>
      </c>
      <c r="E194" s="280">
        <v>1787.5333333333333</v>
      </c>
      <c r="F194" s="280">
        <v>1765.7666666666667</v>
      </c>
      <c r="G194" s="280">
        <v>1749.5333333333333</v>
      </c>
      <c r="H194" s="280">
        <v>1825.5333333333333</v>
      </c>
      <c r="I194" s="280">
        <v>1841.7666666666664</v>
      </c>
      <c r="J194" s="280">
        <v>1863.5333333333333</v>
      </c>
      <c r="K194" s="278">
        <v>1820</v>
      </c>
      <c r="L194" s="278">
        <v>1782</v>
      </c>
      <c r="M194" s="278">
        <v>46.311950000000003</v>
      </c>
    </row>
    <row r="195" spans="1:13">
      <c r="A195" s="269">
        <v>185</v>
      </c>
      <c r="B195" s="278" t="s">
        <v>253</v>
      </c>
      <c r="C195" s="279">
        <v>2614.65</v>
      </c>
      <c r="D195" s="280">
        <v>2622.5166666666669</v>
      </c>
      <c r="E195" s="280">
        <v>2590.1333333333337</v>
      </c>
      <c r="F195" s="280">
        <v>2565.6166666666668</v>
      </c>
      <c r="G195" s="280">
        <v>2533.2333333333336</v>
      </c>
      <c r="H195" s="280">
        <v>2647.0333333333338</v>
      </c>
      <c r="I195" s="280">
        <v>2679.416666666667</v>
      </c>
      <c r="J195" s="280">
        <v>2703.9333333333338</v>
      </c>
      <c r="K195" s="278">
        <v>2654.9</v>
      </c>
      <c r="L195" s="278">
        <v>2598</v>
      </c>
      <c r="M195" s="278">
        <v>2.0302099999999998</v>
      </c>
    </row>
    <row r="196" spans="1:13">
      <c r="A196" s="269">
        <v>186</v>
      </c>
      <c r="B196" s="278" t="s">
        <v>111</v>
      </c>
      <c r="C196" s="279">
        <v>991.85</v>
      </c>
      <c r="D196" s="280">
        <v>989.9666666666667</v>
      </c>
      <c r="E196" s="280">
        <v>980.08333333333337</v>
      </c>
      <c r="F196" s="280">
        <v>968.31666666666672</v>
      </c>
      <c r="G196" s="280">
        <v>958.43333333333339</v>
      </c>
      <c r="H196" s="280">
        <v>1001.7333333333333</v>
      </c>
      <c r="I196" s="280">
        <v>1011.6166666666666</v>
      </c>
      <c r="J196" s="280">
        <v>1023.3833333333333</v>
      </c>
      <c r="K196" s="278">
        <v>999.85</v>
      </c>
      <c r="L196" s="278">
        <v>978.2</v>
      </c>
      <c r="M196" s="278">
        <v>182.4888</v>
      </c>
    </row>
    <row r="197" spans="1:13">
      <c r="A197" s="269">
        <v>187</v>
      </c>
      <c r="B197" s="278" t="s">
        <v>254</v>
      </c>
      <c r="C197" s="279">
        <v>501.7</v>
      </c>
      <c r="D197" s="280">
        <v>502.88333333333338</v>
      </c>
      <c r="E197" s="280">
        <v>497.81666666666678</v>
      </c>
      <c r="F197" s="280">
        <v>493.93333333333339</v>
      </c>
      <c r="G197" s="280">
        <v>488.86666666666679</v>
      </c>
      <c r="H197" s="280">
        <v>506.76666666666677</v>
      </c>
      <c r="I197" s="280">
        <v>511.83333333333337</v>
      </c>
      <c r="J197" s="280">
        <v>515.7166666666667</v>
      </c>
      <c r="K197" s="278">
        <v>507.95</v>
      </c>
      <c r="L197" s="278">
        <v>499</v>
      </c>
      <c r="M197" s="278">
        <v>33.592179999999999</v>
      </c>
    </row>
    <row r="198" spans="1:13">
      <c r="A198" s="269">
        <v>188</v>
      </c>
      <c r="B198" s="278" t="s">
        <v>252</v>
      </c>
      <c r="C198" s="279">
        <v>972.9</v>
      </c>
      <c r="D198" s="280">
        <v>963.73333333333323</v>
      </c>
      <c r="E198" s="280">
        <v>944.16666666666652</v>
      </c>
      <c r="F198" s="280">
        <v>915.43333333333328</v>
      </c>
      <c r="G198" s="280">
        <v>895.86666666666656</v>
      </c>
      <c r="H198" s="280">
        <v>992.46666666666647</v>
      </c>
      <c r="I198" s="280">
        <v>1012.0333333333333</v>
      </c>
      <c r="J198" s="280">
        <v>1040.7666666666664</v>
      </c>
      <c r="K198" s="278">
        <v>983.3</v>
      </c>
      <c r="L198" s="278">
        <v>935</v>
      </c>
      <c r="M198" s="278">
        <v>2.4593099999999999</v>
      </c>
    </row>
    <row r="199" spans="1:13">
      <c r="A199" s="269">
        <v>189</v>
      </c>
      <c r="B199" s="278" t="s">
        <v>395</v>
      </c>
      <c r="C199" s="279">
        <v>176.9</v>
      </c>
      <c r="D199" s="280">
        <v>177.4</v>
      </c>
      <c r="E199" s="280">
        <v>172.8</v>
      </c>
      <c r="F199" s="280">
        <v>168.70000000000002</v>
      </c>
      <c r="G199" s="280">
        <v>164.10000000000002</v>
      </c>
      <c r="H199" s="280">
        <v>181.5</v>
      </c>
      <c r="I199" s="280">
        <v>186.09999999999997</v>
      </c>
      <c r="J199" s="280">
        <v>190.2</v>
      </c>
      <c r="K199" s="278">
        <v>182</v>
      </c>
      <c r="L199" s="278">
        <v>173.3</v>
      </c>
      <c r="M199" s="278">
        <v>29.384550000000001</v>
      </c>
    </row>
    <row r="200" spans="1:13">
      <c r="A200" s="269">
        <v>190</v>
      </c>
      <c r="B200" s="278" t="s">
        <v>396</v>
      </c>
      <c r="C200" s="279">
        <v>257</v>
      </c>
      <c r="D200" s="280">
        <v>257.81666666666666</v>
      </c>
      <c r="E200" s="280">
        <v>250.68333333333334</v>
      </c>
      <c r="F200" s="280">
        <v>244.36666666666667</v>
      </c>
      <c r="G200" s="280">
        <v>237.23333333333335</v>
      </c>
      <c r="H200" s="280">
        <v>264.13333333333333</v>
      </c>
      <c r="I200" s="280">
        <v>271.26666666666665</v>
      </c>
      <c r="J200" s="280">
        <v>277.58333333333331</v>
      </c>
      <c r="K200" s="278">
        <v>264.95</v>
      </c>
      <c r="L200" s="278">
        <v>251.5</v>
      </c>
      <c r="M200" s="278">
        <v>0.30210999999999999</v>
      </c>
    </row>
    <row r="201" spans="1:13">
      <c r="A201" s="269">
        <v>191</v>
      </c>
      <c r="B201" s="278" t="s">
        <v>112</v>
      </c>
      <c r="C201" s="279">
        <v>2292.25</v>
      </c>
      <c r="D201" s="280">
        <v>2322.5333333333333</v>
      </c>
      <c r="E201" s="280">
        <v>2251.9166666666665</v>
      </c>
      <c r="F201" s="280">
        <v>2211.583333333333</v>
      </c>
      <c r="G201" s="280">
        <v>2140.9666666666662</v>
      </c>
      <c r="H201" s="280">
        <v>2362.8666666666668</v>
      </c>
      <c r="I201" s="280">
        <v>2433.4833333333336</v>
      </c>
      <c r="J201" s="280">
        <v>2473.8166666666671</v>
      </c>
      <c r="K201" s="278">
        <v>2393.15</v>
      </c>
      <c r="L201" s="278">
        <v>2282.1999999999998</v>
      </c>
      <c r="M201" s="278">
        <v>31.063400000000001</v>
      </c>
    </row>
    <row r="202" spans="1:13">
      <c r="A202" s="269">
        <v>192</v>
      </c>
      <c r="B202" s="278" t="s">
        <v>113</v>
      </c>
      <c r="C202" s="279">
        <v>321.10000000000002</v>
      </c>
      <c r="D202" s="280">
        <v>320.8</v>
      </c>
      <c r="E202" s="280">
        <v>311.70000000000005</v>
      </c>
      <c r="F202" s="280">
        <v>302.3</v>
      </c>
      <c r="G202" s="280">
        <v>293.20000000000005</v>
      </c>
      <c r="H202" s="280">
        <v>330.20000000000005</v>
      </c>
      <c r="I202" s="280">
        <v>339.30000000000007</v>
      </c>
      <c r="J202" s="280">
        <v>348.70000000000005</v>
      </c>
      <c r="K202" s="278">
        <v>329.9</v>
      </c>
      <c r="L202" s="278">
        <v>311.39999999999998</v>
      </c>
      <c r="M202" s="278">
        <v>20.99089</v>
      </c>
    </row>
    <row r="203" spans="1:13">
      <c r="A203" s="269">
        <v>193</v>
      </c>
      <c r="B203" s="278" t="s">
        <v>397</v>
      </c>
      <c r="C203" s="279">
        <v>14.05</v>
      </c>
      <c r="D203" s="280">
        <v>14.050000000000002</v>
      </c>
      <c r="E203" s="280">
        <v>14.050000000000004</v>
      </c>
      <c r="F203" s="280">
        <v>14.050000000000002</v>
      </c>
      <c r="G203" s="280">
        <v>14.050000000000004</v>
      </c>
      <c r="H203" s="280">
        <v>14.050000000000004</v>
      </c>
      <c r="I203" s="280">
        <v>14.05</v>
      </c>
      <c r="J203" s="280">
        <v>14.050000000000004</v>
      </c>
      <c r="K203" s="278">
        <v>14.05</v>
      </c>
      <c r="L203" s="278">
        <v>14.05</v>
      </c>
      <c r="M203" s="278">
        <v>7.2641900000000001</v>
      </c>
    </row>
    <row r="204" spans="1:13">
      <c r="A204" s="269">
        <v>194</v>
      </c>
      <c r="B204" s="278" t="s">
        <v>399</v>
      </c>
      <c r="C204" s="279">
        <v>60.45</v>
      </c>
      <c r="D204" s="280">
        <v>60.949999999999996</v>
      </c>
      <c r="E204" s="280">
        <v>58.099999999999994</v>
      </c>
      <c r="F204" s="280">
        <v>55.75</v>
      </c>
      <c r="G204" s="280">
        <v>52.9</v>
      </c>
      <c r="H204" s="280">
        <v>63.29999999999999</v>
      </c>
      <c r="I204" s="280">
        <v>66.150000000000006</v>
      </c>
      <c r="J204" s="280">
        <v>68.499999999999986</v>
      </c>
      <c r="K204" s="278">
        <v>63.8</v>
      </c>
      <c r="L204" s="278">
        <v>58.6</v>
      </c>
      <c r="M204" s="278">
        <v>2.84097</v>
      </c>
    </row>
    <row r="205" spans="1:13">
      <c r="A205" s="269">
        <v>195</v>
      </c>
      <c r="B205" s="278" t="s">
        <v>115</v>
      </c>
      <c r="C205" s="279">
        <v>146.94999999999999</v>
      </c>
      <c r="D205" s="280">
        <v>145.58333333333334</v>
      </c>
      <c r="E205" s="280">
        <v>143.16666666666669</v>
      </c>
      <c r="F205" s="280">
        <v>139.38333333333335</v>
      </c>
      <c r="G205" s="280">
        <v>136.9666666666667</v>
      </c>
      <c r="H205" s="280">
        <v>149.36666666666667</v>
      </c>
      <c r="I205" s="280">
        <v>151.78333333333336</v>
      </c>
      <c r="J205" s="280">
        <v>155.56666666666666</v>
      </c>
      <c r="K205" s="278">
        <v>148</v>
      </c>
      <c r="L205" s="278">
        <v>141.80000000000001</v>
      </c>
      <c r="M205" s="278">
        <v>172.78403</v>
      </c>
    </row>
    <row r="206" spans="1:13">
      <c r="A206" s="269">
        <v>196</v>
      </c>
      <c r="B206" s="278" t="s">
        <v>401</v>
      </c>
      <c r="C206" s="279">
        <v>30.65</v>
      </c>
      <c r="D206" s="280">
        <v>30.683333333333334</v>
      </c>
      <c r="E206" s="280">
        <v>30.216666666666669</v>
      </c>
      <c r="F206" s="280">
        <v>29.783333333333335</v>
      </c>
      <c r="G206" s="280">
        <v>29.31666666666667</v>
      </c>
      <c r="H206" s="280">
        <v>31.116666666666667</v>
      </c>
      <c r="I206" s="280">
        <v>31.583333333333329</v>
      </c>
      <c r="J206" s="280">
        <v>32.016666666666666</v>
      </c>
      <c r="K206" s="278">
        <v>31.15</v>
      </c>
      <c r="L206" s="278">
        <v>30.25</v>
      </c>
      <c r="M206" s="278">
        <v>6.7321099999999996</v>
      </c>
    </row>
    <row r="207" spans="1:13">
      <c r="A207" s="269">
        <v>197</v>
      </c>
      <c r="B207" s="278" t="s">
        <v>116</v>
      </c>
      <c r="C207" s="279">
        <v>207.85</v>
      </c>
      <c r="D207" s="280">
        <v>209.43333333333331</v>
      </c>
      <c r="E207" s="280">
        <v>204.61666666666662</v>
      </c>
      <c r="F207" s="280">
        <v>201.3833333333333</v>
      </c>
      <c r="G207" s="280">
        <v>196.56666666666661</v>
      </c>
      <c r="H207" s="280">
        <v>212.66666666666663</v>
      </c>
      <c r="I207" s="280">
        <v>217.48333333333329</v>
      </c>
      <c r="J207" s="280">
        <v>220.71666666666664</v>
      </c>
      <c r="K207" s="278">
        <v>214.25</v>
      </c>
      <c r="L207" s="278">
        <v>206.2</v>
      </c>
      <c r="M207" s="278">
        <v>39.514279999999999</v>
      </c>
    </row>
    <row r="208" spans="1:13">
      <c r="A208" s="269">
        <v>198</v>
      </c>
      <c r="B208" s="278" t="s">
        <v>117</v>
      </c>
      <c r="C208" s="279">
        <v>2119.6</v>
      </c>
      <c r="D208" s="280">
        <v>2115.2000000000003</v>
      </c>
      <c r="E208" s="280">
        <v>2100.4000000000005</v>
      </c>
      <c r="F208" s="280">
        <v>2081.2000000000003</v>
      </c>
      <c r="G208" s="280">
        <v>2066.4000000000005</v>
      </c>
      <c r="H208" s="280">
        <v>2134.4000000000005</v>
      </c>
      <c r="I208" s="280">
        <v>2149.2000000000007</v>
      </c>
      <c r="J208" s="280">
        <v>2168.4000000000005</v>
      </c>
      <c r="K208" s="278">
        <v>2130</v>
      </c>
      <c r="L208" s="278">
        <v>2096</v>
      </c>
      <c r="M208" s="278">
        <v>24.216719999999999</v>
      </c>
    </row>
    <row r="209" spans="1:13">
      <c r="A209" s="269">
        <v>199</v>
      </c>
      <c r="B209" s="278" t="s">
        <v>255</v>
      </c>
      <c r="C209" s="279">
        <v>172.05</v>
      </c>
      <c r="D209" s="280">
        <v>172.66666666666666</v>
      </c>
      <c r="E209" s="280">
        <v>170.93333333333331</v>
      </c>
      <c r="F209" s="280">
        <v>169.81666666666666</v>
      </c>
      <c r="G209" s="280">
        <v>168.08333333333331</v>
      </c>
      <c r="H209" s="280">
        <v>173.7833333333333</v>
      </c>
      <c r="I209" s="280">
        <v>175.51666666666665</v>
      </c>
      <c r="J209" s="280">
        <v>176.6333333333333</v>
      </c>
      <c r="K209" s="278">
        <v>174.4</v>
      </c>
      <c r="L209" s="278">
        <v>171.55</v>
      </c>
      <c r="M209" s="278">
        <v>6.0488099999999996</v>
      </c>
    </row>
    <row r="210" spans="1:13">
      <c r="A210" s="269">
        <v>200</v>
      </c>
      <c r="B210" s="278" t="s">
        <v>402</v>
      </c>
      <c r="C210" s="279">
        <v>27916.85</v>
      </c>
      <c r="D210" s="280">
        <v>28020.600000000002</v>
      </c>
      <c r="E210" s="280">
        <v>27546.250000000004</v>
      </c>
      <c r="F210" s="280">
        <v>27175.65</v>
      </c>
      <c r="G210" s="280">
        <v>26701.300000000003</v>
      </c>
      <c r="H210" s="280">
        <v>28391.200000000004</v>
      </c>
      <c r="I210" s="280">
        <v>28865.550000000003</v>
      </c>
      <c r="J210" s="280">
        <v>29236.150000000005</v>
      </c>
      <c r="K210" s="278">
        <v>28494.95</v>
      </c>
      <c r="L210" s="278">
        <v>27650</v>
      </c>
      <c r="M210" s="278">
        <v>2.546E-2</v>
      </c>
    </row>
    <row r="211" spans="1:13">
      <c r="A211" s="269">
        <v>201</v>
      </c>
      <c r="B211" s="278" t="s">
        <v>398</v>
      </c>
      <c r="C211" s="279">
        <v>48.55</v>
      </c>
      <c r="D211" s="280">
        <v>48.016666666666673</v>
      </c>
      <c r="E211" s="280">
        <v>46.233333333333348</v>
      </c>
      <c r="F211" s="280">
        <v>43.916666666666679</v>
      </c>
      <c r="G211" s="280">
        <v>42.133333333333354</v>
      </c>
      <c r="H211" s="280">
        <v>50.333333333333343</v>
      </c>
      <c r="I211" s="280">
        <v>52.11666666666666</v>
      </c>
      <c r="J211" s="280">
        <v>54.433333333333337</v>
      </c>
      <c r="K211" s="278">
        <v>49.8</v>
      </c>
      <c r="L211" s="278">
        <v>45.7</v>
      </c>
      <c r="M211" s="278">
        <v>27.809259999999998</v>
      </c>
    </row>
    <row r="212" spans="1:13">
      <c r="A212" s="269">
        <v>202</v>
      </c>
      <c r="B212" s="278" t="s">
        <v>256</v>
      </c>
      <c r="C212" s="279">
        <v>25.55</v>
      </c>
      <c r="D212" s="280">
        <v>25.55</v>
      </c>
      <c r="E212" s="280">
        <v>25</v>
      </c>
      <c r="F212" s="280">
        <v>24.45</v>
      </c>
      <c r="G212" s="280">
        <v>23.9</v>
      </c>
      <c r="H212" s="280">
        <v>26.1</v>
      </c>
      <c r="I212" s="280">
        <v>26.650000000000006</v>
      </c>
      <c r="J212" s="280">
        <v>27.200000000000003</v>
      </c>
      <c r="K212" s="278">
        <v>26.1</v>
      </c>
      <c r="L212" s="278">
        <v>25</v>
      </c>
      <c r="M212" s="278">
        <v>27.1187</v>
      </c>
    </row>
    <row r="213" spans="1:13">
      <c r="A213" s="269">
        <v>203</v>
      </c>
      <c r="B213" s="278" t="s">
        <v>416</v>
      </c>
      <c r="C213" s="279">
        <v>52.6</v>
      </c>
      <c r="D213" s="280">
        <v>52.266666666666673</v>
      </c>
      <c r="E213" s="280">
        <v>51.333333333333343</v>
      </c>
      <c r="F213" s="280">
        <v>50.06666666666667</v>
      </c>
      <c r="G213" s="280">
        <v>49.13333333333334</v>
      </c>
      <c r="H213" s="280">
        <v>53.533333333333346</v>
      </c>
      <c r="I213" s="280">
        <v>54.466666666666669</v>
      </c>
      <c r="J213" s="280">
        <v>55.733333333333348</v>
      </c>
      <c r="K213" s="278">
        <v>53.2</v>
      </c>
      <c r="L213" s="278">
        <v>51</v>
      </c>
      <c r="M213" s="278">
        <v>14.807840000000001</v>
      </c>
    </row>
    <row r="214" spans="1:13">
      <c r="A214" s="269">
        <v>204</v>
      </c>
      <c r="B214" s="278" t="s">
        <v>118</v>
      </c>
      <c r="C214" s="279">
        <v>161.80000000000001</v>
      </c>
      <c r="D214" s="280">
        <v>157</v>
      </c>
      <c r="E214" s="280">
        <v>149.30000000000001</v>
      </c>
      <c r="F214" s="280">
        <v>136.80000000000001</v>
      </c>
      <c r="G214" s="280">
        <v>129.10000000000002</v>
      </c>
      <c r="H214" s="280">
        <v>169.5</v>
      </c>
      <c r="I214" s="280">
        <v>177.2</v>
      </c>
      <c r="J214" s="280">
        <v>189.7</v>
      </c>
      <c r="K214" s="278">
        <v>164.7</v>
      </c>
      <c r="L214" s="278">
        <v>144.5</v>
      </c>
      <c r="M214" s="278">
        <v>588.76004</v>
      </c>
    </row>
    <row r="215" spans="1:13">
      <c r="A215" s="269">
        <v>205</v>
      </c>
      <c r="B215" s="278" t="s">
        <v>415</v>
      </c>
      <c r="C215" s="279">
        <v>45.45</v>
      </c>
      <c r="D215" s="280">
        <v>44.816666666666663</v>
      </c>
      <c r="E215" s="280">
        <v>44.183333333333323</v>
      </c>
      <c r="F215" s="280">
        <v>42.916666666666657</v>
      </c>
      <c r="G215" s="280">
        <v>42.283333333333317</v>
      </c>
      <c r="H215" s="280">
        <v>46.083333333333329</v>
      </c>
      <c r="I215" s="280">
        <v>46.716666666666669</v>
      </c>
      <c r="J215" s="280">
        <v>47.983333333333334</v>
      </c>
      <c r="K215" s="278">
        <v>45.45</v>
      </c>
      <c r="L215" s="278">
        <v>43.55</v>
      </c>
      <c r="M215" s="278">
        <v>2.9323100000000002</v>
      </c>
    </row>
    <row r="216" spans="1:13">
      <c r="A216" s="269">
        <v>206</v>
      </c>
      <c r="B216" s="278" t="s">
        <v>259</v>
      </c>
      <c r="C216" s="279">
        <v>91.6</v>
      </c>
      <c r="D216" s="280">
        <v>89.75</v>
      </c>
      <c r="E216" s="280">
        <v>87.9</v>
      </c>
      <c r="F216" s="280">
        <v>84.2</v>
      </c>
      <c r="G216" s="280">
        <v>82.350000000000009</v>
      </c>
      <c r="H216" s="280">
        <v>93.45</v>
      </c>
      <c r="I216" s="280">
        <v>95.3</v>
      </c>
      <c r="J216" s="280">
        <v>99</v>
      </c>
      <c r="K216" s="278">
        <v>91.6</v>
      </c>
      <c r="L216" s="278">
        <v>86.05</v>
      </c>
      <c r="M216" s="278">
        <v>12.44519</v>
      </c>
    </row>
    <row r="217" spans="1:13">
      <c r="A217" s="269">
        <v>207</v>
      </c>
      <c r="B217" s="278" t="s">
        <v>119</v>
      </c>
      <c r="C217" s="279">
        <v>353</v>
      </c>
      <c r="D217" s="280">
        <v>351.7166666666667</v>
      </c>
      <c r="E217" s="280">
        <v>346.58333333333337</v>
      </c>
      <c r="F217" s="280">
        <v>340.16666666666669</v>
      </c>
      <c r="G217" s="280">
        <v>335.03333333333336</v>
      </c>
      <c r="H217" s="280">
        <v>358.13333333333338</v>
      </c>
      <c r="I217" s="280">
        <v>363.26666666666671</v>
      </c>
      <c r="J217" s="280">
        <v>369.68333333333339</v>
      </c>
      <c r="K217" s="278">
        <v>356.85</v>
      </c>
      <c r="L217" s="278">
        <v>345.3</v>
      </c>
      <c r="M217" s="278">
        <v>362.92502999999999</v>
      </c>
    </row>
    <row r="218" spans="1:13">
      <c r="A218" s="269">
        <v>208</v>
      </c>
      <c r="B218" s="278" t="s">
        <v>257</v>
      </c>
      <c r="C218" s="279">
        <v>1318</v>
      </c>
      <c r="D218" s="280">
        <v>1308.1666666666667</v>
      </c>
      <c r="E218" s="280">
        <v>1282.3333333333335</v>
      </c>
      <c r="F218" s="280">
        <v>1246.6666666666667</v>
      </c>
      <c r="G218" s="280">
        <v>1220.8333333333335</v>
      </c>
      <c r="H218" s="280">
        <v>1343.8333333333335</v>
      </c>
      <c r="I218" s="280">
        <v>1369.666666666667</v>
      </c>
      <c r="J218" s="280">
        <v>1405.3333333333335</v>
      </c>
      <c r="K218" s="278">
        <v>1334</v>
      </c>
      <c r="L218" s="278">
        <v>1272.5</v>
      </c>
      <c r="M218" s="278">
        <v>7.7660400000000003</v>
      </c>
    </row>
    <row r="219" spans="1:13">
      <c r="A219" s="269">
        <v>209</v>
      </c>
      <c r="B219" s="278" t="s">
        <v>120</v>
      </c>
      <c r="C219" s="279">
        <v>396.95</v>
      </c>
      <c r="D219" s="280">
        <v>397.81666666666666</v>
      </c>
      <c r="E219" s="280">
        <v>392.18333333333334</v>
      </c>
      <c r="F219" s="280">
        <v>387.41666666666669</v>
      </c>
      <c r="G219" s="280">
        <v>381.78333333333336</v>
      </c>
      <c r="H219" s="280">
        <v>402.58333333333331</v>
      </c>
      <c r="I219" s="280">
        <v>408.21666666666664</v>
      </c>
      <c r="J219" s="280">
        <v>412.98333333333329</v>
      </c>
      <c r="K219" s="278">
        <v>403.45</v>
      </c>
      <c r="L219" s="278">
        <v>393.05</v>
      </c>
      <c r="M219" s="278">
        <v>22.560199999999998</v>
      </c>
    </row>
    <row r="220" spans="1:13">
      <c r="A220" s="269">
        <v>210</v>
      </c>
      <c r="B220" s="278" t="s">
        <v>404</v>
      </c>
      <c r="C220" s="279">
        <v>2639</v>
      </c>
      <c r="D220" s="280">
        <v>2647</v>
      </c>
      <c r="E220" s="280">
        <v>2597</v>
      </c>
      <c r="F220" s="280">
        <v>2555</v>
      </c>
      <c r="G220" s="280">
        <v>2505</v>
      </c>
      <c r="H220" s="280">
        <v>2689</v>
      </c>
      <c r="I220" s="280">
        <v>2739</v>
      </c>
      <c r="J220" s="280">
        <v>2781</v>
      </c>
      <c r="K220" s="278">
        <v>2697</v>
      </c>
      <c r="L220" s="278">
        <v>2605</v>
      </c>
      <c r="M220" s="278">
        <v>1.67E-3</v>
      </c>
    </row>
    <row r="221" spans="1:13">
      <c r="A221" s="269">
        <v>211</v>
      </c>
      <c r="B221" s="278" t="s">
        <v>258</v>
      </c>
      <c r="C221" s="279">
        <v>33.700000000000003</v>
      </c>
      <c r="D221" s="280">
        <v>34.050000000000004</v>
      </c>
      <c r="E221" s="280">
        <v>33.350000000000009</v>
      </c>
      <c r="F221" s="280">
        <v>33.000000000000007</v>
      </c>
      <c r="G221" s="280">
        <v>32.300000000000011</v>
      </c>
      <c r="H221" s="280">
        <v>34.400000000000006</v>
      </c>
      <c r="I221" s="280">
        <v>35.100000000000009</v>
      </c>
      <c r="J221" s="280">
        <v>35.450000000000003</v>
      </c>
      <c r="K221" s="278">
        <v>34.75</v>
      </c>
      <c r="L221" s="278">
        <v>33.700000000000003</v>
      </c>
      <c r="M221" s="278">
        <v>39.75902</v>
      </c>
    </row>
    <row r="222" spans="1:13">
      <c r="A222" s="269">
        <v>212</v>
      </c>
      <c r="B222" s="278" t="s">
        <v>121</v>
      </c>
      <c r="C222" s="279">
        <v>10.85</v>
      </c>
      <c r="D222" s="280">
        <v>10.316666666666668</v>
      </c>
      <c r="E222" s="280">
        <v>9.6333333333333364</v>
      </c>
      <c r="F222" s="280">
        <v>8.4166666666666679</v>
      </c>
      <c r="G222" s="280">
        <v>7.7333333333333361</v>
      </c>
      <c r="H222" s="280">
        <v>11.533333333333337</v>
      </c>
      <c r="I222" s="280">
        <v>12.21666666666667</v>
      </c>
      <c r="J222" s="280">
        <v>13.433333333333337</v>
      </c>
      <c r="K222" s="278">
        <v>11</v>
      </c>
      <c r="L222" s="278">
        <v>9.1</v>
      </c>
      <c r="M222" s="278">
        <v>10954.188969999999</v>
      </c>
    </row>
    <row r="223" spans="1:13">
      <c r="A223" s="269">
        <v>213</v>
      </c>
      <c r="B223" s="278" t="s">
        <v>405</v>
      </c>
      <c r="C223" s="279">
        <v>18.05</v>
      </c>
      <c r="D223" s="280">
        <v>17.916666666666668</v>
      </c>
      <c r="E223" s="280">
        <v>17.233333333333334</v>
      </c>
      <c r="F223" s="280">
        <v>16.416666666666668</v>
      </c>
      <c r="G223" s="280">
        <v>15.733333333333334</v>
      </c>
      <c r="H223" s="280">
        <v>18.733333333333334</v>
      </c>
      <c r="I223" s="280">
        <v>19.416666666666664</v>
      </c>
      <c r="J223" s="280">
        <v>20.233333333333334</v>
      </c>
      <c r="K223" s="278">
        <v>18.600000000000001</v>
      </c>
      <c r="L223" s="278">
        <v>17.100000000000001</v>
      </c>
      <c r="M223" s="278">
        <v>220.94076000000001</v>
      </c>
    </row>
    <row r="224" spans="1:13">
      <c r="A224" s="269">
        <v>214</v>
      </c>
      <c r="B224" s="278" t="s">
        <v>122</v>
      </c>
      <c r="C224" s="279">
        <v>25.75</v>
      </c>
      <c r="D224" s="280">
        <v>25.55</v>
      </c>
      <c r="E224" s="280">
        <v>25</v>
      </c>
      <c r="F224" s="280">
        <v>24.25</v>
      </c>
      <c r="G224" s="280">
        <v>23.7</v>
      </c>
      <c r="H224" s="280">
        <v>26.3</v>
      </c>
      <c r="I224" s="280">
        <v>26.850000000000005</v>
      </c>
      <c r="J224" s="280">
        <v>27.6</v>
      </c>
      <c r="K224" s="278">
        <v>26.1</v>
      </c>
      <c r="L224" s="278">
        <v>24.8</v>
      </c>
      <c r="M224" s="278">
        <v>535.91179999999997</v>
      </c>
    </row>
    <row r="225" spans="1:13">
      <c r="A225" s="269">
        <v>215</v>
      </c>
      <c r="B225" s="278" t="s">
        <v>417</v>
      </c>
      <c r="C225" s="279">
        <v>173.25</v>
      </c>
      <c r="D225" s="280">
        <v>174.56666666666669</v>
      </c>
      <c r="E225" s="280">
        <v>164.23333333333338</v>
      </c>
      <c r="F225" s="280">
        <v>155.2166666666667</v>
      </c>
      <c r="G225" s="280">
        <v>144.88333333333338</v>
      </c>
      <c r="H225" s="280">
        <v>183.58333333333337</v>
      </c>
      <c r="I225" s="280">
        <v>193.91666666666669</v>
      </c>
      <c r="J225" s="280">
        <v>202.93333333333337</v>
      </c>
      <c r="K225" s="278">
        <v>184.9</v>
      </c>
      <c r="L225" s="278">
        <v>165.55</v>
      </c>
      <c r="M225" s="278">
        <v>14.824870000000001</v>
      </c>
    </row>
    <row r="226" spans="1:13">
      <c r="A226" s="269">
        <v>216</v>
      </c>
      <c r="B226" s="278" t="s">
        <v>406</v>
      </c>
      <c r="C226" s="279">
        <v>416.3</v>
      </c>
      <c r="D226" s="280">
        <v>417.43333333333334</v>
      </c>
      <c r="E226" s="280">
        <v>409.86666666666667</v>
      </c>
      <c r="F226" s="280">
        <v>403.43333333333334</v>
      </c>
      <c r="G226" s="280">
        <v>395.86666666666667</v>
      </c>
      <c r="H226" s="280">
        <v>423.86666666666667</v>
      </c>
      <c r="I226" s="280">
        <v>431.43333333333339</v>
      </c>
      <c r="J226" s="280">
        <v>437.86666666666667</v>
      </c>
      <c r="K226" s="278">
        <v>425</v>
      </c>
      <c r="L226" s="278">
        <v>411</v>
      </c>
      <c r="M226" s="278">
        <v>0.40411999999999998</v>
      </c>
    </row>
    <row r="227" spans="1:13">
      <c r="A227" s="269">
        <v>217</v>
      </c>
      <c r="B227" s="278" t="s">
        <v>407</v>
      </c>
      <c r="C227" s="279">
        <v>6.95</v>
      </c>
      <c r="D227" s="280">
        <v>6.9000000000000012</v>
      </c>
      <c r="E227" s="280">
        <v>6.7000000000000028</v>
      </c>
      <c r="F227" s="280">
        <v>6.450000000000002</v>
      </c>
      <c r="G227" s="280">
        <v>6.2500000000000036</v>
      </c>
      <c r="H227" s="280">
        <v>7.1500000000000021</v>
      </c>
      <c r="I227" s="280">
        <v>7.35</v>
      </c>
      <c r="J227" s="280">
        <v>7.6000000000000014</v>
      </c>
      <c r="K227" s="278">
        <v>7.1</v>
      </c>
      <c r="L227" s="278">
        <v>6.65</v>
      </c>
      <c r="M227" s="278">
        <v>53.205689999999997</v>
      </c>
    </row>
    <row r="228" spans="1:13">
      <c r="A228" s="269">
        <v>218</v>
      </c>
      <c r="B228" s="278" t="s">
        <v>123</v>
      </c>
      <c r="C228" s="279">
        <v>466</v>
      </c>
      <c r="D228" s="280">
        <v>466.34999999999997</v>
      </c>
      <c r="E228" s="280">
        <v>460.79999999999995</v>
      </c>
      <c r="F228" s="280">
        <v>455.59999999999997</v>
      </c>
      <c r="G228" s="280">
        <v>450.04999999999995</v>
      </c>
      <c r="H228" s="280">
        <v>471.54999999999995</v>
      </c>
      <c r="I228" s="280">
        <v>477.1</v>
      </c>
      <c r="J228" s="280">
        <v>482.29999999999995</v>
      </c>
      <c r="K228" s="278">
        <v>471.9</v>
      </c>
      <c r="L228" s="278">
        <v>461.15</v>
      </c>
      <c r="M228" s="278">
        <v>26.12566</v>
      </c>
    </row>
    <row r="229" spans="1:13">
      <c r="A229" s="269">
        <v>219</v>
      </c>
      <c r="B229" s="278" t="s">
        <v>408</v>
      </c>
      <c r="C229" s="279">
        <v>67.650000000000006</v>
      </c>
      <c r="D229" s="280">
        <v>67.866666666666674</v>
      </c>
      <c r="E229" s="280">
        <v>66.733333333333348</v>
      </c>
      <c r="F229" s="280">
        <v>65.816666666666677</v>
      </c>
      <c r="G229" s="280">
        <v>64.683333333333351</v>
      </c>
      <c r="H229" s="280">
        <v>68.783333333333346</v>
      </c>
      <c r="I229" s="280">
        <v>69.916666666666671</v>
      </c>
      <c r="J229" s="280">
        <v>70.833333333333343</v>
      </c>
      <c r="K229" s="278">
        <v>69</v>
      </c>
      <c r="L229" s="278">
        <v>66.95</v>
      </c>
      <c r="M229" s="278">
        <v>5.2085400000000002</v>
      </c>
    </row>
    <row r="230" spans="1:13">
      <c r="A230" s="269">
        <v>220</v>
      </c>
      <c r="B230" s="278" t="s">
        <v>261</v>
      </c>
      <c r="C230" s="279">
        <v>92.65</v>
      </c>
      <c r="D230" s="280">
        <v>92.25</v>
      </c>
      <c r="E230" s="280">
        <v>89.5</v>
      </c>
      <c r="F230" s="280">
        <v>86.35</v>
      </c>
      <c r="G230" s="280">
        <v>83.6</v>
      </c>
      <c r="H230" s="280">
        <v>95.4</v>
      </c>
      <c r="I230" s="280">
        <v>98.15</v>
      </c>
      <c r="J230" s="280">
        <v>101.30000000000001</v>
      </c>
      <c r="K230" s="278">
        <v>95</v>
      </c>
      <c r="L230" s="278">
        <v>89.1</v>
      </c>
      <c r="M230" s="278">
        <v>52.230469999999997</v>
      </c>
    </row>
    <row r="231" spans="1:13">
      <c r="A231" s="269">
        <v>221</v>
      </c>
      <c r="B231" s="278" t="s">
        <v>413</v>
      </c>
      <c r="C231" s="279">
        <v>130.15</v>
      </c>
      <c r="D231" s="280">
        <v>130.95000000000002</v>
      </c>
      <c r="E231" s="280">
        <v>127.50000000000003</v>
      </c>
      <c r="F231" s="280">
        <v>124.85000000000002</v>
      </c>
      <c r="G231" s="280">
        <v>121.40000000000003</v>
      </c>
      <c r="H231" s="280">
        <v>133.60000000000002</v>
      </c>
      <c r="I231" s="280">
        <v>137.05000000000001</v>
      </c>
      <c r="J231" s="280">
        <v>139.70000000000002</v>
      </c>
      <c r="K231" s="278">
        <v>134.4</v>
      </c>
      <c r="L231" s="278">
        <v>128.30000000000001</v>
      </c>
      <c r="M231" s="278">
        <v>45.10539</v>
      </c>
    </row>
    <row r="232" spans="1:13">
      <c r="A232" s="269">
        <v>222</v>
      </c>
      <c r="B232" s="278" t="s">
        <v>1617</v>
      </c>
      <c r="C232" s="279">
        <v>2379.1999999999998</v>
      </c>
      <c r="D232" s="280">
        <v>2374.6166666666668</v>
      </c>
      <c r="E232" s="280">
        <v>2351.2333333333336</v>
      </c>
      <c r="F232" s="280">
        <v>2323.2666666666669</v>
      </c>
      <c r="G232" s="280">
        <v>2299.8833333333337</v>
      </c>
      <c r="H232" s="280">
        <v>2402.5833333333335</v>
      </c>
      <c r="I232" s="280">
        <v>2425.9666666666667</v>
      </c>
      <c r="J232" s="280">
        <v>2453.9333333333334</v>
      </c>
      <c r="K232" s="278">
        <v>2398</v>
      </c>
      <c r="L232" s="278">
        <v>2346.65</v>
      </c>
      <c r="M232" s="278">
        <v>1.9296199999999999</v>
      </c>
    </row>
    <row r="233" spans="1:13">
      <c r="A233" s="269">
        <v>223</v>
      </c>
      <c r="B233" s="278" t="s">
        <v>260</v>
      </c>
      <c r="C233" s="279">
        <v>55.4</v>
      </c>
      <c r="D233" s="280">
        <v>54.54999999999999</v>
      </c>
      <c r="E233" s="280">
        <v>52.899999999999977</v>
      </c>
      <c r="F233" s="280">
        <v>50.399999999999984</v>
      </c>
      <c r="G233" s="280">
        <v>48.749999999999972</v>
      </c>
      <c r="H233" s="280">
        <v>57.049999999999983</v>
      </c>
      <c r="I233" s="280">
        <v>58.7</v>
      </c>
      <c r="J233" s="280">
        <v>61.199999999999989</v>
      </c>
      <c r="K233" s="278">
        <v>56.2</v>
      </c>
      <c r="L233" s="278">
        <v>52.05</v>
      </c>
      <c r="M233" s="278">
        <v>73.302970000000002</v>
      </c>
    </row>
    <row r="234" spans="1:13">
      <c r="A234" s="269">
        <v>224</v>
      </c>
      <c r="B234" s="278" t="s">
        <v>124</v>
      </c>
      <c r="C234" s="279">
        <v>1035.5999999999999</v>
      </c>
      <c r="D234" s="280">
        <v>1039.4666666666665</v>
      </c>
      <c r="E234" s="280">
        <v>1009.133333333333</v>
      </c>
      <c r="F234" s="280">
        <v>982.66666666666652</v>
      </c>
      <c r="G234" s="280">
        <v>952.33333333333303</v>
      </c>
      <c r="H234" s="280">
        <v>1065.9333333333329</v>
      </c>
      <c r="I234" s="280">
        <v>1096.2666666666664</v>
      </c>
      <c r="J234" s="280">
        <v>1122.7333333333329</v>
      </c>
      <c r="K234" s="278">
        <v>1069.8</v>
      </c>
      <c r="L234" s="278">
        <v>1013</v>
      </c>
      <c r="M234" s="278">
        <v>60.342669999999998</v>
      </c>
    </row>
    <row r="235" spans="1:13">
      <c r="A235" s="269">
        <v>225</v>
      </c>
      <c r="B235" s="278" t="s">
        <v>419</v>
      </c>
      <c r="C235" s="279">
        <v>285.14999999999998</v>
      </c>
      <c r="D235" s="280">
        <v>285.5</v>
      </c>
      <c r="E235" s="280">
        <v>284.64999999999998</v>
      </c>
      <c r="F235" s="280">
        <v>284.14999999999998</v>
      </c>
      <c r="G235" s="280">
        <v>283.29999999999995</v>
      </c>
      <c r="H235" s="280">
        <v>286</v>
      </c>
      <c r="I235" s="280">
        <v>286.85000000000002</v>
      </c>
      <c r="J235" s="280">
        <v>287.35000000000002</v>
      </c>
      <c r="K235" s="278">
        <v>286.35000000000002</v>
      </c>
      <c r="L235" s="278">
        <v>285</v>
      </c>
      <c r="M235" s="278">
        <v>6.0118400000000003</v>
      </c>
    </row>
    <row r="236" spans="1:13">
      <c r="A236" s="269">
        <v>226</v>
      </c>
      <c r="B236" s="278" t="s">
        <v>125</v>
      </c>
      <c r="C236" s="279">
        <v>499.6</v>
      </c>
      <c r="D236" s="280">
        <v>491</v>
      </c>
      <c r="E236" s="280">
        <v>471.75</v>
      </c>
      <c r="F236" s="280">
        <v>443.9</v>
      </c>
      <c r="G236" s="280">
        <v>424.65</v>
      </c>
      <c r="H236" s="280">
        <v>518.85</v>
      </c>
      <c r="I236" s="280">
        <v>538.1</v>
      </c>
      <c r="J236" s="280">
        <v>565.95000000000005</v>
      </c>
      <c r="K236" s="278">
        <v>510.25</v>
      </c>
      <c r="L236" s="278">
        <v>463.15</v>
      </c>
      <c r="M236" s="278">
        <v>425.47739000000001</v>
      </c>
    </row>
    <row r="237" spans="1:13">
      <c r="A237" s="269">
        <v>227</v>
      </c>
      <c r="B237" s="278" t="s">
        <v>420</v>
      </c>
      <c r="C237" s="279">
        <v>54.8</v>
      </c>
      <c r="D237" s="280">
        <v>55.166666666666664</v>
      </c>
      <c r="E237" s="280">
        <v>54.18333333333333</v>
      </c>
      <c r="F237" s="280">
        <v>53.566666666666663</v>
      </c>
      <c r="G237" s="280">
        <v>52.583333333333329</v>
      </c>
      <c r="H237" s="280">
        <v>55.783333333333331</v>
      </c>
      <c r="I237" s="280">
        <v>56.766666666666666</v>
      </c>
      <c r="J237" s="280">
        <v>57.383333333333333</v>
      </c>
      <c r="K237" s="278">
        <v>56.15</v>
      </c>
      <c r="L237" s="278">
        <v>54.55</v>
      </c>
      <c r="M237" s="278">
        <v>4.0507</v>
      </c>
    </row>
    <row r="238" spans="1:13">
      <c r="A238" s="269">
        <v>228</v>
      </c>
      <c r="B238" s="278" t="s">
        <v>126</v>
      </c>
      <c r="C238" s="279">
        <v>232.7</v>
      </c>
      <c r="D238" s="280">
        <v>234.33333333333334</v>
      </c>
      <c r="E238" s="280">
        <v>227.91666666666669</v>
      </c>
      <c r="F238" s="280">
        <v>223.13333333333335</v>
      </c>
      <c r="G238" s="280">
        <v>216.7166666666667</v>
      </c>
      <c r="H238" s="280">
        <v>239.11666666666667</v>
      </c>
      <c r="I238" s="280">
        <v>245.53333333333336</v>
      </c>
      <c r="J238" s="280">
        <v>250.31666666666666</v>
      </c>
      <c r="K238" s="278">
        <v>240.75</v>
      </c>
      <c r="L238" s="278">
        <v>229.55</v>
      </c>
      <c r="M238" s="278">
        <v>106.78234999999999</v>
      </c>
    </row>
    <row r="239" spans="1:13">
      <c r="A239" s="269">
        <v>229</v>
      </c>
      <c r="B239" s="278" t="s">
        <v>127</v>
      </c>
      <c r="C239" s="279">
        <v>715.85</v>
      </c>
      <c r="D239" s="280">
        <v>714.83333333333337</v>
      </c>
      <c r="E239" s="280">
        <v>710.2166666666667</v>
      </c>
      <c r="F239" s="280">
        <v>704.58333333333337</v>
      </c>
      <c r="G239" s="280">
        <v>699.9666666666667</v>
      </c>
      <c r="H239" s="280">
        <v>720.4666666666667</v>
      </c>
      <c r="I239" s="280">
        <v>725.08333333333326</v>
      </c>
      <c r="J239" s="280">
        <v>730.7166666666667</v>
      </c>
      <c r="K239" s="278">
        <v>719.45</v>
      </c>
      <c r="L239" s="278">
        <v>709.2</v>
      </c>
      <c r="M239" s="278">
        <v>72.632720000000006</v>
      </c>
    </row>
    <row r="240" spans="1:13">
      <c r="A240" s="269">
        <v>230</v>
      </c>
      <c r="B240" s="278" t="s">
        <v>421</v>
      </c>
      <c r="C240" s="279">
        <v>237</v>
      </c>
      <c r="D240" s="280">
        <v>240.1</v>
      </c>
      <c r="E240" s="280">
        <v>228.2</v>
      </c>
      <c r="F240" s="280">
        <v>219.4</v>
      </c>
      <c r="G240" s="280">
        <v>207.5</v>
      </c>
      <c r="H240" s="280">
        <v>248.89999999999998</v>
      </c>
      <c r="I240" s="280">
        <v>260.8</v>
      </c>
      <c r="J240" s="280">
        <v>269.59999999999997</v>
      </c>
      <c r="K240" s="278">
        <v>252</v>
      </c>
      <c r="L240" s="278">
        <v>231.3</v>
      </c>
      <c r="M240" s="278">
        <v>13.90493</v>
      </c>
    </row>
    <row r="241" spans="1:13">
      <c r="A241" s="269">
        <v>231</v>
      </c>
      <c r="B241" s="278" t="s">
        <v>422</v>
      </c>
      <c r="C241" s="279">
        <v>90.85</v>
      </c>
      <c r="D241" s="280">
        <v>90.399999999999991</v>
      </c>
      <c r="E241" s="280">
        <v>88.299999999999983</v>
      </c>
      <c r="F241" s="280">
        <v>85.749999999999986</v>
      </c>
      <c r="G241" s="280">
        <v>83.649999999999977</v>
      </c>
      <c r="H241" s="280">
        <v>92.949999999999989</v>
      </c>
      <c r="I241" s="280">
        <v>95.049999999999983</v>
      </c>
      <c r="J241" s="280">
        <v>97.6</v>
      </c>
      <c r="K241" s="278">
        <v>92.5</v>
      </c>
      <c r="L241" s="278">
        <v>87.85</v>
      </c>
      <c r="M241" s="278">
        <v>2.02454</v>
      </c>
    </row>
    <row r="242" spans="1:13">
      <c r="A242" s="269">
        <v>232</v>
      </c>
      <c r="B242" s="278" t="s">
        <v>418</v>
      </c>
      <c r="C242" s="279">
        <v>10.55</v>
      </c>
      <c r="D242" s="280">
        <v>10.45</v>
      </c>
      <c r="E242" s="280">
        <v>10.049999999999999</v>
      </c>
      <c r="F242" s="280">
        <v>9.5499999999999989</v>
      </c>
      <c r="G242" s="280">
        <v>9.1499999999999986</v>
      </c>
      <c r="H242" s="280">
        <v>10.95</v>
      </c>
      <c r="I242" s="280">
        <v>11.349999999999998</v>
      </c>
      <c r="J242" s="280">
        <v>11.85</v>
      </c>
      <c r="K242" s="278">
        <v>10.85</v>
      </c>
      <c r="L242" s="278">
        <v>9.9499999999999993</v>
      </c>
      <c r="M242" s="278">
        <v>80.021289999999993</v>
      </c>
    </row>
    <row r="243" spans="1:13">
      <c r="A243" s="269">
        <v>233</v>
      </c>
      <c r="B243" s="278" t="s">
        <v>128</v>
      </c>
      <c r="C243" s="279">
        <v>89.95</v>
      </c>
      <c r="D243" s="280">
        <v>90.333333333333329</v>
      </c>
      <c r="E243" s="280">
        <v>88.716666666666654</v>
      </c>
      <c r="F243" s="280">
        <v>87.48333333333332</v>
      </c>
      <c r="G243" s="280">
        <v>85.866666666666646</v>
      </c>
      <c r="H243" s="280">
        <v>91.566666666666663</v>
      </c>
      <c r="I243" s="280">
        <v>93.183333333333337</v>
      </c>
      <c r="J243" s="280">
        <v>94.416666666666671</v>
      </c>
      <c r="K243" s="278">
        <v>91.95</v>
      </c>
      <c r="L243" s="278">
        <v>89.1</v>
      </c>
      <c r="M243" s="278">
        <v>136.68132</v>
      </c>
    </row>
    <row r="244" spans="1:13">
      <c r="A244" s="269">
        <v>234</v>
      </c>
      <c r="B244" s="278" t="s">
        <v>263</v>
      </c>
      <c r="C244" s="279">
        <v>1596.9</v>
      </c>
      <c r="D244" s="280">
        <v>1581.6166666666668</v>
      </c>
      <c r="E244" s="280">
        <v>1560.2833333333335</v>
      </c>
      <c r="F244" s="280">
        <v>1523.6666666666667</v>
      </c>
      <c r="G244" s="280">
        <v>1502.3333333333335</v>
      </c>
      <c r="H244" s="280">
        <v>1618.2333333333336</v>
      </c>
      <c r="I244" s="280">
        <v>1639.5666666666666</v>
      </c>
      <c r="J244" s="280">
        <v>1676.1833333333336</v>
      </c>
      <c r="K244" s="278">
        <v>1602.95</v>
      </c>
      <c r="L244" s="278">
        <v>1545</v>
      </c>
      <c r="M244" s="278">
        <v>5.5704900000000004</v>
      </c>
    </row>
    <row r="245" spans="1:13">
      <c r="A245" s="269">
        <v>235</v>
      </c>
      <c r="B245" s="278" t="s">
        <v>409</v>
      </c>
      <c r="C245" s="279">
        <v>66.8</v>
      </c>
      <c r="D245" s="280">
        <v>66.783333333333331</v>
      </c>
      <c r="E245" s="280">
        <v>64.166666666666657</v>
      </c>
      <c r="F245" s="280">
        <v>61.533333333333331</v>
      </c>
      <c r="G245" s="280">
        <v>58.916666666666657</v>
      </c>
      <c r="H245" s="280">
        <v>69.416666666666657</v>
      </c>
      <c r="I245" s="280">
        <v>72.033333333333331</v>
      </c>
      <c r="J245" s="280">
        <v>74.666666666666657</v>
      </c>
      <c r="K245" s="278">
        <v>69.400000000000006</v>
      </c>
      <c r="L245" s="278">
        <v>64.150000000000006</v>
      </c>
      <c r="M245" s="278">
        <v>35.907640000000001</v>
      </c>
    </row>
    <row r="246" spans="1:13">
      <c r="A246" s="269">
        <v>236</v>
      </c>
      <c r="B246" s="278" t="s">
        <v>410</v>
      </c>
      <c r="C246" s="279">
        <v>89.9</v>
      </c>
      <c r="D246" s="280">
        <v>90.350000000000009</v>
      </c>
      <c r="E246" s="280">
        <v>88.700000000000017</v>
      </c>
      <c r="F246" s="280">
        <v>87.500000000000014</v>
      </c>
      <c r="G246" s="280">
        <v>85.850000000000023</v>
      </c>
      <c r="H246" s="280">
        <v>91.550000000000011</v>
      </c>
      <c r="I246" s="280">
        <v>93.200000000000017</v>
      </c>
      <c r="J246" s="280">
        <v>94.4</v>
      </c>
      <c r="K246" s="278">
        <v>92</v>
      </c>
      <c r="L246" s="278">
        <v>89.15</v>
      </c>
      <c r="M246" s="278">
        <v>4.3668199999999997</v>
      </c>
    </row>
    <row r="247" spans="1:13">
      <c r="A247" s="269">
        <v>237</v>
      </c>
      <c r="B247" s="278" t="s">
        <v>403</v>
      </c>
      <c r="C247" s="279">
        <v>419.8</v>
      </c>
      <c r="D247" s="280">
        <v>421.08333333333331</v>
      </c>
      <c r="E247" s="280">
        <v>412.16666666666663</v>
      </c>
      <c r="F247" s="280">
        <v>404.5333333333333</v>
      </c>
      <c r="G247" s="280">
        <v>395.61666666666662</v>
      </c>
      <c r="H247" s="280">
        <v>428.71666666666664</v>
      </c>
      <c r="I247" s="280">
        <v>437.63333333333327</v>
      </c>
      <c r="J247" s="280">
        <v>445.26666666666665</v>
      </c>
      <c r="K247" s="278">
        <v>430</v>
      </c>
      <c r="L247" s="278">
        <v>413.45</v>
      </c>
      <c r="M247" s="278">
        <v>2.0516800000000002</v>
      </c>
    </row>
    <row r="248" spans="1:13">
      <c r="A248" s="269">
        <v>238</v>
      </c>
      <c r="B248" s="278" t="s">
        <v>129</v>
      </c>
      <c r="C248" s="279">
        <v>199.05</v>
      </c>
      <c r="D248" s="280">
        <v>200.16666666666666</v>
      </c>
      <c r="E248" s="280">
        <v>197.18333333333331</v>
      </c>
      <c r="F248" s="280">
        <v>195.31666666666666</v>
      </c>
      <c r="G248" s="280">
        <v>192.33333333333331</v>
      </c>
      <c r="H248" s="280">
        <v>202.0333333333333</v>
      </c>
      <c r="I248" s="280">
        <v>205.01666666666665</v>
      </c>
      <c r="J248" s="280">
        <v>206.8833333333333</v>
      </c>
      <c r="K248" s="278">
        <v>203.15</v>
      </c>
      <c r="L248" s="278">
        <v>198.3</v>
      </c>
      <c r="M248" s="278">
        <v>272.04676999999998</v>
      </c>
    </row>
    <row r="249" spans="1:13">
      <c r="A249" s="269">
        <v>239</v>
      </c>
      <c r="B249" s="278" t="s">
        <v>414</v>
      </c>
      <c r="C249" s="279">
        <v>217.85</v>
      </c>
      <c r="D249" s="280">
        <v>223.68333333333331</v>
      </c>
      <c r="E249" s="280">
        <v>209.46666666666661</v>
      </c>
      <c r="F249" s="280">
        <v>201.08333333333331</v>
      </c>
      <c r="G249" s="280">
        <v>186.86666666666662</v>
      </c>
      <c r="H249" s="280">
        <v>232.06666666666661</v>
      </c>
      <c r="I249" s="280">
        <v>246.2833333333333</v>
      </c>
      <c r="J249" s="280">
        <v>254.6666666666666</v>
      </c>
      <c r="K249" s="278">
        <v>237.9</v>
      </c>
      <c r="L249" s="278">
        <v>215.3</v>
      </c>
      <c r="M249" s="278">
        <v>5.21943</v>
      </c>
    </row>
    <row r="250" spans="1:13">
      <c r="A250" s="269">
        <v>240</v>
      </c>
      <c r="B250" s="278" t="s">
        <v>411</v>
      </c>
      <c r="C250" s="279">
        <v>44.25</v>
      </c>
      <c r="D250" s="280">
        <v>43.233333333333327</v>
      </c>
      <c r="E250" s="280">
        <v>41.516666666666652</v>
      </c>
      <c r="F250" s="280">
        <v>38.783333333333324</v>
      </c>
      <c r="G250" s="280">
        <v>37.066666666666649</v>
      </c>
      <c r="H250" s="280">
        <v>45.966666666666654</v>
      </c>
      <c r="I250" s="280">
        <v>47.683333333333337</v>
      </c>
      <c r="J250" s="280">
        <v>50.416666666666657</v>
      </c>
      <c r="K250" s="278">
        <v>44.95</v>
      </c>
      <c r="L250" s="278">
        <v>40.5</v>
      </c>
      <c r="M250" s="278">
        <v>5.7083300000000001</v>
      </c>
    </row>
    <row r="251" spans="1:13">
      <c r="A251" s="269">
        <v>241</v>
      </c>
      <c r="B251" s="278" t="s">
        <v>412</v>
      </c>
      <c r="C251" s="279">
        <v>86.45</v>
      </c>
      <c r="D251" s="280">
        <v>86.783333333333346</v>
      </c>
      <c r="E251" s="280">
        <v>85.466666666666697</v>
      </c>
      <c r="F251" s="280">
        <v>84.483333333333348</v>
      </c>
      <c r="G251" s="280">
        <v>83.1666666666667</v>
      </c>
      <c r="H251" s="280">
        <v>87.766666666666694</v>
      </c>
      <c r="I251" s="280">
        <v>89.083333333333329</v>
      </c>
      <c r="J251" s="280">
        <v>90.066666666666691</v>
      </c>
      <c r="K251" s="278">
        <v>88.1</v>
      </c>
      <c r="L251" s="278">
        <v>85.8</v>
      </c>
      <c r="M251" s="278">
        <v>4.4209300000000002</v>
      </c>
    </row>
    <row r="252" spans="1:13">
      <c r="A252" s="269">
        <v>242</v>
      </c>
      <c r="B252" s="278" t="s">
        <v>432</v>
      </c>
      <c r="C252" s="279">
        <v>16.25</v>
      </c>
      <c r="D252" s="280">
        <v>16.083333333333332</v>
      </c>
      <c r="E252" s="280">
        <v>15.566666666666663</v>
      </c>
      <c r="F252" s="280">
        <v>14.883333333333331</v>
      </c>
      <c r="G252" s="280">
        <v>14.366666666666662</v>
      </c>
      <c r="H252" s="280">
        <v>16.766666666666666</v>
      </c>
      <c r="I252" s="280">
        <v>17.283333333333339</v>
      </c>
      <c r="J252" s="280">
        <v>17.966666666666665</v>
      </c>
      <c r="K252" s="278">
        <v>16.600000000000001</v>
      </c>
      <c r="L252" s="278">
        <v>15.4</v>
      </c>
      <c r="M252" s="278">
        <v>66.238060000000004</v>
      </c>
    </row>
    <row r="253" spans="1:13">
      <c r="A253" s="269">
        <v>243</v>
      </c>
      <c r="B253" s="278" t="s">
        <v>429</v>
      </c>
      <c r="C253" s="279">
        <v>40.1</v>
      </c>
      <c r="D253" s="280">
        <v>39.75</v>
      </c>
      <c r="E253" s="280">
        <v>39.1</v>
      </c>
      <c r="F253" s="280">
        <v>38.1</v>
      </c>
      <c r="G253" s="280">
        <v>37.450000000000003</v>
      </c>
      <c r="H253" s="280">
        <v>40.75</v>
      </c>
      <c r="I253" s="280">
        <v>41.400000000000006</v>
      </c>
      <c r="J253" s="280">
        <v>42.4</v>
      </c>
      <c r="K253" s="278">
        <v>40.4</v>
      </c>
      <c r="L253" s="278">
        <v>38.75</v>
      </c>
      <c r="M253" s="278">
        <v>6.4673800000000004</v>
      </c>
    </row>
    <row r="254" spans="1:13">
      <c r="A254" s="269">
        <v>244</v>
      </c>
      <c r="B254" s="278" t="s">
        <v>430</v>
      </c>
      <c r="C254" s="279">
        <v>76.25</v>
      </c>
      <c r="D254" s="280">
        <v>76</v>
      </c>
      <c r="E254" s="280">
        <v>74.8</v>
      </c>
      <c r="F254" s="280">
        <v>73.349999999999994</v>
      </c>
      <c r="G254" s="280">
        <v>72.149999999999991</v>
      </c>
      <c r="H254" s="280">
        <v>77.45</v>
      </c>
      <c r="I254" s="280">
        <v>78.649999999999991</v>
      </c>
      <c r="J254" s="280">
        <v>80.100000000000009</v>
      </c>
      <c r="K254" s="278">
        <v>77.2</v>
      </c>
      <c r="L254" s="278">
        <v>74.55</v>
      </c>
      <c r="M254" s="278">
        <v>11.136760000000001</v>
      </c>
    </row>
    <row r="255" spans="1:13">
      <c r="A255" s="269">
        <v>245</v>
      </c>
      <c r="B255" s="278" t="s">
        <v>433</v>
      </c>
      <c r="C255" s="279">
        <v>30.55</v>
      </c>
      <c r="D255" s="280">
        <v>30.583333333333332</v>
      </c>
      <c r="E255" s="280">
        <v>29.666666666666664</v>
      </c>
      <c r="F255" s="280">
        <v>28.783333333333331</v>
      </c>
      <c r="G255" s="280">
        <v>27.866666666666664</v>
      </c>
      <c r="H255" s="280">
        <v>31.466666666666665</v>
      </c>
      <c r="I255" s="280">
        <v>32.383333333333326</v>
      </c>
      <c r="J255" s="280">
        <v>33.266666666666666</v>
      </c>
      <c r="K255" s="278">
        <v>31.5</v>
      </c>
      <c r="L255" s="278">
        <v>29.7</v>
      </c>
      <c r="M255" s="278">
        <v>27.29008</v>
      </c>
    </row>
    <row r="256" spans="1:13">
      <c r="A256" s="269">
        <v>246</v>
      </c>
      <c r="B256" s="278" t="s">
        <v>423</v>
      </c>
      <c r="C256" s="279">
        <v>693.15</v>
      </c>
      <c r="D256" s="280">
        <v>694.36666666666679</v>
      </c>
      <c r="E256" s="280">
        <v>684.73333333333358</v>
      </c>
      <c r="F256" s="280">
        <v>676.31666666666683</v>
      </c>
      <c r="G256" s="280">
        <v>666.68333333333362</v>
      </c>
      <c r="H256" s="280">
        <v>702.78333333333353</v>
      </c>
      <c r="I256" s="280">
        <v>712.41666666666674</v>
      </c>
      <c r="J256" s="280">
        <v>720.83333333333348</v>
      </c>
      <c r="K256" s="278">
        <v>704</v>
      </c>
      <c r="L256" s="278">
        <v>685.95</v>
      </c>
      <c r="M256" s="278">
        <v>1.11778</v>
      </c>
    </row>
    <row r="257" spans="1:13">
      <c r="A257" s="269">
        <v>247</v>
      </c>
      <c r="B257" s="278" t="s">
        <v>437</v>
      </c>
      <c r="C257" s="279">
        <v>2330.4499999999998</v>
      </c>
      <c r="D257" s="280">
        <v>2342.7166666666667</v>
      </c>
      <c r="E257" s="280">
        <v>2305.4333333333334</v>
      </c>
      <c r="F257" s="280">
        <v>2280.4166666666665</v>
      </c>
      <c r="G257" s="280">
        <v>2243.1333333333332</v>
      </c>
      <c r="H257" s="280">
        <v>2367.7333333333336</v>
      </c>
      <c r="I257" s="280">
        <v>2405.0166666666673</v>
      </c>
      <c r="J257" s="280">
        <v>2430.0333333333338</v>
      </c>
      <c r="K257" s="278">
        <v>2380</v>
      </c>
      <c r="L257" s="278">
        <v>2317.6999999999998</v>
      </c>
      <c r="M257" s="278">
        <v>2.171E-2</v>
      </c>
    </row>
    <row r="258" spans="1:13">
      <c r="A258" s="269">
        <v>248</v>
      </c>
      <c r="B258" s="278" t="s">
        <v>434</v>
      </c>
      <c r="C258" s="279">
        <v>55</v>
      </c>
      <c r="D258" s="280">
        <v>55.416666666666664</v>
      </c>
      <c r="E258" s="280">
        <v>53.983333333333327</v>
      </c>
      <c r="F258" s="280">
        <v>52.966666666666661</v>
      </c>
      <c r="G258" s="280">
        <v>51.533333333333324</v>
      </c>
      <c r="H258" s="280">
        <v>56.43333333333333</v>
      </c>
      <c r="I258" s="280">
        <v>57.866666666666667</v>
      </c>
      <c r="J258" s="280">
        <v>58.883333333333333</v>
      </c>
      <c r="K258" s="278">
        <v>56.85</v>
      </c>
      <c r="L258" s="278">
        <v>54.4</v>
      </c>
      <c r="M258" s="278">
        <v>9.1800300000000004</v>
      </c>
    </row>
    <row r="259" spans="1:13">
      <c r="A259" s="269">
        <v>249</v>
      </c>
      <c r="B259" s="278" t="s">
        <v>130</v>
      </c>
      <c r="C259" s="279">
        <v>142.25</v>
      </c>
      <c r="D259" s="280">
        <v>142.63333333333333</v>
      </c>
      <c r="E259" s="280">
        <v>140.11666666666665</v>
      </c>
      <c r="F259" s="280">
        <v>137.98333333333332</v>
      </c>
      <c r="G259" s="280">
        <v>135.46666666666664</v>
      </c>
      <c r="H259" s="280">
        <v>144.76666666666665</v>
      </c>
      <c r="I259" s="280">
        <v>147.2833333333333</v>
      </c>
      <c r="J259" s="280">
        <v>149.41666666666666</v>
      </c>
      <c r="K259" s="278">
        <v>145.15</v>
      </c>
      <c r="L259" s="278">
        <v>140.5</v>
      </c>
      <c r="M259" s="278">
        <v>117.36385</v>
      </c>
    </row>
    <row r="260" spans="1:13">
      <c r="A260" s="269">
        <v>250</v>
      </c>
      <c r="B260" s="278" t="s">
        <v>431</v>
      </c>
      <c r="C260" s="279">
        <v>8.9499999999999993</v>
      </c>
      <c r="D260" s="280">
        <v>8.9500000000000011</v>
      </c>
      <c r="E260" s="280">
        <v>8.6500000000000021</v>
      </c>
      <c r="F260" s="280">
        <v>8.3500000000000014</v>
      </c>
      <c r="G260" s="280">
        <v>8.0500000000000025</v>
      </c>
      <c r="H260" s="280">
        <v>9.2500000000000018</v>
      </c>
      <c r="I260" s="280">
        <v>9.5500000000000025</v>
      </c>
      <c r="J260" s="280">
        <v>9.8500000000000014</v>
      </c>
      <c r="K260" s="278">
        <v>9.25</v>
      </c>
      <c r="L260" s="278">
        <v>8.65</v>
      </c>
      <c r="M260" s="278">
        <v>19.987629999999999</v>
      </c>
    </row>
    <row r="261" spans="1:13">
      <c r="A261" s="269">
        <v>251</v>
      </c>
      <c r="B261" s="278" t="s">
        <v>424</v>
      </c>
      <c r="C261" s="279">
        <v>1169.0999999999999</v>
      </c>
      <c r="D261" s="280">
        <v>1162.75</v>
      </c>
      <c r="E261" s="280">
        <v>1150.55</v>
      </c>
      <c r="F261" s="280">
        <v>1132</v>
      </c>
      <c r="G261" s="280">
        <v>1119.8</v>
      </c>
      <c r="H261" s="280">
        <v>1181.3</v>
      </c>
      <c r="I261" s="280">
        <v>1193.4999999999998</v>
      </c>
      <c r="J261" s="280">
        <v>1212.05</v>
      </c>
      <c r="K261" s="278">
        <v>1174.95</v>
      </c>
      <c r="L261" s="278">
        <v>1144.2</v>
      </c>
      <c r="M261" s="278">
        <v>0.58403000000000005</v>
      </c>
    </row>
    <row r="262" spans="1:13">
      <c r="A262" s="269">
        <v>252</v>
      </c>
      <c r="B262" s="278" t="s">
        <v>425</v>
      </c>
      <c r="C262" s="279">
        <v>246.1</v>
      </c>
      <c r="D262" s="280">
        <v>246.38333333333333</v>
      </c>
      <c r="E262" s="280">
        <v>240.81666666666666</v>
      </c>
      <c r="F262" s="280">
        <v>235.53333333333333</v>
      </c>
      <c r="G262" s="280">
        <v>229.96666666666667</v>
      </c>
      <c r="H262" s="280">
        <v>251.66666666666666</v>
      </c>
      <c r="I262" s="280">
        <v>257.23333333333335</v>
      </c>
      <c r="J262" s="280">
        <v>262.51666666666665</v>
      </c>
      <c r="K262" s="278">
        <v>251.95</v>
      </c>
      <c r="L262" s="278">
        <v>241.1</v>
      </c>
      <c r="M262" s="278">
        <v>5.74491</v>
      </c>
    </row>
    <row r="263" spans="1:13">
      <c r="A263" s="269">
        <v>253</v>
      </c>
      <c r="B263" s="278" t="s">
        <v>426</v>
      </c>
      <c r="C263" s="279">
        <v>95.65</v>
      </c>
      <c r="D263" s="280">
        <v>95</v>
      </c>
      <c r="E263" s="280">
        <v>93.75</v>
      </c>
      <c r="F263" s="280">
        <v>91.85</v>
      </c>
      <c r="G263" s="280">
        <v>90.6</v>
      </c>
      <c r="H263" s="280">
        <v>96.9</v>
      </c>
      <c r="I263" s="280">
        <v>98.15</v>
      </c>
      <c r="J263" s="280">
        <v>100.05000000000001</v>
      </c>
      <c r="K263" s="278">
        <v>96.25</v>
      </c>
      <c r="L263" s="278">
        <v>93.1</v>
      </c>
      <c r="M263" s="278">
        <v>7.9542099999999998</v>
      </c>
    </row>
    <row r="264" spans="1:13">
      <c r="A264" s="269">
        <v>254</v>
      </c>
      <c r="B264" s="278" t="s">
        <v>427</v>
      </c>
      <c r="C264" s="279">
        <v>60.95</v>
      </c>
      <c r="D264" s="280">
        <v>61.300000000000004</v>
      </c>
      <c r="E264" s="280">
        <v>59.750000000000007</v>
      </c>
      <c r="F264" s="280">
        <v>58.550000000000004</v>
      </c>
      <c r="G264" s="280">
        <v>57.000000000000007</v>
      </c>
      <c r="H264" s="280">
        <v>62.500000000000007</v>
      </c>
      <c r="I264" s="280">
        <v>64.050000000000011</v>
      </c>
      <c r="J264" s="280">
        <v>65.25</v>
      </c>
      <c r="K264" s="278">
        <v>62.85</v>
      </c>
      <c r="L264" s="278">
        <v>60.1</v>
      </c>
      <c r="M264" s="278">
        <v>5.4108400000000003</v>
      </c>
    </row>
    <row r="265" spans="1:13">
      <c r="A265" s="269">
        <v>255</v>
      </c>
      <c r="B265" s="278" t="s">
        <v>428</v>
      </c>
      <c r="C265" s="279">
        <v>73.45</v>
      </c>
      <c r="D265" s="280">
        <v>73.916666666666671</v>
      </c>
      <c r="E265" s="280">
        <v>71.533333333333346</v>
      </c>
      <c r="F265" s="280">
        <v>69.616666666666674</v>
      </c>
      <c r="G265" s="280">
        <v>67.233333333333348</v>
      </c>
      <c r="H265" s="280">
        <v>75.833333333333343</v>
      </c>
      <c r="I265" s="280">
        <v>78.216666666666669</v>
      </c>
      <c r="J265" s="280">
        <v>80.13333333333334</v>
      </c>
      <c r="K265" s="278">
        <v>76.3</v>
      </c>
      <c r="L265" s="278">
        <v>72</v>
      </c>
      <c r="M265" s="278">
        <v>34.896210000000004</v>
      </c>
    </row>
    <row r="266" spans="1:13">
      <c r="A266" s="269">
        <v>256</v>
      </c>
      <c r="B266" s="278" t="s">
        <v>436</v>
      </c>
      <c r="C266" s="279">
        <v>32.4</v>
      </c>
      <c r="D266" s="280">
        <v>32.800000000000004</v>
      </c>
      <c r="E266" s="280">
        <v>31.100000000000009</v>
      </c>
      <c r="F266" s="280">
        <v>29.800000000000004</v>
      </c>
      <c r="G266" s="280">
        <v>28.100000000000009</v>
      </c>
      <c r="H266" s="280">
        <v>34.100000000000009</v>
      </c>
      <c r="I266" s="280">
        <v>35.800000000000011</v>
      </c>
      <c r="J266" s="280">
        <v>37.100000000000009</v>
      </c>
      <c r="K266" s="278">
        <v>34.5</v>
      </c>
      <c r="L266" s="278">
        <v>31.5</v>
      </c>
      <c r="M266" s="278">
        <v>4.9696400000000001</v>
      </c>
    </row>
    <row r="267" spans="1:13">
      <c r="A267" s="269">
        <v>257</v>
      </c>
      <c r="B267" s="278" t="s">
        <v>435</v>
      </c>
      <c r="C267" s="279">
        <v>48</v>
      </c>
      <c r="D267" s="280">
        <v>48.233333333333327</v>
      </c>
      <c r="E267" s="280">
        <v>47.466666666666654</v>
      </c>
      <c r="F267" s="280">
        <v>46.93333333333333</v>
      </c>
      <c r="G267" s="280">
        <v>46.166666666666657</v>
      </c>
      <c r="H267" s="280">
        <v>48.766666666666652</v>
      </c>
      <c r="I267" s="280">
        <v>49.533333333333317</v>
      </c>
      <c r="J267" s="280">
        <v>50.066666666666649</v>
      </c>
      <c r="K267" s="278">
        <v>49</v>
      </c>
      <c r="L267" s="278">
        <v>47.7</v>
      </c>
      <c r="M267" s="278">
        <v>1.2498100000000001</v>
      </c>
    </row>
    <row r="268" spans="1:13">
      <c r="A268" s="269">
        <v>258</v>
      </c>
      <c r="B268" s="278" t="s">
        <v>264</v>
      </c>
      <c r="C268" s="279">
        <v>47.25</v>
      </c>
      <c r="D268" s="280">
        <v>47.533333333333331</v>
      </c>
      <c r="E268" s="280">
        <v>46.266666666666666</v>
      </c>
      <c r="F268" s="280">
        <v>45.283333333333331</v>
      </c>
      <c r="G268" s="280">
        <v>44.016666666666666</v>
      </c>
      <c r="H268" s="280">
        <v>48.516666666666666</v>
      </c>
      <c r="I268" s="280">
        <v>49.783333333333331</v>
      </c>
      <c r="J268" s="280">
        <v>50.766666666666666</v>
      </c>
      <c r="K268" s="278">
        <v>48.8</v>
      </c>
      <c r="L268" s="278">
        <v>46.55</v>
      </c>
      <c r="M268" s="278">
        <v>75.727279999999993</v>
      </c>
    </row>
    <row r="269" spans="1:13">
      <c r="A269" s="269">
        <v>259</v>
      </c>
      <c r="B269" s="278" t="s">
        <v>131</v>
      </c>
      <c r="C269" s="279">
        <v>190.95</v>
      </c>
      <c r="D269" s="280">
        <v>189.13333333333335</v>
      </c>
      <c r="E269" s="280">
        <v>186.3666666666667</v>
      </c>
      <c r="F269" s="280">
        <v>181.78333333333336</v>
      </c>
      <c r="G269" s="280">
        <v>179.01666666666671</v>
      </c>
      <c r="H269" s="280">
        <v>193.7166666666667</v>
      </c>
      <c r="I269" s="280">
        <v>196.48333333333335</v>
      </c>
      <c r="J269" s="280">
        <v>201.06666666666669</v>
      </c>
      <c r="K269" s="278">
        <v>191.9</v>
      </c>
      <c r="L269" s="278">
        <v>184.55</v>
      </c>
      <c r="M269" s="278">
        <v>118.23033</v>
      </c>
    </row>
    <row r="270" spans="1:13">
      <c r="A270" s="269">
        <v>260</v>
      </c>
      <c r="B270" s="278" t="s">
        <v>265</v>
      </c>
      <c r="C270" s="279">
        <v>601.04999999999995</v>
      </c>
      <c r="D270" s="280">
        <v>595.35</v>
      </c>
      <c r="E270" s="280">
        <v>565.70000000000005</v>
      </c>
      <c r="F270" s="280">
        <v>530.35</v>
      </c>
      <c r="G270" s="280">
        <v>500.70000000000005</v>
      </c>
      <c r="H270" s="280">
        <v>630.70000000000005</v>
      </c>
      <c r="I270" s="280">
        <v>660.34999999999991</v>
      </c>
      <c r="J270" s="280">
        <v>695.7</v>
      </c>
      <c r="K270" s="278">
        <v>625</v>
      </c>
      <c r="L270" s="278">
        <v>560</v>
      </c>
      <c r="M270" s="278">
        <v>21.741579999999999</v>
      </c>
    </row>
    <row r="271" spans="1:13">
      <c r="A271" s="269">
        <v>261</v>
      </c>
      <c r="B271" s="278" t="s">
        <v>132</v>
      </c>
      <c r="C271" s="279">
        <v>1706.5</v>
      </c>
      <c r="D271" s="280">
        <v>1698.1666666666667</v>
      </c>
      <c r="E271" s="280">
        <v>1681.3333333333335</v>
      </c>
      <c r="F271" s="280">
        <v>1656.1666666666667</v>
      </c>
      <c r="G271" s="280">
        <v>1639.3333333333335</v>
      </c>
      <c r="H271" s="280">
        <v>1723.3333333333335</v>
      </c>
      <c r="I271" s="280">
        <v>1740.166666666667</v>
      </c>
      <c r="J271" s="280">
        <v>1765.3333333333335</v>
      </c>
      <c r="K271" s="278">
        <v>1715</v>
      </c>
      <c r="L271" s="278">
        <v>1673</v>
      </c>
      <c r="M271" s="278">
        <v>9.0402000000000005</v>
      </c>
    </row>
    <row r="272" spans="1:13">
      <c r="A272" s="269">
        <v>262</v>
      </c>
      <c r="B272" s="278" t="s">
        <v>133</v>
      </c>
      <c r="C272" s="279">
        <v>397.4</v>
      </c>
      <c r="D272" s="280">
        <v>402.16666666666669</v>
      </c>
      <c r="E272" s="280">
        <v>390.23333333333335</v>
      </c>
      <c r="F272" s="280">
        <v>383.06666666666666</v>
      </c>
      <c r="G272" s="280">
        <v>371.13333333333333</v>
      </c>
      <c r="H272" s="280">
        <v>409.33333333333337</v>
      </c>
      <c r="I272" s="280">
        <v>421.26666666666665</v>
      </c>
      <c r="J272" s="280">
        <v>428.43333333333339</v>
      </c>
      <c r="K272" s="278">
        <v>414.1</v>
      </c>
      <c r="L272" s="278">
        <v>395</v>
      </c>
      <c r="M272" s="278">
        <v>27.031030000000001</v>
      </c>
    </row>
    <row r="273" spans="1:13">
      <c r="A273" s="269">
        <v>263</v>
      </c>
      <c r="B273" s="278" t="s">
        <v>438</v>
      </c>
      <c r="C273" s="279">
        <v>117.45</v>
      </c>
      <c r="D273" s="280">
        <v>117.41666666666667</v>
      </c>
      <c r="E273" s="280">
        <v>115.83333333333334</v>
      </c>
      <c r="F273" s="280">
        <v>114.21666666666667</v>
      </c>
      <c r="G273" s="280">
        <v>112.63333333333334</v>
      </c>
      <c r="H273" s="280">
        <v>119.03333333333335</v>
      </c>
      <c r="I273" s="280">
        <v>120.61666666666669</v>
      </c>
      <c r="J273" s="280">
        <v>122.23333333333335</v>
      </c>
      <c r="K273" s="278">
        <v>119</v>
      </c>
      <c r="L273" s="278">
        <v>115.8</v>
      </c>
      <c r="M273" s="278">
        <v>4.5857799999999997</v>
      </c>
    </row>
    <row r="274" spans="1:13">
      <c r="A274" s="269">
        <v>264</v>
      </c>
      <c r="B274" s="278" t="s">
        <v>444</v>
      </c>
      <c r="C274" s="279">
        <v>367.2</v>
      </c>
      <c r="D274" s="280">
        <v>368.40000000000003</v>
      </c>
      <c r="E274" s="280">
        <v>363.80000000000007</v>
      </c>
      <c r="F274" s="280">
        <v>360.40000000000003</v>
      </c>
      <c r="G274" s="280">
        <v>355.80000000000007</v>
      </c>
      <c r="H274" s="280">
        <v>371.80000000000007</v>
      </c>
      <c r="I274" s="280">
        <v>376.40000000000009</v>
      </c>
      <c r="J274" s="280">
        <v>379.80000000000007</v>
      </c>
      <c r="K274" s="278">
        <v>373</v>
      </c>
      <c r="L274" s="278">
        <v>365</v>
      </c>
      <c r="M274" s="278">
        <v>1.9663299999999999</v>
      </c>
    </row>
    <row r="275" spans="1:13">
      <c r="A275" s="269">
        <v>265</v>
      </c>
      <c r="B275" s="278" t="s">
        <v>445</v>
      </c>
      <c r="C275" s="279">
        <v>213.45</v>
      </c>
      <c r="D275" s="280">
        <v>213.86666666666667</v>
      </c>
      <c r="E275" s="280">
        <v>210.83333333333334</v>
      </c>
      <c r="F275" s="280">
        <v>208.21666666666667</v>
      </c>
      <c r="G275" s="280">
        <v>205.18333333333334</v>
      </c>
      <c r="H275" s="280">
        <v>216.48333333333335</v>
      </c>
      <c r="I275" s="280">
        <v>219.51666666666665</v>
      </c>
      <c r="J275" s="280">
        <v>222.13333333333335</v>
      </c>
      <c r="K275" s="278">
        <v>216.9</v>
      </c>
      <c r="L275" s="278">
        <v>211.25</v>
      </c>
      <c r="M275" s="278">
        <v>2.0341</v>
      </c>
    </row>
    <row r="276" spans="1:13">
      <c r="A276" s="269">
        <v>266</v>
      </c>
      <c r="B276" s="278" t="s">
        <v>446</v>
      </c>
      <c r="C276" s="279">
        <v>393.2</v>
      </c>
      <c r="D276" s="280">
        <v>395.40000000000003</v>
      </c>
      <c r="E276" s="280">
        <v>388.80000000000007</v>
      </c>
      <c r="F276" s="280">
        <v>384.40000000000003</v>
      </c>
      <c r="G276" s="280">
        <v>377.80000000000007</v>
      </c>
      <c r="H276" s="280">
        <v>399.80000000000007</v>
      </c>
      <c r="I276" s="280">
        <v>406.40000000000009</v>
      </c>
      <c r="J276" s="280">
        <v>410.80000000000007</v>
      </c>
      <c r="K276" s="278">
        <v>402</v>
      </c>
      <c r="L276" s="278">
        <v>391</v>
      </c>
      <c r="M276" s="278">
        <v>1.11199</v>
      </c>
    </row>
    <row r="277" spans="1:13">
      <c r="A277" s="269">
        <v>267</v>
      </c>
      <c r="B277" s="278" t="s">
        <v>448</v>
      </c>
      <c r="C277" s="279">
        <v>27.05</v>
      </c>
      <c r="D277" s="280">
        <v>27.25</v>
      </c>
      <c r="E277" s="280">
        <v>26.6</v>
      </c>
      <c r="F277" s="280">
        <v>26.150000000000002</v>
      </c>
      <c r="G277" s="280">
        <v>25.500000000000004</v>
      </c>
      <c r="H277" s="280">
        <v>27.7</v>
      </c>
      <c r="I277" s="280">
        <v>28.349999999999998</v>
      </c>
      <c r="J277" s="280">
        <v>28.799999999999997</v>
      </c>
      <c r="K277" s="278">
        <v>27.9</v>
      </c>
      <c r="L277" s="278">
        <v>26.8</v>
      </c>
      <c r="M277" s="278">
        <v>8.8979700000000008</v>
      </c>
    </row>
    <row r="278" spans="1:13">
      <c r="A278" s="269">
        <v>268</v>
      </c>
      <c r="B278" s="278" t="s">
        <v>450</v>
      </c>
      <c r="C278" s="279">
        <v>245</v>
      </c>
      <c r="D278" s="280">
        <v>242.41666666666666</v>
      </c>
      <c r="E278" s="280">
        <v>234.83333333333331</v>
      </c>
      <c r="F278" s="280">
        <v>224.66666666666666</v>
      </c>
      <c r="G278" s="280">
        <v>217.08333333333331</v>
      </c>
      <c r="H278" s="280">
        <v>252.58333333333331</v>
      </c>
      <c r="I278" s="280">
        <v>260.16666666666663</v>
      </c>
      <c r="J278" s="280">
        <v>270.33333333333331</v>
      </c>
      <c r="K278" s="278">
        <v>250</v>
      </c>
      <c r="L278" s="278">
        <v>232.25</v>
      </c>
      <c r="M278" s="278">
        <v>4.5566500000000003</v>
      </c>
    </row>
    <row r="279" spans="1:13">
      <c r="A279" s="269">
        <v>269</v>
      </c>
      <c r="B279" s="278" t="s">
        <v>440</v>
      </c>
      <c r="C279" s="279">
        <v>326.95</v>
      </c>
      <c r="D279" s="280">
        <v>330.34999999999997</v>
      </c>
      <c r="E279" s="280">
        <v>321.79999999999995</v>
      </c>
      <c r="F279" s="280">
        <v>316.64999999999998</v>
      </c>
      <c r="G279" s="280">
        <v>308.09999999999997</v>
      </c>
      <c r="H279" s="280">
        <v>335.49999999999994</v>
      </c>
      <c r="I279" s="280">
        <v>344.05</v>
      </c>
      <c r="J279" s="280">
        <v>349.19999999999993</v>
      </c>
      <c r="K279" s="278">
        <v>338.9</v>
      </c>
      <c r="L279" s="278">
        <v>325.2</v>
      </c>
      <c r="M279" s="278">
        <v>1.60019</v>
      </c>
    </row>
    <row r="280" spans="1:13">
      <c r="A280" s="269">
        <v>270</v>
      </c>
      <c r="B280" s="278" t="s">
        <v>1781</v>
      </c>
      <c r="C280" s="279">
        <v>754.5</v>
      </c>
      <c r="D280" s="280">
        <v>762.15</v>
      </c>
      <c r="E280" s="280">
        <v>737.34999999999991</v>
      </c>
      <c r="F280" s="280">
        <v>720.19999999999993</v>
      </c>
      <c r="G280" s="280">
        <v>695.39999999999986</v>
      </c>
      <c r="H280" s="280">
        <v>779.3</v>
      </c>
      <c r="I280" s="280">
        <v>804.09999999999991</v>
      </c>
      <c r="J280" s="280">
        <v>821.25</v>
      </c>
      <c r="K280" s="278">
        <v>786.95</v>
      </c>
      <c r="L280" s="278">
        <v>745</v>
      </c>
      <c r="M280" s="278">
        <v>4.7550000000000002E-2</v>
      </c>
    </row>
    <row r="281" spans="1:13">
      <c r="A281" s="269">
        <v>271</v>
      </c>
      <c r="B281" s="278" t="s">
        <v>451</v>
      </c>
      <c r="C281" s="279">
        <v>104.9</v>
      </c>
      <c r="D281" s="280">
        <v>105.31666666666668</v>
      </c>
      <c r="E281" s="280">
        <v>101.73333333333335</v>
      </c>
      <c r="F281" s="280">
        <v>98.566666666666677</v>
      </c>
      <c r="G281" s="280">
        <v>94.983333333333348</v>
      </c>
      <c r="H281" s="280">
        <v>108.48333333333335</v>
      </c>
      <c r="I281" s="280">
        <v>112.06666666666669</v>
      </c>
      <c r="J281" s="280">
        <v>115.23333333333335</v>
      </c>
      <c r="K281" s="278">
        <v>108.9</v>
      </c>
      <c r="L281" s="278">
        <v>102.15</v>
      </c>
      <c r="M281" s="278">
        <v>0.48513000000000001</v>
      </c>
    </row>
    <row r="282" spans="1:13">
      <c r="A282" s="269">
        <v>272</v>
      </c>
      <c r="B282" s="278" t="s">
        <v>441</v>
      </c>
      <c r="C282" s="279">
        <v>206.65</v>
      </c>
      <c r="D282" s="280">
        <v>203.81666666666669</v>
      </c>
      <c r="E282" s="280">
        <v>200.03333333333339</v>
      </c>
      <c r="F282" s="280">
        <v>193.41666666666669</v>
      </c>
      <c r="G282" s="280">
        <v>189.63333333333338</v>
      </c>
      <c r="H282" s="280">
        <v>210.43333333333339</v>
      </c>
      <c r="I282" s="280">
        <v>214.2166666666667</v>
      </c>
      <c r="J282" s="280">
        <v>220.8333333333334</v>
      </c>
      <c r="K282" s="278">
        <v>207.6</v>
      </c>
      <c r="L282" s="278">
        <v>197.2</v>
      </c>
      <c r="M282" s="278">
        <v>3.3489499999999999</v>
      </c>
    </row>
    <row r="283" spans="1:13">
      <c r="A283" s="269">
        <v>273</v>
      </c>
      <c r="B283" s="278" t="s">
        <v>452</v>
      </c>
      <c r="C283" s="279">
        <v>159.6</v>
      </c>
      <c r="D283" s="280">
        <v>160.06666666666666</v>
      </c>
      <c r="E283" s="280">
        <v>157.58333333333331</v>
      </c>
      <c r="F283" s="280">
        <v>155.56666666666666</v>
      </c>
      <c r="G283" s="280">
        <v>153.08333333333331</v>
      </c>
      <c r="H283" s="280">
        <v>162.08333333333331</v>
      </c>
      <c r="I283" s="280">
        <v>164.56666666666666</v>
      </c>
      <c r="J283" s="280">
        <v>166.58333333333331</v>
      </c>
      <c r="K283" s="278">
        <v>162.55000000000001</v>
      </c>
      <c r="L283" s="278">
        <v>158.05000000000001</v>
      </c>
      <c r="M283" s="278">
        <v>0.33731</v>
      </c>
    </row>
    <row r="284" spans="1:13">
      <c r="A284" s="269">
        <v>274</v>
      </c>
      <c r="B284" s="278" t="s">
        <v>134</v>
      </c>
      <c r="C284" s="279">
        <v>1332.25</v>
      </c>
      <c r="D284" s="280">
        <v>1326.7166666666667</v>
      </c>
      <c r="E284" s="280">
        <v>1309.1333333333334</v>
      </c>
      <c r="F284" s="280">
        <v>1286.0166666666667</v>
      </c>
      <c r="G284" s="280">
        <v>1268.4333333333334</v>
      </c>
      <c r="H284" s="280">
        <v>1349.8333333333335</v>
      </c>
      <c r="I284" s="280">
        <v>1367.4166666666665</v>
      </c>
      <c r="J284" s="280">
        <v>1390.5333333333335</v>
      </c>
      <c r="K284" s="278">
        <v>1344.3</v>
      </c>
      <c r="L284" s="278">
        <v>1303.5999999999999</v>
      </c>
      <c r="M284" s="278">
        <v>48.763809999999999</v>
      </c>
    </row>
    <row r="285" spans="1:13">
      <c r="A285" s="269">
        <v>275</v>
      </c>
      <c r="B285" s="278" t="s">
        <v>442</v>
      </c>
      <c r="C285" s="279">
        <v>62.15</v>
      </c>
      <c r="D285" s="280">
        <v>63.683333333333337</v>
      </c>
      <c r="E285" s="280">
        <v>60.466666666666669</v>
      </c>
      <c r="F285" s="280">
        <v>58.783333333333331</v>
      </c>
      <c r="G285" s="280">
        <v>55.566666666666663</v>
      </c>
      <c r="H285" s="280">
        <v>65.366666666666674</v>
      </c>
      <c r="I285" s="280">
        <v>68.583333333333343</v>
      </c>
      <c r="J285" s="280">
        <v>70.26666666666668</v>
      </c>
      <c r="K285" s="278">
        <v>66.900000000000006</v>
      </c>
      <c r="L285" s="278">
        <v>62</v>
      </c>
      <c r="M285" s="278">
        <v>13.075150000000001</v>
      </c>
    </row>
    <row r="286" spans="1:13">
      <c r="A286" s="269">
        <v>276</v>
      </c>
      <c r="B286" s="278" t="s">
        <v>439</v>
      </c>
      <c r="C286" s="279">
        <v>471.3</v>
      </c>
      <c r="D286" s="280">
        <v>471.33333333333331</v>
      </c>
      <c r="E286" s="280">
        <v>462.76666666666665</v>
      </c>
      <c r="F286" s="280">
        <v>454.23333333333335</v>
      </c>
      <c r="G286" s="280">
        <v>445.66666666666669</v>
      </c>
      <c r="H286" s="280">
        <v>479.86666666666662</v>
      </c>
      <c r="I286" s="280">
        <v>488.43333333333334</v>
      </c>
      <c r="J286" s="280">
        <v>496.96666666666658</v>
      </c>
      <c r="K286" s="278">
        <v>479.9</v>
      </c>
      <c r="L286" s="278">
        <v>462.8</v>
      </c>
      <c r="M286" s="278">
        <v>6.8440000000000001E-2</v>
      </c>
    </row>
    <row r="287" spans="1:13">
      <c r="A287" s="269">
        <v>277</v>
      </c>
      <c r="B287" s="278" t="s">
        <v>443</v>
      </c>
      <c r="C287" s="279">
        <v>233.7</v>
      </c>
      <c r="D287" s="280">
        <v>237.31666666666669</v>
      </c>
      <c r="E287" s="280">
        <v>227.68333333333339</v>
      </c>
      <c r="F287" s="280">
        <v>221.66666666666671</v>
      </c>
      <c r="G287" s="280">
        <v>212.03333333333342</v>
      </c>
      <c r="H287" s="280">
        <v>243.33333333333337</v>
      </c>
      <c r="I287" s="280">
        <v>252.96666666666664</v>
      </c>
      <c r="J287" s="280">
        <v>258.98333333333335</v>
      </c>
      <c r="K287" s="278">
        <v>246.95</v>
      </c>
      <c r="L287" s="278">
        <v>231.3</v>
      </c>
      <c r="M287" s="278">
        <v>7.7264600000000003</v>
      </c>
    </row>
    <row r="288" spans="1:13">
      <c r="A288" s="269">
        <v>278</v>
      </c>
      <c r="B288" s="278" t="s">
        <v>449</v>
      </c>
      <c r="C288" s="279">
        <v>512.29999999999995</v>
      </c>
      <c r="D288" s="280">
        <v>511.76666666666665</v>
      </c>
      <c r="E288" s="280">
        <v>501.5333333333333</v>
      </c>
      <c r="F288" s="280">
        <v>490.76666666666665</v>
      </c>
      <c r="G288" s="280">
        <v>480.5333333333333</v>
      </c>
      <c r="H288" s="280">
        <v>522.5333333333333</v>
      </c>
      <c r="I288" s="280">
        <v>532.76666666666665</v>
      </c>
      <c r="J288" s="280">
        <v>543.5333333333333</v>
      </c>
      <c r="K288" s="278">
        <v>522</v>
      </c>
      <c r="L288" s="278">
        <v>501</v>
      </c>
      <c r="M288" s="278">
        <v>0.98819999999999997</v>
      </c>
    </row>
    <row r="289" spans="1:13">
      <c r="A289" s="269">
        <v>279</v>
      </c>
      <c r="B289" s="278" t="s">
        <v>447</v>
      </c>
      <c r="C289" s="279">
        <v>40.35</v>
      </c>
      <c r="D289" s="280">
        <v>40.333333333333336</v>
      </c>
      <c r="E289" s="280">
        <v>39.81666666666667</v>
      </c>
      <c r="F289" s="280">
        <v>39.283333333333331</v>
      </c>
      <c r="G289" s="280">
        <v>38.766666666666666</v>
      </c>
      <c r="H289" s="280">
        <v>40.866666666666674</v>
      </c>
      <c r="I289" s="280">
        <v>41.38333333333334</v>
      </c>
      <c r="J289" s="280">
        <v>41.916666666666679</v>
      </c>
      <c r="K289" s="278">
        <v>40.85</v>
      </c>
      <c r="L289" s="278">
        <v>39.799999999999997</v>
      </c>
      <c r="M289" s="278">
        <v>28.497319999999998</v>
      </c>
    </row>
    <row r="290" spans="1:13">
      <c r="A290" s="269">
        <v>280</v>
      </c>
      <c r="B290" s="278" t="s">
        <v>135</v>
      </c>
      <c r="C290" s="279">
        <v>63.15</v>
      </c>
      <c r="D290" s="280">
        <v>62.633333333333333</v>
      </c>
      <c r="E290" s="280">
        <v>61.766666666666666</v>
      </c>
      <c r="F290" s="280">
        <v>60.383333333333333</v>
      </c>
      <c r="G290" s="280">
        <v>59.516666666666666</v>
      </c>
      <c r="H290" s="280">
        <v>64.016666666666666</v>
      </c>
      <c r="I290" s="280">
        <v>64.883333333333326</v>
      </c>
      <c r="J290" s="280">
        <v>66.266666666666666</v>
      </c>
      <c r="K290" s="278">
        <v>63.5</v>
      </c>
      <c r="L290" s="278">
        <v>61.25</v>
      </c>
      <c r="M290" s="278">
        <v>179.14506</v>
      </c>
    </row>
    <row r="291" spans="1:13">
      <c r="A291" s="269">
        <v>281</v>
      </c>
      <c r="B291" s="278" t="s">
        <v>454</v>
      </c>
      <c r="C291" s="279">
        <v>14.15</v>
      </c>
      <c r="D291" s="280">
        <v>13.983333333333334</v>
      </c>
      <c r="E291" s="280">
        <v>13.666666666666668</v>
      </c>
      <c r="F291" s="280">
        <v>13.183333333333334</v>
      </c>
      <c r="G291" s="280">
        <v>12.866666666666667</v>
      </c>
      <c r="H291" s="280">
        <v>14.466666666666669</v>
      </c>
      <c r="I291" s="280">
        <v>14.783333333333335</v>
      </c>
      <c r="J291" s="280">
        <v>15.266666666666669</v>
      </c>
      <c r="K291" s="278">
        <v>14.3</v>
      </c>
      <c r="L291" s="278">
        <v>13.5</v>
      </c>
      <c r="M291" s="278">
        <v>8.9088200000000004</v>
      </c>
    </row>
    <row r="292" spans="1:13">
      <c r="A292" s="269">
        <v>282</v>
      </c>
      <c r="B292" s="278" t="s">
        <v>359</v>
      </c>
      <c r="C292" s="279">
        <v>1628.15</v>
      </c>
      <c r="D292" s="280">
        <v>1622.05</v>
      </c>
      <c r="E292" s="280">
        <v>1601.1</v>
      </c>
      <c r="F292" s="280">
        <v>1574.05</v>
      </c>
      <c r="G292" s="280">
        <v>1553.1</v>
      </c>
      <c r="H292" s="280">
        <v>1649.1</v>
      </c>
      <c r="I292" s="280">
        <v>1670.0500000000002</v>
      </c>
      <c r="J292" s="280">
        <v>1697.1</v>
      </c>
      <c r="K292" s="278">
        <v>1643</v>
      </c>
      <c r="L292" s="278">
        <v>1595</v>
      </c>
      <c r="M292" s="278">
        <v>1.04958</v>
      </c>
    </row>
    <row r="293" spans="1:13">
      <c r="A293" s="269">
        <v>283</v>
      </c>
      <c r="B293" s="278" t="s">
        <v>455</v>
      </c>
      <c r="C293" s="279">
        <v>482.2</v>
      </c>
      <c r="D293" s="280">
        <v>481.63333333333338</v>
      </c>
      <c r="E293" s="280">
        <v>473.56666666666678</v>
      </c>
      <c r="F293" s="280">
        <v>464.93333333333339</v>
      </c>
      <c r="G293" s="280">
        <v>456.86666666666679</v>
      </c>
      <c r="H293" s="280">
        <v>490.26666666666677</v>
      </c>
      <c r="I293" s="280">
        <v>498.33333333333337</v>
      </c>
      <c r="J293" s="280">
        <v>506.96666666666675</v>
      </c>
      <c r="K293" s="278">
        <v>489.7</v>
      </c>
      <c r="L293" s="278">
        <v>473</v>
      </c>
      <c r="M293" s="278">
        <v>7.8239700000000001</v>
      </c>
    </row>
    <row r="294" spans="1:13">
      <c r="A294" s="269">
        <v>284</v>
      </c>
      <c r="B294" s="278" t="s">
        <v>453</v>
      </c>
      <c r="C294" s="279">
        <v>2711.4</v>
      </c>
      <c r="D294" s="280">
        <v>2723.8166666666666</v>
      </c>
      <c r="E294" s="280">
        <v>2687.6333333333332</v>
      </c>
      <c r="F294" s="280">
        <v>2663.8666666666668</v>
      </c>
      <c r="G294" s="280">
        <v>2627.6833333333334</v>
      </c>
      <c r="H294" s="280">
        <v>2747.583333333333</v>
      </c>
      <c r="I294" s="280">
        <v>2783.7666666666664</v>
      </c>
      <c r="J294" s="280">
        <v>2807.5333333333328</v>
      </c>
      <c r="K294" s="278">
        <v>2760</v>
      </c>
      <c r="L294" s="278">
        <v>2700.05</v>
      </c>
      <c r="M294" s="278">
        <v>1.6070000000000001E-2</v>
      </c>
    </row>
    <row r="295" spans="1:13">
      <c r="A295" s="269">
        <v>285</v>
      </c>
      <c r="B295" s="278" t="s">
        <v>456</v>
      </c>
      <c r="C295" s="279">
        <v>26.3</v>
      </c>
      <c r="D295" s="280">
        <v>26.3</v>
      </c>
      <c r="E295" s="280">
        <v>26.3</v>
      </c>
      <c r="F295" s="280">
        <v>26.3</v>
      </c>
      <c r="G295" s="280">
        <v>26.3</v>
      </c>
      <c r="H295" s="280">
        <v>26.3</v>
      </c>
      <c r="I295" s="280">
        <v>26.3</v>
      </c>
      <c r="J295" s="280">
        <v>26.3</v>
      </c>
      <c r="K295" s="278">
        <v>26.3</v>
      </c>
      <c r="L295" s="278">
        <v>26.3</v>
      </c>
      <c r="M295" s="278">
        <v>5.2574899999999998</v>
      </c>
    </row>
    <row r="296" spans="1:13">
      <c r="A296" s="269">
        <v>286</v>
      </c>
      <c r="B296" s="278" t="s">
        <v>136</v>
      </c>
      <c r="C296" s="279">
        <v>266.2</v>
      </c>
      <c r="D296" s="280">
        <v>262.90000000000003</v>
      </c>
      <c r="E296" s="280">
        <v>257.80000000000007</v>
      </c>
      <c r="F296" s="280">
        <v>249.40000000000003</v>
      </c>
      <c r="G296" s="280">
        <v>244.30000000000007</v>
      </c>
      <c r="H296" s="280">
        <v>271.30000000000007</v>
      </c>
      <c r="I296" s="280">
        <v>276.40000000000009</v>
      </c>
      <c r="J296" s="280">
        <v>284.80000000000007</v>
      </c>
      <c r="K296" s="278">
        <v>268</v>
      </c>
      <c r="L296" s="278">
        <v>254.5</v>
      </c>
      <c r="M296" s="278">
        <v>60.528379999999999</v>
      </c>
    </row>
    <row r="297" spans="1:13">
      <c r="A297" s="269">
        <v>287</v>
      </c>
      <c r="B297" s="278" t="s">
        <v>457</v>
      </c>
      <c r="C297" s="279">
        <v>535.79999999999995</v>
      </c>
      <c r="D297" s="280">
        <v>534.66666666666663</v>
      </c>
      <c r="E297" s="280">
        <v>527.63333333333321</v>
      </c>
      <c r="F297" s="280">
        <v>519.46666666666658</v>
      </c>
      <c r="G297" s="280">
        <v>512.43333333333317</v>
      </c>
      <c r="H297" s="280">
        <v>542.83333333333326</v>
      </c>
      <c r="I297" s="280">
        <v>549.86666666666679</v>
      </c>
      <c r="J297" s="280">
        <v>558.0333333333333</v>
      </c>
      <c r="K297" s="278">
        <v>541.70000000000005</v>
      </c>
      <c r="L297" s="278">
        <v>526.5</v>
      </c>
      <c r="M297" s="278">
        <v>0.14901</v>
      </c>
    </row>
    <row r="298" spans="1:13">
      <c r="A298" s="269">
        <v>288</v>
      </c>
      <c r="B298" s="278" t="s">
        <v>137</v>
      </c>
      <c r="C298" s="279">
        <v>946.55</v>
      </c>
      <c r="D298" s="280">
        <v>947.25</v>
      </c>
      <c r="E298" s="280">
        <v>935</v>
      </c>
      <c r="F298" s="280">
        <v>923.45</v>
      </c>
      <c r="G298" s="280">
        <v>911.2</v>
      </c>
      <c r="H298" s="280">
        <v>958.8</v>
      </c>
      <c r="I298" s="280">
        <v>971.05</v>
      </c>
      <c r="J298" s="280">
        <v>982.59999999999991</v>
      </c>
      <c r="K298" s="278">
        <v>959.5</v>
      </c>
      <c r="L298" s="278">
        <v>935.7</v>
      </c>
      <c r="M298" s="278">
        <v>51.761209999999998</v>
      </c>
    </row>
    <row r="299" spans="1:13">
      <c r="A299" s="269">
        <v>289</v>
      </c>
      <c r="B299" s="278" t="s">
        <v>267</v>
      </c>
      <c r="C299" s="279">
        <v>1887.5</v>
      </c>
      <c r="D299" s="280">
        <v>1888.7</v>
      </c>
      <c r="E299" s="280">
        <v>1878.4</v>
      </c>
      <c r="F299" s="280">
        <v>1869.3</v>
      </c>
      <c r="G299" s="280">
        <v>1859</v>
      </c>
      <c r="H299" s="280">
        <v>1897.8000000000002</v>
      </c>
      <c r="I299" s="280">
        <v>1908.1</v>
      </c>
      <c r="J299" s="280">
        <v>1917.2000000000003</v>
      </c>
      <c r="K299" s="278">
        <v>1899</v>
      </c>
      <c r="L299" s="278">
        <v>1879.6</v>
      </c>
      <c r="M299" s="278">
        <v>0.48948999999999998</v>
      </c>
    </row>
    <row r="300" spans="1:13">
      <c r="A300" s="269">
        <v>290</v>
      </c>
      <c r="B300" s="278" t="s">
        <v>266</v>
      </c>
      <c r="C300" s="279">
        <v>1338.9</v>
      </c>
      <c r="D300" s="280">
        <v>1349.6333333333334</v>
      </c>
      <c r="E300" s="280">
        <v>1314.2666666666669</v>
      </c>
      <c r="F300" s="280">
        <v>1289.6333333333334</v>
      </c>
      <c r="G300" s="280">
        <v>1254.2666666666669</v>
      </c>
      <c r="H300" s="280">
        <v>1374.2666666666669</v>
      </c>
      <c r="I300" s="280">
        <v>1409.6333333333332</v>
      </c>
      <c r="J300" s="280">
        <v>1434.2666666666669</v>
      </c>
      <c r="K300" s="278">
        <v>1385</v>
      </c>
      <c r="L300" s="278">
        <v>1325</v>
      </c>
      <c r="M300" s="278">
        <v>0.39804</v>
      </c>
    </row>
    <row r="301" spans="1:13">
      <c r="A301" s="269">
        <v>291</v>
      </c>
      <c r="B301" s="278" t="s">
        <v>138</v>
      </c>
      <c r="C301" s="279">
        <v>928.35</v>
      </c>
      <c r="D301" s="280">
        <v>927.76666666666677</v>
      </c>
      <c r="E301" s="280">
        <v>918.58333333333348</v>
      </c>
      <c r="F301" s="280">
        <v>908.81666666666672</v>
      </c>
      <c r="G301" s="280">
        <v>899.63333333333344</v>
      </c>
      <c r="H301" s="280">
        <v>937.53333333333353</v>
      </c>
      <c r="I301" s="280">
        <v>946.7166666666667</v>
      </c>
      <c r="J301" s="280">
        <v>956.48333333333358</v>
      </c>
      <c r="K301" s="278">
        <v>936.95</v>
      </c>
      <c r="L301" s="278">
        <v>918</v>
      </c>
      <c r="M301" s="278">
        <v>30.770379999999999</v>
      </c>
    </row>
    <row r="302" spans="1:13">
      <c r="A302" s="269">
        <v>292</v>
      </c>
      <c r="B302" s="278" t="s">
        <v>458</v>
      </c>
      <c r="C302" s="279">
        <v>1096.45</v>
      </c>
      <c r="D302" s="280">
        <v>1088.3</v>
      </c>
      <c r="E302" s="280">
        <v>1066.5999999999999</v>
      </c>
      <c r="F302" s="280">
        <v>1036.75</v>
      </c>
      <c r="G302" s="280">
        <v>1015.05</v>
      </c>
      <c r="H302" s="280">
        <v>1118.1499999999999</v>
      </c>
      <c r="I302" s="280">
        <v>1139.8500000000001</v>
      </c>
      <c r="J302" s="280">
        <v>1169.6999999999998</v>
      </c>
      <c r="K302" s="278">
        <v>1110</v>
      </c>
      <c r="L302" s="278">
        <v>1058.45</v>
      </c>
      <c r="M302" s="278">
        <v>0.91332000000000002</v>
      </c>
    </row>
    <row r="303" spans="1:13">
      <c r="A303" s="269">
        <v>293</v>
      </c>
      <c r="B303" s="278" t="s">
        <v>139</v>
      </c>
      <c r="C303" s="279">
        <v>472.05</v>
      </c>
      <c r="D303" s="280">
        <v>474.86666666666662</v>
      </c>
      <c r="E303" s="280">
        <v>466.03333333333325</v>
      </c>
      <c r="F303" s="280">
        <v>460.01666666666665</v>
      </c>
      <c r="G303" s="280">
        <v>451.18333333333328</v>
      </c>
      <c r="H303" s="280">
        <v>480.88333333333321</v>
      </c>
      <c r="I303" s="280">
        <v>489.71666666666658</v>
      </c>
      <c r="J303" s="280">
        <v>495.73333333333318</v>
      </c>
      <c r="K303" s="278">
        <v>483.7</v>
      </c>
      <c r="L303" s="278">
        <v>468.85</v>
      </c>
      <c r="M303" s="278">
        <v>48.490360000000003</v>
      </c>
    </row>
    <row r="304" spans="1:13">
      <c r="A304" s="269">
        <v>294</v>
      </c>
      <c r="B304" s="278" t="s">
        <v>140</v>
      </c>
      <c r="C304" s="279">
        <v>154.44999999999999</v>
      </c>
      <c r="D304" s="280">
        <v>155.68333333333334</v>
      </c>
      <c r="E304" s="280">
        <v>150.81666666666666</v>
      </c>
      <c r="F304" s="280">
        <v>147.18333333333334</v>
      </c>
      <c r="G304" s="280">
        <v>142.31666666666666</v>
      </c>
      <c r="H304" s="280">
        <v>159.31666666666666</v>
      </c>
      <c r="I304" s="280">
        <v>164.18333333333334</v>
      </c>
      <c r="J304" s="280">
        <v>167.81666666666666</v>
      </c>
      <c r="K304" s="278">
        <v>160.55000000000001</v>
      </c>
      <c r="L304" s="278">
        <v>152.05000000000001</v>
      </c>
      <c r="M304" s="278">
        <v>118.54469</v>
      </c>
    </row>
    <row r="305" spans="1:13">
      <c r="A305" s="269">
        <v>295</v>
      </c>
      <c r="B305" s="278" t="s">
        <v>462</v>
      </c>
      <c r="C305" s="279">
        <v>16.850000000000001</v>
      </c>
      <c r="D305" s="280">
        <v>16.850000000000001</v>
      </c>
      <c r="E305" s="280">
        <v>16.850000000000001</v>
      </c>
      <c r="F305" s="280">
        <v>16.850000000000001</v>
      </c>
      <c r="G305" s="280">
        <v>16.850000000000001</v>
      </c>
      <c r="H305" s="280">
        <v>16.850000000000001</v>
      </c>
      <c r="I305" s="280">
        <v>16.850000000000001</v>
      </c>
      <c r="J305" s="280">
        <v>16.850000000000001</v>
      </c>
      <c r="K305" s="278">
        <v>16.850000000000001</v>
      </c>
      <c r="L305" s="278">
        <v>16.850000000000001</v>
      </c>
      <c r="M305" s="278">
        <v>3.0398299999999998</v>
      </c>
    </row>
    <row r="306" spans="1:13">
      <c r="A306" s="269">
        <v>296</v>
      </c>
      <c r="B306" s="278" t="s">
        <v>320</v>
      </c>
      <c r="C306" s="279">
        <v>10.55</v>
      </c>
      <c r="D306" s="280">
        <v>10.433333333333334</v>
      </c>
      <c r="E306" s="280">
        <v>9.9166666666666679</v>
      </c>
      <c r="F306" s="280">
        <v>9.283333333333335</v>
      </c>
      <c r="G306" s="280">
        <v>8.7666666666666693</v>
      </c>
      <c r="H306" s="280">
        <v>11.066666666666666</v>
      </c>
      <c r="I306" s="280">
        <v>11.583333333333332</v>
      </c>
      <c r="J306" s="280">
        <v>12.216666666666665</v>
      </c>
      <c r="K306" s="278">
        <v>10.95</v>
      </c>
      <c r="L306" s="278">
        <v>9.8000000000000007</v>
      </c>
      <c r="M306" s="278">
        <v>38.323860000000003</v>
      </c>
    </row>
    <row r="307" spans="1:13">
      <c r="A307" s="269">
        <v>297</v>
      </c>
      <c r="B307" s="278" t="s">
        <v>465</v>
      </c>
      <c r="C307" s="279">
        <v>103</v>
      </c>
      <c r="D307" s="280">
        <v>103.66666666666667</v>
      </c>
      <c r="E307" s="280">
        <v>100.83333333333334</v>
      </c>
      <c r="F307" s="280">
        <v>98.666666666666671</v>
      </c>
      <c r="G307" s="280">
        <v>95.833333333333343</v>
      </c>
      <c r="H307" s="280">
        <v>105.83333333333334</v>
      </c>
      <c r="I307" s="280">
        <v>108.66666666666669</v>
      </c>
      <c r="J307" s="280">
        <v>110.83333333333334</v>
      </c>
      <c r="K307" s="278">
        <v>106.5</v>
      </c>
      <c r="L307" s="278">
        <v>101.5</v>
      </c>
      <c r="M307" s="278">
        <v>0.29969000000000001</v>
      </c>
    </row>
    <row r="308" spans="1:13">
      <c r="A308" s="269">
        <v>298</v>
      </c>
      <c r="B308" s="278" t="s">
        <v>467</v>
      </c>
      <c r="C308" s="279">
        <v>308.2</v>
      </c>
      <c r="D308" s="280">
        <v>306.23333333333335</v>
      </c>
      <c r="E308" s="280">
        <v>297.4666666666667</v>
      </c>
      <c r="F308" s="280">
        <v>286.73333333333335</v>
      </c>
      <c r="G308" s="280">
        <v>277.9666666666667</v>
      </c>
      <c r="H308" s="280">
        <v>316.9666666666667</v>
      </c>
      <c r="I308" s="280">
        <v>325.73333333333335</v>
      </c>
      <c r="J308" s="280">
        <v>336.4666666666667</v>
      </c>
      <c r="K308" s="278">
        <v>315</v>
      </c>
      <c r="L308" s="278">
        <v>295.5</v>
      </c>
      <c r="M308" s="278">
        <v>0.5645</v>
      </c>
    </row>
    <row r="309" spans="1:13">
      <c r="A309" s="269">
        <v>299</v>
      </c>
      <c r="B309" s="278" t="s">
        <v>463</v>
      </c>
      <c r="C309" s="279">
        <v>2412.4499999999998</v>
      </c>
      <c r="D309" s="280">
        <v>2428.9166666666665</v>
      </c>
      <c r="E309" s="280">
        <v>2365.4833333333331</v>
      </c>
      <c r="F309" s="280">
        <v>2318.5166666666664</v>
      </c>
      <c r="G309" s="280">
        <v>2255.083333333333</v>
      </c>
      <c r="H309" s="280">
        <v>2475.8833333333332</v>
      </c>
      <c r="I309" s="280">
        <v>2539.3166666666666</v>
      </c>
      <c r="J309" s="280">
        <v>2586.2833333333333</v>
      </c>
      <c r="K309" s="278">
        <v>2492.35</v>
      </c>
      <c r="L309" s="278">
        <v>2381.9499999999998</v>
      </c>
      <c r="M309" s="278">
        <v>0.20235</v>
      </c>
    </row>
    <row r="310" spans="1:13">
      <c r="A310" s="269">
        <v>300</v>
      </c>
      <c r="B310" s="278" t="s">
        <v>464</v>
      </c>
      <c r="C310" s="279">
        <v>223.35</v>
      </c>
      <c r="D310" s="280">
        <v>224.4</v>
      </c>
      <c r="E310" s="280">
        <v>219.05</v>
      </c>
      <c r="F310" s="280">
        <v>214.75</v>
      </c>
      <c r="G310" s="280">
        <v>209.4</v>
      </c>
      <c r="H310" s="280">
        <v>228.70000000000002</v>
      </c>
      <c r="I310" s="280">
        <v>234.04999999999998</v>
      </c>
      <c r="J310" s="280">
        <v>238.35000000000002</v>
      </c>
      <c r="K310" s="278">
        <v>229.75</v>
      </c>
      <c r="L310" s="278">
        <v>220.1</v>
      </c>
      <c r="M310" s="278">
        <v>1.08494</v>
      </c>
    </row>
    <row r="311" spans="1:13">
      <c r="A311" s="269">
        <v>301</v>
      </c>
      <c r="B311" s="278" t="s">
        <v>141</v>
      </c>
      <c r="C311" s="279">
        <v>142.85</v>
      </c>
      <c r="D311" s="280">
        <v>142.31666666666669</v>
      </c>
      <c r="E311" s="280">
        <v>140.63333333333338</v>
      </c>
      <c r="F311" s="280">
        <v>138.41666666666669</v>
      </c>
      <c r="G311" s="280">
        <v>136.73333333333338</v>
      </c>
      <c r="H311" s="280">
        <v>144.53333333333339</v>
      </c>
      <c r="I311" s="280">
        <v>146.21666666666673</v>
      </c>
      <c r="J311" s="280">
        <v>148.43333333333339</v>
      </c>
      <c r="K311" s="278">
        <v>144</v>
      </c>
      <c r="L311" s="278">
        <v>140.1</v>
      </c>
      <c r="M311" s="278">
        <v>88.064949999999996</v>
      </c>
    </row>
    <row r="312" spans="1:13">
      <c r="A312" s="269">
        <v>302</v>
      </c>
      <c r="B312" s="278" t="s">
        <v>142</v>
      </c>
      <c r="C312" s="279">
        <v>335.8</v>
      </c>
      <c r="D312" s="280">
        <v>334.26666666666665</v>
      </c>
      <c r="E312" s="280">
        <v>331.5333333333333</v>
      </c>
      <c r="F312" s="280">
        <v>327.26666666666665</v>
      </c>
      <c r="G312" s="280">
        <v>324.5333333333333</v>
      </c>
      <c r="H312" s="280">
        <v>338.5333333333333</v>
      </c>
      <c r="I312" s="280">
        <v>341.26666666666665</v>
      </c>
      <c r="J312" s="280">
        <v>345.5333333333333</v>
      </c>
      <c r="K312" s="278">
        <v>337</v>
      </c>
      <c r="L312" s="278">
        <v>330</v>
      </c>
      <c r="M312" s="278">
        <v>21.59168</v>
      </c>
    </row>
    <row r="313" spans="1:13">
      <c r="A313" s="269">
        <v>303</v>
      </c>
      <c r="B313" s="278" t="s">
        <v>143</v>
      </c>
      <c r="C313" s="279">
        <v>5675.6</v>
      </c>
      <c r="D313" s="280">
        <v>5676.8666666666659</v>
      </c>
      <c r="E313" s="280">
        <v>5613.7333333333318</v>
      </c>
      <c r="F313" s="280">
        <v>5551.8666666666659</v>
      </c>
      <c r="G313" s="280">
        <v>5488.7333333333318</v>
      </c>
      <c r="H313" s="280">
        <v>5738.7333333333318</v>
      </c>
      <c r="I313" s="280">
        <v>5801.866666666665</v>
      </c>
      <c r="J313" s="280">
        <v>5863.7333333333318</v>
      </c>
      <c r="K313" s="278">
        <v>5740</v>
      </c>
      <c r="L313" s="278">
        <v>5615</v>
      </c>
      <c r="M313" s="278">
        <v>14.32292</v>
      </c>
    </row>
    <row r="314" spans="1:13">
      <c r="A314" s="269">
        <v>304</v>
      </c>
      <c r="B314" s="278" t="s">
        <v>459</v>
      </c>
      <c r="C314" s="279">
        <v>687.95</v>
      </c>
      <c r="D314" s="280">
        <v>682.31666666666672</v>
      </c>
      <c r="E314" s="280">
        <v>665.63333333333344</v>
      </c>
      <c r="F314" s="280">
        <v>643.31666666666672</v>
      </c>
      <c r="G314" s="280">
        <v>626.63333333333344</v>
      </c>
      <c r="H314" s="280">
        <v>704.63333333333344</v>
      </c>
      <c r="I314" s="280">
        <v>721.31666666666661</v>
      </c>
      <c r="J314" s="280">
        <v>743.63333333333344</v>
      </c>
      <c r="K314" s="278">
        <v>699</v>
      </c>
      <c r="L314" s="278">
        <v>660</v>
      </c>
      <c r="M314" s="278">
        <v>0.21254999999999999</v>
      </c>
    </row>
    <row r="315" spans="1:13">
      <c r="A315" s="269">
        <v>305</v>
      </c>
      <c r="B315" s="278" t="s">
        <v>144</v>
      </c>
      <c r="C315" s="279">
        <v>608.4</v>
      </c>
      <c r="D315" s="280">
        <v>606.19999999999993</v>
      </c>
      <c r="E315" s="280">
        <v>598.34999999999991</v>
      </c>
      <c r="F315" s="280">
        <v>588.29999999999995</v>
      </c>
      <c r="G315" s="280">
        <v>580.44999999999993</v>
      </c>
      <c r="H315" s="280">
        <v>616.24999999999989</v>
      </c>
      <c r="I315" s="280">
        <v>624.1</v>
      </c>
      <c r="J315" s="280">
        <v>634.14999999999986</v>
      </c>
      <c r="K315" s="278">
        <v>614.04999999999995</v>
      </c>
      <c r="L315" s="278">
        <v>596.15</v>
      </c>
      <c r="M315" s="278">
        <v>38.514740000000003</v>
      </c>
    </row>
    <row r="316" spans="1:13">
      <c r="A316" s="269">
        <v>306</v>
      </c>
      <c r="B316" s="278" t="s">
        <v>473</v>
      </c>
      <c r="C316" s="279">
        <v>1203</v>
      </c>
      <c r="D316" s="280">
        <v>1201.8500000000001</v>
      </c>
      <c r="E316" s="280">
        <v>1191.4000000000003</v>
      </c>
      <c r="F316" s="280">
        <v>1179.8000000000002</v>
      </c>
      <c r="G316" s="280">
        <v>1169.3500000000004</v>
      </c>
      <c r="H316" s="280">
        <v>1213.4500000000003</v>
      </c>
      <c r="I316" s="280">
        <v>1223.9000000000001</v>
      </c>
      <c r="J316" s="280">
        <v>1235.5000000000002</v>
      </c>
      <c r="K316" s="278">
        <v>1212.3</v>
      </c>
      <c r="L316" s="278">
        <v>1190.25</v>
      </c>
      <c r="M316" s="278">
        <v>2.3580299999999998</v>
      </c>
    </row>
    <row r="317" spans="1:13">
      <c r="A317" s="269">
        <v>307</v>
      </c>
      <c r="B317" s="278" t="s">
        <v>469</v>
      </c>
      <c r="C317" s="279">
        <v>1414.7</v>
      </c>
      <c r="D317" s="280">
        <v>1424.2666666666664</v>
      </c>
      <c r="E317" s="280">
        <v>1388.5333333333328</v>
      </c>
      <c r="F317" s="280">
        <v>1362.3666666666663</v>
      </c>
      <c r="G317" s="280">
        <v>1326.6333333333328</v>
      </c>
      <c r="H317" s="280">
        <v>1450.4333333333329</v>
      </c>
      <c r="I317" s="280">
        <v>1486.1666666666665</v>
      </c>
      <c r="J317" s="280">
        <v>1512.333333333333</v>
      </c>
      <c r="K317" s="278">
        <v>1460</v>
      </c>
      <c r="L317" s="278">
        <v>1398.1</v>
      </c>
      <c r="M317" s="278">
        <v>0.66661000000000004</v>
      </c>
    </row>
    <row r="318" spans="1:13">
      <c r="A318" s="269">
        <v>308</v>
      </c>
      <c r="B318" s="278" t="s">
        <v>145</v>
      </c>
      <c r="C318" s="279">
        <v>482.95</v>
      </c>
      <c r="D318" s="280">
        <v>478.05</v>
      </c>
      <c r="E318" s="280">
        <v>470.90000000000003</v>
      </c>
      <c r="F318" s="280">
        <v>458.85</v>
      </c>
      <c r="G318" s="280">
        <v>451.70000000000005</v>
      </c>
      <c r="H318" s="280">
        <v>490.1</v>
      </c>
      <c r="I318" s="280">
        <v>497.25</v>
      </c>
      <c r="J318" s="280">
        <v>509.3</v>
      </c>
      <c r="K318" s="278">
        <v>485.2</v>
      </c>
      <c r="L318" s="278">
        <v>466</v>
      </c>
      <c r="M318" s="278">
        <v>11.24587</v>
      </c>
    </row>
    <row r="319" spans="1:13">
      <c r="A319" s="269">
        <v>309</v>
      </c>
      <c r="B319" s="278" t="s">
        <v>146</v>
      </c>
      <c r="C319" s="279">
        <v>993.3</v>
      </c>
      <c r="D319" s="280">
        <v>995.43333333333339</v>
      </c>
      <c r="E319" s="280">
        <v>980.86666666666679</v>
      </c>
      <c r="F319" s="280">
        <v>968.43333333333339</v>
      </c>
      <c r="G319" s="280">
        <v>953.86666666666679</v>
      </c>
      <c r="H319" s="280">
        <v>1007.8666666666668</v>
      </c>
      <c r="I319" s="280">
        <v>1022.4333333333334</v>
      </c>
      <c r="J319" s="280">
        <v>1034.8666666666668</v>
      </c>
      <c r="K319" s="278">
        <v>1010</v>
      </c>
      <c r="L319" s="278">
        <v>983</v>
      </c>
      <c r="M319" s="278">
        <v>10.76796</v>
      </c>
    </row>
    <row r="320" spans="1:13">
      <c r="A320" s="269">
        <v>310</v>
      </c>
      <c r="B320" s="278" t="s">
        <v>466</v>
      </c>
      <c r="C320" s="279">
        <v>165.7</v>
      </c>
      <c r="D320" s="280">
        <v>166.56666666666666</v>
      </c>
      <c r="E320" s="280">
        <v>162.13333333333333</v>
      </c>
      <c r="F320" s="280">
        <v>158.56666666666666</v>
      </c>
      <c r="G320" s="280">
        <v>154.13333333333333</v>
      </c>
      <c r="H320" s="280">
        <v>170.13333333333333</v>
      </c>
      <c r="I320" s="280">
        <v>174.56666666666666</v>
      </c>
      <c r="J320" s="280">
        <v>178.13333333333333</v>
      </c>
      <c r="K320" s="278">
        <v>171</v>
      </c>
      <c r="L320" s="278">
        <v>163</v>
      </c>
      <c r="M320" s="278">
        <v>0.44502000000000003</v>
      </c>
    </row>
    <row r="321" spans="1:13">
      <c r="A321" s="269">
        <v>311</v>
      </c>
      <c r="B321" s="278" t="s">
        <v>1977</v>
      </c>
      <c r="C321" s="279">
        <v>202.85</v>
      </c>
      <c r="D321" s="280">
        <v>203.73333333333335</v>
      </c>
      <c r="E321" s="280">
        <v>200.6166666666667</v>
      </c>
      <c r="F321" s="280">
        <v>198.38333333333335</v>
      </c>
      <c r="G321" s="280">
        <v>195.26666666666671</v>
      </c>
      <c r="H321" s="280">
        <v>205.9666666666667</v>
      </c>
      <c r="I321" s="280">
        <v>209.08333333333337</v>
      </c>
      <c r="J321" s="280">
        <v>211.31666666666669</v>
      </c>
      <c r="K321" s="278">
        <v>206.85</v>
      </c>
      <c r="L321" s="278">
        <v>201.5</v>
      </c>
      <c r="M321" s="278">
        <v>19.364139999999999</v>
      </c>
    </row>
    <row r="322" spans="1:13">
      <c r="A322" s="269">
        <v>312</v>
      </c>
      <c r="B322" s="278" t="s">
        <v>470</v>
      </c>
      <c r="C322" s="279">
        <v>63.15</v>
      </c>
      <c r="D322" s="280">
        <v>63.483333333333341</v>
      </c>
      <c r="E322" s="280">
        <v>62.066666666666677</v>
      </c>
      <c r="F322" s="280">
        <v>60.983333333333334</v>
      </c>
      <c r="G322" s="280">
        <v>59.56666666666667</v>
      </c>
      <c r="H322" s="280">
        <v>64.566666666666691</v>
      </c>
      <c r="I322" s="280">
        <v>65.983333333333348</v>
      </c>
      <c r="J322" s="280">
        <v>67.066666666666691</v>
      </c>
      <c r="K322" s="278">
        <v>64.900000000000006</v>
      </c>
      <c r="L322" s="278">
        <v>62.4</v>
      </c>
      <c r="M322" s="278">
        <v>8.2493400000000001</v>
      </c>
    </row>
    <row r="323" spans="1:13">
      <c r="A323" s="269">
        <v>313</v>
      </c>
      <c r="B323" s="278" t="s">
        <v>471</v>
      </c>
      <c r="C323" s="279">
        <v>285.35000000000002</v>
      </c>
      <c r="D323" s="280">
        <v>287.48333333333335</v>
      </c>
      <c r="E323" s="280">
        <v>281.9666666666667</v>
      </c>
      <c r="F323" s="280">
        <v>278.58333333333337</v>
      </c>
      <c r="G323" s="280">
        <v>273.06666666666672</v>
      </c>
      <c r="H323" s="280">
        <v>290.86666666666667</v>
      </c>
      <c r="I323" s="280">
        <v>296.38333333333333</v>
      </c>
      <c r="J323" s="280">
        <v>299.76666666666665</v>
      </c>
      <c r="K323" s="278">
        <v>293</v>
      </c>
      <c r="L323" s="278">
        <v>284.10000000000002</v>
      </c>
      <c r="M323" s="278">
        <v>0.62687999999999999</v>
      </c>
    </row>
    <row r="324" spans="1:13">
      <c r="A324" s="269">
        <v>314</v>
      </c>
      <c r="B324" s="278" t="s">
        <v>147</v>
      </c>
      <c r="C324" s="279">
        <v>909.1</v>
      </c>
      <c r="D324" s="280">
        <v>894.71666666666658</v>
      </c>
      <c r="E324" s="280">
        <v>872.93333333333317</v>
      </c>
      <c r="F324" s="280">
        <v>836.76666666666654</v>
      </c>
      <c r="G324" s="280">
        <v>814.98333333333312</v>
      </c>
      <c r="H324" s="280">
        <v>930.88333333333321</v>
      </c>
      <c r="I324" s="280">
        <v>952.66666666666674</v>
      </c>
      <c r="J324" s="280">
        <v>988.83333333333326</v>
      </c>
      <c r="K324" s="278">
        <v>916.5</v>
      </c>
      <c r="L324" s="278">
        <v>858.55</v>
      </c>
      <c r="M324" s="278">
        <v>32.71913</v>
      </c>
    </row>
    <row r="325" spans="1:13">
      <c r="A325" s="269">
        <v>315</v>
      </c>
      <c r="B325" s="278" t="s">
        <v>460</v>
      </c>
      <c r="C325" s="279">
        <v>16.850000000000001</v>
      </c>
      <c r="D325" s="280">
        <v>16.933333333333334</v>
      </c>
      <c r="E325" s="280">
        <v>16.616666666666667</v>
      </c>
      <c r="F325" s="280">
        <v>16.383333333333333</v>
      </c>
      <c r="G325" s="280">
        <v>16.066666666666666</v>
      </c>
      <c r="H325" s="280">
        <v>17.166666666666668</v>
      </c>
      <c r="I325" s="280">
        <v>17.483333333333338</v>
      </c>
      <c r="J325" s="280">
        <v>17.716666666666669</v>
      </c>
      <c r="K325" s="278">
        <v>17.25</v>
      </c>
      <c r="L325" s="278">
        <v>16.7</v>
      </c>
      <c r="M325" s="278">
        <v>10.879810000000001</v>
      </c>
    </row>
    <row r="326" spans="1:13">
      <c r="A326" s="269">
        <v>316</v>
      </c>
      <c r="B326" s="278" t="s">
        <v>461</v>
      </c>
      <c r="C326" s="279">
        <v>153.4</v>
      </c>
      <c r="D326" s="280">
        <v>152.58333333333334</v>
      </c>
      <c r="E326" s="280">
        <v>150.2166666666667</v>
      </c>
      <c r="F326" s="280">
        <v>147.03333333333336</v>
      </c>
      <c r="G326" s="280">
        <v>144.66666666666671</v>
      </c>
      <c r="H326" s="280">
        <v>155.76666666666668</v>
      </c>
      <c r="I326" s="280">
        <v>158.1333333333333</v>
      </c>
      <c r="J326" s="280">
        <v>161.31666666666666</v>
      </c>
      <c r="K326" s="278">
        <v>154.94999999999999</v>
      </c>
      <c r="L326" s="278">
        <v>149.4</v>
      </c>
      <c r="M326" s="278">
        <v>2.8749400000000001</v>
      </c>
    </row>
    <row r="327" spans="1:13">
      <c r="A327" s="269">
        <v>317</v>
      </c>
      <c r="B327" s="278" t="s">
        <v>148</v>
      </c>
      <c r="C327" s="279">
        <v>94.65</v>
      </c>
      <c r="D327" s="280">
        <v>95.433333333333337</v>
      </c>
      <c r="E327" s="280">
        <v>92.866666666666674</v>
      </c>
      <c r="F327" s="280">
        <v>91.083333333333343</v>
      </c>
      <c r="G327" s="280">
        <v>88.51666666666668</v>
      </c>
      <c r="H327" s="280">
        <v>97.216666666666669</v>
      </c>
      <c r="I327" s="280">
        <v>99.783333333333331</v>
      </c>
      <c r="J327" s="280">
        <v>101.56666666666666</v>
      </c>
      <c r="K327" s="278">
        <v>98</v>
      </c>
      <c r="L327" s="278">
        <v>93.65</v>
      </c>
      <c r="M327" s="278">
        <v>249.6292</v>
      </c>
    </row>
    <row r="328" spans="1:13">
      <c r="A328" s="269">
        <v>318</v>
      </c>
      <c r="B328" s="278" t="s">
        <v>472</v>
      </c>
      <c r="C328" s="279">
        <v>559.1</v>
      </c>
      <c r="D328" s="280">
        <v>563.4</v>
      </c>
      <c r="E328" s="280">
        <v>549.79999999999995</v>
      </c>
      <c r="F328" s="280">
        <v>540.5</v>
      </c>
      <c r="G328" s="280">
        <v>526.9</v>
      </c>
      <c r="H328" s="280">
        <v>572.69999999999993</v>
      </c>
      <c r="I328" s="280">
        <v>586.30000000000007</v>
      </c>
      <c r="J328" s="280">
        <v>595.59999999999991</v>
      </c>
      <c r="K328" s="278">
        <v>577</v>
      </c>
      <c r="L328" s="278">
        <v>554.1</v>
      </c>
      <c r="M328" s="278">
        <v>0.58923999999999999</v>
      </c>
    </row>
    <row r="329" spans="1:13">
      <c r="A329" s="269">
        <v>319</v>
      </c>
      <c r="B329" s="278" t="s">
        <v>269</v>
      </c>
      <c r="C329" s="279">
        <v>895.35</v>
      </c>
      <c r="D329" s="280">
        <v>895.1</v>
      </c>
      <c r="E329" s="280">
        <v>878.35</v>
      </c>
      <c r="F329" s="280">
        <v>861.35</v>
      </c>
      <c r="G329" s="280">
        <v>844.6</v>
      </c>
      <c r="H329" s="280">
        <v>912.1</v>
      </c>
      <c r="I329" s="280">
        <v>928.85</v>
      </c>
      <c r="J329" s="280">
        <v>945.85</v>
      </c>
      <c r="K329" s="278">
        <v>911.85</v>
      </c>
      <c r="L329" s="278">
        <v>878.1</v>
      </c>
      <c r="M329" s="278">
        <v>1.0233300000000001</v>
      </c>
    </row>
    <row r="330" spans="1:13">
      <c r="A330" s="269">
        <v>320</v>
      </c>
      <c r="B330" s="278" t="s">
        <v>149</v>
      </c>
      <c r="C330" s="279">
        <v>63796.35</v>
      </c>
      <c r="D330" s="280">
        <v>63813.799999999996</v>
      </c>
      <c r="E330" s="280">
        <v>63233.44999999999</v>
      </c>
      <c r="F330" s="280">
        <v>62670.549999999996</v>
      </c>
      <c r="G330" s="280">
        <v>62090.19999999999</v>
      </c>
      <c r="H330" s="280">
        <v>64376.69999999999</v>
      </c>
      <c r="I330" s="280">
        <v>64957.049999999996</v>
      </c>
      <c r="J330" s="280">
        <v>65519.94999999999</v>
      </c>
      <c r="K330" s="278">
        <v>64394.15</v>
      </c>
      <c r="L330" s="278">
        <v>63250.9</v>
      </c>
      <c r="M330" s="278">
        <v>7.4120000000000005E-2</v>
      </c>
    </row>
    <row r="331" spans="1:13">
      <c r="A331" s="269">
        <v>321</v>
      </c>
      <c r="B331" s="278" t="s">
        <v>268</v>
      </c>
      <c r="C331" s="279">
        <v>33.1</v>
      </c>
      <c r="D331" s="280">
        <v>32.583333333333336</v>
      </c>
      <c r="E331" s="280">
        <v>31.766666666666673</v>
      </c>
      <c r="F331" s="280">
        <v>30.433333333333337</v>
      </c>
      <c r="G331" s="280">
        <v>29.616666666666674</v>
      </c>
      <c r="H331" s="280">
        <v>33.916666666666671</v>
      </c>
      <c r="I331" s="280">
        <v>34.733333333333334</v>
      </c>
      <c r="J331" s="280">
        <v>36.06666666666667</v>
      </c>
      <c r="K331" s="278">
        <v>33.4</v>
      </c>
      <c r="L331" s="278">
        <v>31.25</v>
      </c>
      <c r="M331" s="278">
        <v>19.1128</v>
      </c>
    </row>
    <row r="332" spans="1:13">
      <c r="A332" s="269">
        <v>322</v>
      </c>
      <c r="B332" s="278" t="s">
        <v>150</v>
      </c>
      <c r="C332" s="279">
        <v>971.1</v>
      </c>
      <c r="D332" s="280">
        <v>964.96666666666658</v>
      </c>
      <c r="E332" s="280">
        <v>939.93333333333317</v>
      </c>
      <c r="F332" s="280">
        <v>908.76666666666654</v>
      </c>
      <c r="G332" s="280">
        <v>883.73333333333312</v>
      </c>
      <c r="H332" s="280">
        <v>996.13333333333321</v>
      </c>
      <c r="I332" s="280">
        <v>1021.1666666666667</v>
      </c>
      <c r="J332" s="280">
        <v>1052.3333333333333</v>
      </c>
      <c r="K332" s="278">
        <v>990</v>
      </c>
      <c r="L332" s="278">
        <v>933.8</v>
      </c>
      <c r="M332" s="278">
        <v>27.08868</v>
      </c>
    </row>
    <row r="333" spans="1:13">
      <c r="A333" s="269">
        <v>323</v>
      </c>
      <c r="B333" s="278" t="s">
        <v>3163</v>
      </c>
      <c r="C333" s="279">
        <v>277.95</v>
      </c>
      <c r="D333" s="280">
        <v>280.93333333333334</v>
      </c>
      <c r="E333" s="280">
        <v>273.01666666666665</v>
      </c>
      <c r="F333" s="280">
        <v>268.08333333333331</v>
      </c>
      <c r="G333" s="280">
        <v>260.16666666666663</v>
      </c>
      <c r="H333" s="280">
        <v>285.86666666666667</v>
      </c>
      <c r="I333" s="280">
        <v>293.7833333333333</v>
      </c>
      <c r="J333" s="280">
        <v>298.7166666666667</v>
      </c>
      <c r="K333" s="278">
        <v>288.85000000000002</v>
      </c>
      <c r="L333" s="278">
        <v>276</v>
      </c>
      <c r="M333" s="278">
        <v>6.8229800000000003</v>
      </c>
    </row>
    <row r="334" spans="1:13">
      <c r="A334" s="269">
        <v>324</v>
      </c>
      <c r="B334" s="278" t="s">
        <v>270</v>
      </c>
      <c r="C334" s="279">
        <v>629.70000000000005</v>
      </c>
      <c r="D334" s="280">
        <v>631.98333333333335</v>
      </c>
      <c r="E334" s="280">
        <v>619.9666666666667</v>
      </c>
      <c r="F334" s="280">
        <v>610.23333333333335</v>
      </c>
      <c r="G334" s="280">
        <v>598.2166666666667</v>
      </c>
      <c r="H334" s="280">
        <v>641.7166666666667</v>
      </c>
      <c r="I334" s="280">
        <v>653.73333333333335</v>
      </c>
      <c r="J334" s="280">
        <v>663.4666666666667</v>
      </c>
      <c r="K334" s="278">
        <v>644</v>
      </c>
      <c r="L334" s="278">
        <v>622.25</v>
      </c>
      <c r="M334" s="278">
        <v>2.3881800000000002</v>
      </c>
    </row>
    <row r="335" spans="1:13">
      <c r="A335" s="269">
        <v>325</v>
      </c>
      <c r="B335" s="278" t="s">
        <v>151</v>
      </c>
      <c r="C335" s="279">
        <v>32.4</v>
      </c>
      <c r="D335" s="280">
        <v>32.449999999999996</v>
      </c>
      <c r="E335" s="280">
        <v>31.999999999999993</v>
      </c>
      <c r="F335" s="280">
        <v>31.599999999999994</v>
      </c>
      <c r="G335" s="280">
        <v>31.149999999999991</v>
      </c>
      <c r="H335" s="280">
        <v>32.849999999999994</v>
      </c>
      <c r="I335" s="280">
        <v>33.299999999999997</v>
      </c>
      <c r="J335" s="280">
        <v>33.699999999999996</v>
      </c>
      <c r="K335" s="278">
        <v>32.9</v>
      </c>
      <c r="L335" s="278">
        <v>32.049999999999997</v>
      </c>
      <c r="M335" s="278">
        <v>84.963229999999996</v>
      </c>
    </row>
    <row r="336" spans="1:13">
      <c r="A336" s="269">
        <v>326</v>
      </c>
      <c r="B336" s="278" t="s">
        <v>262</v>
      </c>
      <c r="C336" s="279">
        <v>2746.8</v>
      </c>
      <c r="D336" s="280">
        <v>2737.5499999999997</v>
      </c>
      <c r="E336" s="280">
        <v>2696.2499999999995</v>
      </c>
      <c r="F336" s="280">
        <v>2645.7</v>
      </c>
      <c r="G336" s="280">
        <v>2604.3999999999996</v>
      </c>
      <c r="H336" s="280">
        <v>2788.0999999999995</v>
      </c>
      <c r="I336" s="280">
        <v>2829.3999999999996</v>
      </c>
      <c r="J336" s="280">
        <v>2879.9499999999994</v>
      </c>
      <c r="K336" s="278">
        <v>2778.85</v>
      </c>
      <c r="L336" s="278">
        <v>2687</v>
      </c>
      <c r="M336" s="278">
        <v>7.3023100000000003</v>
      </c>
    </row>
    <row r="337" spans="1:13">
      <c r="A337" s="269">
        <v>327</v>
      </c>
      <c r="B337" s="278" t="s">
        <v>479</v>
      </c>
      <c r="C337" s="279">
        <v>1587.15</v>
      </c>
      <c r="D337" s="280">
        <v>1575.9166666666667</v>
      </c>
      <c r="E337" s="280">
        <v>1551.8333333333335</v>
      </c>
      <c r="F337" s="280">
        <v>1516.5166666666667</v>
      </c>
      <c r="G337" s="280">
        <v>1492.4333333333334</v>
      </c>
      <c r="H337" s="280">
        <v>1611.2333333333336</v>
      </c>
      <c r="I337" s="280">
        <v>1635.3166666666671</v>
      </c>
      <c r="J337" s="280">
        <v>1670.6333333333337</v>
      </c>
      <c r="K337" s="278">
        <v>1600</v>
      </c>
      <c r="L337" s="278">
        <v>1540.6</v>
      </c>
      <c r="M337" s="278">
        <v>1.2124900000000001</v>
      </c>
    </row>
    <row r="338" spans="1:13">
      <c r="A338" s="269">
        <v>328</v>
      </c>
      <c r="B338" s="278" t="s">
        <v>152</v>
      </c>
      <c r="C338" s="279">
        <v>24.5</v>
      </c>
      <c r="D338" s="280">
        <v>23.883333333333336</v>
      </c>
      <c r="E338" s="280">
        <v>22.016666666666673</v>
      </c>
      <c r="F338" s="280">
        <v>19.533333333333335</v>
      </c>
      <c r="G338" s="280">
        <v>17.666666666666671</v>
      </c>
      <c r="H338" s="280">
        <v>26.366666666666674</v>
      </c>
      <c r="I338" s="280">
        <v>28.233333333333341</v>
      </c>
      <c r="J338" s="280">
        <v>30.716666666666676</v>
      </c>
      <c r="K338" s="278">
        <v>25.75</v>
      </c>
      <c r="L338" s="278">
        <v>21.4</v>
      </c>
      <c r="M338" s="278">
        <v>547.21281999999997</v>
      </c>
    </row>
    <row r="339" spans="1:13">
      <c r="A339" s="269">
        <v>329</v>
      </c>
      <c r="B339" s="278" t="s">
        <v>478</v>
      </c>
      <c r="C339" s="279">
        <v>38.6</v>
      </c>
      <c r="D339" s="280">
        <v>39.466666666666669</v>
      </c>
      <c r="E339" s="280">
        <v>37.63333333333334</v>
      </c>
      <c r="F339" s="280">
        <v>36.666666666666671</v>
      </c>
      <c r="G339" s="280">
        <v>34.833333333333343</v>
      </c>
      <c r="H339" s="280">
        <v>40.433333333333337</v>
      </c>
      <c r="I339" s="280">
        <v>42.266666666666666</v>
      </c>
      <c r="J339" s="280">
        <v>43.233333333333334</v>
      </c>
      <c r="K339" s="278">
        <v>41.3</v>
      </c>
      <c r="L339" s="278">
        <v>38.5</v>
      </c>
      <c r="M339" s="278">
        <v>5.2362700000000002</v>
      </c>
    </row>
    <row r="340" spans="1:13">
      <c r="A340" s="269">
        <v>330</v>
      </c>
      <c r="B340" s="278" t="s">
        <v>153</v>
      </c>
      <c r="C340" s="279">
        <v>30.85</v>
      </c>
      <c r="D340" s="280">
        <v>30.466666666666669</v>
      </c>
      <c r="E340" s="280">
        <v>29.683333333333337</v>
      </c>
      <c r="F340" s="280">
        <v>28.516666666666669</v>
      </c>
      <c r="G340" s="280">
        <v>27.733333333333338</v>
      </c>
      <c r="H340" s="280">
        <v>31.633333333333336</v>
      </c>
      <c r="I340" s="280">
        <v>32.416666666666671</v>
      </c>
      <c r="J340" s="280">
        <v>33.583333333333336</v>
      </c>
      <c r="K340" s="278">
        <v>31.25</v>
      </c>
      <c r="L340" s="278">
        <v>29.3</v>
      </c>
      <c r="M340" s="278">
        <v>265.45416</v>
      </c>
    </row>
    <row r="341" spans="1:13">
      <c r="A341" s="269">
        <v>331</v>
      </c>
      <c r="B341" s="278" t="s">
        <v>474</v>
      </c>
      <c r="C341" s="279">
        <v>457.4</v>
      </c>
      <c r="D341" s="280">
        <v>455.31666666666666</v>
      </c>
      <c r="E341" s="280">
        <v>448.58333333333331</v>
      </c>
      <c r="F341" s="280">
        <v>439.76666666666665</v>
      </c>
      <c r="G341" s="280">
        <v>433.0333333333333</v>
      </c>
      <c r="H341" s="280">
        <v>464.13333333333333</v>
      </c>
      <c r="I341" s="280">
        <v>470.86666666666667</v>
      </c>
      <c r="J341" s="280">
        <v>479.68333333333334</v>
      </c>
      <c r="K341" s="278">
        <v>462.05</v>
      </c>
      <c r="L341" s="278">
        <v>446.5</v>
      </c>
      <c r="M341" s="278">
        <v>0.54257</v>
      </c>
    </row>
    <row r="342" spans="1:13">
      <c r="A342" s="269">
        <v>332</v>
      </c>
      <c r="B342" s="278" t="s">
        <v>154</v>
      </c>
      <c r="C342" s="279">
        <v>16534.7</v>
      </c>
      <c r="D342" s="280">
        <v>16592.233333333334</v>
      </c>
      <c r="E342" s="280">
        <v>16352.466666666667</v>
      </c>
      <c r="F342" s="280">
        <v>16170.233333333334</v>
      </c>
      <c r="G342" s="280">
        <v>15930.466666666667</v>
      </c>
      <c r="H342" s="280">
        <v>16774.466666666667</v>
      </c>
      <c r="I342" s="280">
        <v>17014.233333333337</v>
      </c>
      <c r="J342" s="280">
        <v>17196.466666666667</v>
      </c>
      <c r="K342" s="278">
        <v>16832</v>
      </c>
      <c r="L342" s="278">
        <v>16410</v>
      </c>
      <c r="M342" s="278">
        <v>1.2343999999999999</v>
      </c>
    </row>
    <row r="343" spans="1:13">
      <c r="A343" s="269">
        <v>333</v>
      </c>
      <c r="B343" s="278" t="s">
        <v>3183</v>
      </c>
      <c r="C343" s="279">
        <v>32.9</v>
      </c>
      <c r="D343" s="280">
        <v>31.933333333333334</v>
      </c>
      <c r="E343" s="280">
        <v>30.966666666666669</v>
      </c>
      <c r="F343" s="280">
        <v>29.033333333333335</v>
      </c>
      <c r="G343" s="280">
        <v>28.06666666666667</v>
      </c>
      <c r="H343" s="280">
        <v>33.866666666666667</v>
      </c>
      <c r="I343" s="280">
        <v>34.833333333333329</v>
      </c>
      <c r="J343" s="280">
        <v>36.766666666666666</v>
      </c>
      <c r="K343" s="278">
        <v>32.9</v>
      </c>
      <c r="L343" s="278">
        <v>30</v>
      </c>
      <c r="M343" s="278">
        <v>24.128920000000001</v>
      </c>
    </row>
    <row r="344" spans="1:13">
      <c r="A344" s="269">
        <v>334</v>
      </c>
      <c r="B344" s="278" t="s">
        <v>477</v>
      </c>
      <c r="C344" s="279">
        <v>26.6</v>
      </c>
      <c r="D344" s="280">
        <v>26.616666666666664</v>
      </c>
      <c r="E344" s="280">
        <v>26.383333333333326</v>
      </c>
      <c r="F344" s="280">
        <v>26.166666666666661</v>
      </c>
      <c r="G344" s="280">
        <v>25.933333333333323</v>
      </c>
      <c r="H344" s="280">
        <v>26.833333333333329</v>
      </c>
      <c r="I344" s="280">
        <v>27.06666666666667</v>
      </c>
      <c r="J344" s="280">
        <v>27.283333333333331</v>
      </c>
      <c r="K344" s="278">
        <v>26.85</v>
      </c>
      <c r="L344" s="278">
        <v>26.4</v>
      </c>
      <c r="M344" s="278">
        <v>2.83127</v>
      </c>
    </row>
    <row r="345" spans="1:13">
      <c r="A345" s="269">
        <v>335</v>
      </c>
      <c r="B345" s="278" t="s">
        <v>476</v>
      </c>
      <c r="C345" s="279">
        <v>295.14999999999998</v>
      </c>
      <c r="D345" s="280">
        <v>295.59999999999997</v>
      </c>
      <c r="E345" s="280">
        <v>292.29999999999995</v>
      </c>
      <c r="F345" s="280">
        <v>289.45</v>
      </c>
      <c r="G345" s="280">
        <v>286.14999999999998</v>
      </c>
      <c r="H345" s="280">
        <v>298.44999999999993</v>
      </c>
      <c r="I345" s="280">
        <v>301.75</v>
      </c>
      <c r="J345" s="280">
        <v>304.59999999999991</v>
      </c>
      <c r="K345" s="278">
        <v>298.89999999999998</v>
      </c>
      <c r="L345" s="278">
        <v>292.75</v>
      </c>
      <c r="M345" s="278">
        <v>0.77410999999999996</v>
      </c>
    </row>
    <row r="346" spans="1:13">
      <c r="A346" s="269">
        <v>336</v>
      </c>
      <c r="B346" s="278" t="s">
        <v>271</v>
      </c>
      <c r="C346" s="279">
        <v>20</v>
      </c>
      <c r="D346" s="280">
        <v>20.016666666666666</v>
      </c>
      <c r="E346" s="280">
        <v>19.93333333333333</v>
      </c>
      <c r="F346" s="280">
        <v>19.866666666666664</v>
      </c>
      <c r="G346" s="280">
        <v>19.783333333333328</v>
      </c>
      <c r="H346" s="280">
        <v>20.083333333333332</v>
      </c>
      <c r="I346" s="280">
        <v>20.166666666666668</v>
      </c>
      <c r="J346" s="280">
        <v>20.233333333333334</v>
      </c>
      <c r="K346" s="278">
        <v>20.100000000000001</v>
      </c>
      <c r="L346" s="278">
        <v>19.95</v>
      </c>
      <c r="M346" s="278">
        <v>20.76559</v>
      </c>
    </row>
    <row r="347" spans="1:13">
      <c r="A347" s="269">
        <v>337</v>
      </c>
      <c r="B347" s="278" t="s">
        <v>284</v>
      </c>
      <c r="C347" s="279">
        <v>127.45</v>
      </c>
      <c r="D347" s="280">
        <v>128.75</v>
      </c>
      <c r="E347" s="280">
        <v>124.85</v>
      </c>
      <c r="F347" s="280">
        <v>122.25</v>
      </c>
      <c r="G347" s="280">
        <v>118.35</v>
      </c>
      <c r="H347" s="280">
        <v>131.35</v>
      </c>
      <c r="I347" s="280">
        <v>135.24999999999997</v>
      </c>
      <c r="J347" s="280">
        <v>137.85</v>
      </c>
      <c r="K347" s="278">
        <v>132.65</v>
      </c>
      <c r="L347" s="278">
        <v>126.15</v>
      </c>
      <c r="M347" s="278">
        <v>2.9994700000000001</v>
      </c>
    </row>
    <row r="348" spans="1:13">
      <c r="A348" s="269">
        <v>338</v>
      </c>
      <c r="B348" s="278" t="s">
        <v>155</v>
      </c>
      <c r="C348" s="279">
        <v>1404.55</v>
      </c>
      <c r="D348" s="280">
        <v>1409.5666666666666</v>
      </c>
      <c r="E348" s="280">
        <v>1384.2333333333331</v>
      </c>
      <c r="F348" s="280">
        <v>1363.9166666666665</v>
      </c>
      <c r="G348" s="280">
        <v>1338.583333333333</v>
      </c>
      <c r="H348" s="280">
        <v>1429.8833333333332</v>
      </c>
      <c r="I348" s="280">
        <v>1455.2166666666667</v>
      </c>
      <c r="J348" s="280">
        <v>1475.5333333333333</v>
      </c>
      <c r="K348" s="278">
        <v>1434.9</v>
      </c>
      <c r="L348" s="278">
        <v>1389.25</v>
      </c>
      <c r="M348" s="278">
        <v>3.7589299999999999</v>
      </c>
    </row>
    <row r="349" spans="1:13">
      <c r="A349" s="269">
        <v>339</v>
      </c>
      <c r="B349" s="278" t="s">
        <v>480</v>
      </c>
      <c r="C349" s="279">
        <v>1080.6500000000001</v>
      </c>
      <c r="D349" s="280">
        <v>1086.5166666666667</v>
      </c>
      <c r="E349" s="280">
        <v>1074.0833333333333</v>
      </c>
      <c r="F349" s="280">
        <v>1067.5166666666667</v>
      </c>
      <c r="G349" s="280">
        <v>1055.0833333333333</v>
      </c>
      <c r="H349" s="280">
        <v>1093.0833333333333</v>
      </c>
      <c r="I349" s="280">
        <v>1105.5166666666667</v>
      </c>
      <c r="J349" s="280">
        <v>1112.0833333333333</v>
      </c>
      <c r="K349" s="278">
        <v>1098.95</v>
      </c>
      <c r="L349" s="278">
        <v>1079.95</v>
      </c>
      <c r="M349" s="278">
        <v>0.13111</v>
      </c>
    </row>
    <row r="350" spans="1:13">
      <c r="A350" s="269">
        <v>340</v>
      </c>
      <c r="B350" s="278" t="s">
        <v>475</v>
      </c>
      <c r="C350" s="279">
        <v>44.25</v>
      </c>
      <c r="D350" s="280">
        <v>44.216666666666669</v>
      </c>
      <c r="E350" s="280">
        <v>43.933333333333337</v>
      </c>
      <c r="F350" s="280">
        <v>43.616666666666667</v>
      </c>
      <c r="G350" s="280">
        <v>43.333333333333336</v>
      </c>
      <c r="H350" s="280">
        <v>44.533333333333339</v>
      </c>
      <c r="I350" s="280">
        <v>44.81666666666667</v>
      </c>
      <c r="J350" s="280">
        <v>45.13333333333334</v>
      </c>
      <c r="K350" s="278">
        <v>44.5</v>
      </c>
      <c r="L350" s="278">
        <v>43.9</v>
      </c>
      <c r="M350" s="278">
        <v>3.6625399999999999</v>
      </c>
    </row>
    <row r="351" spans="1:13">
      <c r="A351" s="269">
        <v>341</v>
      </c>
      <c r="B351" s="278" t="s">
        <v>156</v>
      </c>
      <c r="C351" s="279">
        <v>89.9</v>
      </c>
      <c r="D351" s="280">
        <v>90.366666666666674</v>
      </c>
      <c r="E351" s="280">
        <v>88.233333333333348</v>
      </c>
      <c r="F351" s="280">
        <v>86.566666666666677</v>
      </c>
      <c r="G351" s="280">
        <v>84.433333333333351</v>
      </c>
      <c r="H351" s="280">
        <v>92.033333333333346</v>
      </c>
      <c r="I351" s="280">
        <v>94.166666666666671</v>
      </c>
      <c r="J351" s="280">
        <v>95.833333333333343</v>
      </c>
      <c r="K351" s="278">
        <v>92.5</v>
      </c>
      <c r="L351" s="278">
        <v>88.7</v>
      </c>
      <c r="M351" s="278">
        <v>34.678550000000001</v>
      </c>
    </row>
    <row r="352" spans="1:13">
      <c r="A352" s="269">
        <v>342</v>
      </c>
      <c r="B352" s="278" t="s">
        <v>157</v>
      </c>
      <c r="C352" s="279">
        <v>98.15</v>
      </c>
      <c r="D352" s="280">
        <v>98.516666666666666</v>
      </c>
      <c r="E352" s="280">
        <v>96.883333333333326</v>
      </c>
      <c r="F352" s="280">
        <v>95.61666666666666</v>
      </c>
      <c r="G352" s="280">
        <v>93.98333333333332</v>
      </c>
      <c r="H352" s="280">
        <v>99.783333333333331</v>
      </c>
      <c r="I352" s="280">
        <v>101.41666666666669</v>
      </c>
      <c r="J352" s="280">
        <v>102.68333333333334</v>
      </c>
      <c r="K352" s="278">
        <v>100.15</v>
      </c>
      <c r="L352" s="278">
        <v>97.25</v>
      </c>
      <c r="M352" s="278">
        <v>121.04523</v>
      </c>
    </row>
    <row r="353" spans="1:13">
      <c r="A353" s="269">
        <v>343</v>
      </c>
      <c r="B353" s="278" t="s">
        <v>272</v>
      </c>
      <c r="C353" s="279">
        <v>387.6</v>
      </c>
      <c r="D353" s="280">
        <v>382.7166666666667</v>
      </c>
      <c r="E353" s="280">
        <v>373.48333333333341</v>
      </c>
      <c r="F353" s="280">
        <v>359.36666666666673</v>
      </c>
      <c r="G353" s="280">
        <v>350.13333333333344</v>
      </c>
      <c r="H353" s="280">
        <v>396.83333333333337</v>
      </c>
      <c r="I353" s="280">
        <v>406.06666666666672</v>
      </c>
      <c r="J353" s="280">
        <v>420.18333333333334</v>
      </c>
      <c r="K353" s="278">
        <v>391.95</v>
      </c>
      <c r="L353" s="278">
        <v>368.6</v>
      </c>
      <c r="M353" s="278">
        <v>4.77799</v>
      </c>
    </row>
    <row r="354" spans="1:13">
      <c r="A354" s="269">
        <v>344</v>
      </c>
      <c r="B354" s="278" t="s">
        <v>273</v>
      </c>
      <c r="C354" s="279">
        <v>2585.35</v>
      </c>
      <c r="D354" s="280">
        <v>2585.8666666666668</v>
      </c>
      <c r="E354" s="280">
        <v>2551.7333333333336</v>
      </c>
      <c r="F354" s="280">
        <v>2518.1166666666668</v>
      </c>
      <c r="G354" s="280">
        <v>2483.9833333333336</v>
      </c>
      <c r="H354" s="280">
        <v>2619.4833333333336</v>
      </c>
      <c r="I354" s="280">
        <v>2653.6166666666668</v>
      </c>
      <c r="J354" s="280">
        <v>2687.2333333333336</v>
      </c>
      <c r="K354" s="278">
        <v>2620</v>
      </c>
      <c r="L354" s="278">
        <v>2552.25</v>
      </c>
      <c r="M354" s="278">
        <v>0.10394</v>
      </c>
    </row>
    <row r="355" spans="1:13">
      <c r="A355" s="269">
        <v>345</v>
      </c>
      <c r="B355" s="278" t="s">
        <v>158</v>
      </c>
      <c r="C355" s="279">
        <v>94</v>
      </c>
      <c r="D355" s="280">
        <v>94.649999999999991</v>
      </c>
      <c r="E355" s="280">
        <v>92.399999999999977</v>
      </c>
      <c r="F355" s="280">
        <v>90.799999999999983</v>
      </c>
      <c r="G355" s="280">
        <v>88.549999999999969</v>
      </c>
      <c r="H355" s="280">
        <v>96.249999999999986</v>
      </c>
      <c r="I355" s="280">
        <v>98.500000000000014</v>
      </c>
      <c r="J355" s="280">
        <v>100.1</v>
      </c>
      <c r="K355" s="278">
        <v>96.9</v>
      </c>
      <c r="L355" s="278">
        <v>93.05</v>
      </c>
      <c r="M355" s="278">
        <v>18.230029999999999</v>
      </c>
    </row>
    <row r="356" spans="1:13">
      <c r="A356" s="269">
        <v>346</v>
      </c>
      <c r="B356" s="278" t="s">
        <v>481</v>
      </c>
      <c r="C356" s="279">
        <v>196.05</v>
      </c>
      <c r="D356" s="280">
        <v>195.58333333333334</v>
      </c>
      <c r="E356" s="280">
        <v>194.9666666666667</v>
      </c>
      <c r="F356" s="280">
        <v>193.88333333333335</v>
      </c>
      <c r="G356" s="280">
        <v>193.26666666666671</v>
      </c>
      <c r="H356" s="280">
        <v>196.66666666666669</v>
      </c>
      <c r="I356" s="280">
        <v>197.2833333333333</v>
      </c>
      <c r="J356" s="280">
        <v>198.36666666666667</v>
      </c>
      <c r="K356" s="278">
        <v>196.2</v>
      </c>
      <c r="L356" s="278">
        <v>194.5</v>
      </c>
      <c r="M356" s="278">
        <v>12.656000000000001</v>
      </c>
    </row>
    <row r="357" spans="1:13">
      <c r="A357" s="269">
        <v>347</v>
      </c>
      <c r="B357" s="278" t="s">
        <v>159</v>
      </c>
      <c r="C357" s="279">
        <v>88.25</v>
      </c>
      <c r="D357" s="280">
        <v>89.149999999999991</v>
      </c>
      <c r="E357" s="280">
        <v>86.799999999999983</v>
      </c>
      <c r="F357" s="280">
        <v>85.35</v>
      </c>
      <c r="G357" s="280">
        <v>82.999999999999986</v>
      </c>
      <c r="H357" s="280">
        <v>90.59999999999998</v>
      </c>
      <c r="I357" s="280">
        <v>92.949999999999974</v>
      </c>
      <c r="J357" s="280">
        <v>94.399999999999977</v>
      </c>
      <c r="K357" s="278">
        <v>91.5</v>
      </c>
      <c r="L357" s="278">
        <v>87.7</v>
      </c>
      <c r="M357" s="278">
        <v>173.82524000000001</v>
      </c>
    </row>
    <row r="358" spans="1:13">
      <c r="A358" s="269">
        <v>348</v>
      </c>
      <c r="B358" s="278" t="s">
        <v>482</v>
      </c>
      <c r="C358" s="279">
        <v>60.5</v>
      </c>
      <c r="D358" s="280">
        <v>60.166666666666664</v>
      </c>
      <c r="E358" s="280">
        <v>59.333333333333329</v>
      </c>
      <c r="F358" s="280">
        <v>58.166666666666664</v>
      </c>
      <c r="G358" s="280">
        <v>57.333333333333329</v>
      </c>
      <c r="H358" s="280">
        <v>61.333333333333329</v>
      </c>
      <c r="I358" s="280">
        <v>62.166666666666657</v>
      </c>
      <c r="J358" s="280">
        <v>63.333333333333329</v>
      </c>
      <c r="K358" s="278">
        <v>61</v>
      </c>
      <c r="L358" s="278">
        <v>59</v>
      </c>
      <c r="M358" s="278">
        <v>9.8452699999999993</v>
      </c>
    </row>
    <row r="359" spans="1:13">
      <c r="A359" s="269">
        <v>349</v>
      </c>
      <c r="B359" s="278" t="s">
        <v>483</v>
      </c>
      <c r="C359" s="279">
        <v>180.8</v>
      </c>
      <c r="D359" s="280">
        <v>180.18333333333331</v>
      </c>
      <c r="E359" s="280">
        <v>177.91666666666663</v>
      </c>
      <c r="F359" s="280">
        <v>175.03333333333333</v>
      </c>
      <c r="G359" s="280">
        <v>172.76666666666665</v>
      </c>
      <c r="H359" s="280">
        <v>183.06666666666661</v>
      </c>
      <c r="I359" s="280">
        <v>185.33333333333331</v>
      </c>
      <c r="J359" s="280">
        <v>188.21666666666658</v>
      </c>
      <c r="K359" s="278">
        <v>182.45</v>
      </c>
      <c r="L359" s="278">
        <v>177.3</v>
      </c>
      <c r="M359" s="278">
        <v>0.92349000000000003</v>
      </c>
    </row>
    <row r="360" spans="1:13">
      <c r="A360" s="269">
        <v>350</v>
      </c>
      <c r="B360" s="278" t="s">
        <v>484</v>
      </c>
      <c r="C360" s="279">
        <v>154.75</v>
      </c>
      <c r="D360" s="280">
        <v>154.75</v>
      </c>
      <c r="E360" s="280">
        <v>151.05000000000001</v>
      </c>
      <c r="F360" s="280">
        <v>147.35000000000002</v>
      </c>
      <c r="G360" s="280">
        <v>143.65000000000003</v>
      </c>
      <c r="H360" s="280">
        <v>158.44999999999999</v>
      </c>
      <c r="I360" s="280">
        <v>162.14999999999998</v>
      </c>
      <c r="J360" s="280">
        <v>165.84999999999997</v>
      </c>
      <c r="K360" s="278">
        <v>158.44999999999999</v>
      </c>
      <c r="L360" s="278">
        <v>151.05000000000001</v>
      </c>
      <c r="M360" s="278">
        <v>0.21839</v>
      </c>
    </row>
    <row r="361" spans="1:13">
      <c r="A361" s="269">
        <v>351</v>
      </c>
      <c r="B361" s="278" t="s">
        <v>160</v>
      </c>
      <c r="C361" s="279">
        <v>19367.650000000001</v>
      </c>
      <c r="D361" s="280">
        <v>19341.600000000002</v>
      </c>
      <c r="E361" s="280">
        <v>19135.050000000003</v>
      </c>
      <c r="F361" s="280">
        <v>18902.45</v>
      </c>
      <c r="G361" s="280">
        <v>18695.900000000001</v>
      </c>
      <c r="H361" s="280">
        <v>19574.200000000004</v>
      </c>
      <c r="I361" s="280">
        <v>19780.75</v>
      </c>
      <c r="J361" s="280">
        <v>20013.350000000006</v>
      </c>
      <c r="K361" s="278">
        <v>19548.150000000001</v>
      </c>
      <c r="L361" s="278">
        <v>19109</v>
      </c>
      <c r="M361" s="278">
        <v>0.23577999999999999</v>
      </c>
    </row>
    <row r="362" spans="1:13">
      <c r="A362" s="269">
        <v>352</v>
      </c>
      <c r="B362" s="278" t="s">
        <v>488</v>
      </c>
      <c r="C362" s="279">
        <v>96.95</v>
      </c>
      <c r="D362" s="280">
        <v>93.8</v>
      </c>
      <c r="E362" s="280">
        <v>90.649999999999991</v>
      </c>
      <c r="F362" s="280">
        <v>84.35</v>
      </c>
      <c r="G362" s="280">
        <v>81.199999999999989</v>
      </c>
      <c r="H362" s="280">
        <v>100.1</v>
      </c>
      <c r="I362" s="280">
        <v>103.25</v>
      </c>
      <c r="J362" s="280">
        <v>109.55</v>
      </c>
      <c r="K362" s="278">
        <v>96.95</v>
      </c>
      <c r="L362" s="278">
        <v>87.5</v>
      </c>
      <c r="M362" s="278">
        <v>31.679290000000002</v>
      </c>
    </row>
    <row r="363" spans="1:13">
      <c r="A363" s="269">
        <v>353</v>
      </c>
      <c r="B363" s="278" t="s">
        <v>485</v>
      </c>
      <c r="C363" s="279">
        <v>17.899999999999999</v>
      </c>
      <c r="D363" s="280">
        <v>17.899999999999999</v>
      </c>
      <c r="E363" s="280">
        <v>17.899999999999999</v>
      </c>
      <c r="F363" s="280">
        <v>17.899999999999999</v>
      </c>
      <c r="G363" s="280">
        <v>17.899999999999999</v>
      </c>
      <c r="H363" s="280">
        <v>17.899999999999999</v>
      </c>
      <c r="I363" s="280">
        <v>17.899999999999999</v>
      </c>
      <c r="J363" s="280">
        <v>17.899999999999999</v>
      </c>
      <c r="K363" s="278">
        <v>17.899999999999999</v>
      </c>
      <c r="L363" s="278">
        <v>17.899999999999999</v>
      </c>
      <c r="M363" s="278">
        <v>5.7010699999999996</v>
      </c>
    </row>
    <row r="364" spans="1:13">
      <c r="A364" s="269">
        <v>354</v>
      </c>
      <c r="B364" s="278" t="s">
        <v>161</v>
      </c>
      <c r="C364" s="279">
        <v>1044.3</v>
      </c>
      <c r="D364" s="280">
        <v>1041.8499999999999</v>
      </c>
      <c r="E364" s="280">
        <v>1017.5999999999999</v>
      </c>
      <c r="F364" s="280">
        <v>990.9</v>
      </c>
      <c r="G364" s="280">
        <v>966.65</v>
      </c>
      <c r="H364" s="280">
        <v>1068.5499999999997</v>
      </c>
      <c r="I364" s="280">
        <v>1092.7999999999997</v>
      </c>
      <c r="J364" s="280">
        <v>1119.4999999999998</v>
      </c>
      <c r="K364" s="278">
        <v>1066.0999999999999</v>
      </c>
      <c r="L364" s="278">
        <v>1015.15</v>
      </c>
      <c r="M364" s="278">
        <v>25.170850000000002</v>
      </c>
    </row>
    <row r="365" spans="1:13">
      <c r="A365" s="269">
        <v>355</v>
      </c>
      <c r="B365" s="278" t="s">
        <v>489</v>
      </c>
      <c r="C365" s="279">
        <v>588.29999999999995</v>
      </c>
      <c r="D365" s="280">
        <v>586.35</v>
      </c>
      <c r="E365" s="280">
        <v>582.95000000000005</v>
      </c>
      <c r="F365" s="280">
        <v>577.6</v>
      </c>
      <c r="G365" s="280">
        <v>574.20000000000005</v>
      </c>
      <c r="H365" s="280">
        <v>591.70000000000005</v>
      </c>
      <c r="I365" s="280">
        <v>595.09999999999991</v>
      </c>
      <c r="J365" s="280">
        <v>600.45000000000005</v>
      </c>
      <c r="K365" s="278">
        <v>589.75</v>
      </c>
      <c r="L365" s="278">
        <v>581</v>
      </c>
      <c r="M365" s="278">
        <v>0.47449000000000002</v>
      </c>
    </row>
    <row r="366" spans="1:13">
      <c r="A366" s="269">
        <v>356</v>
      </c>
      <c r="B366" s="278" t="s">
        <v>162</v>
      </c>
      <c r="C366" s="279">
        <v>253.05</v>
      </c>
      <c r="D366" s="280">
        <v>254.6</v>
      </c>
      <c r="E366" s="280">
        <v>250.64999999999998</v>
      </c>
      <c r="F366" s="280">
        <v>248.24999999999997</v>
      </c>
      <c r="G366" s="280">
        <v>244.29999999999995</v>
      </c>
      <c r="H366" s="280">
        <v>257</v>
      </c>
      <c r="I366" s="280">
        <v>260.95</v>
      </c>
      <c r="J366" s="280">
        <v>263.35000000000002</v>
      </c>
      <c r="K366" s="278">
        <v>258.55</v>
      </c>
      <c r="L366" s="278">
        <v>252.2</v>
      </c>
      <c r="M366" s="278">
        <v>22.852150000000002</v>
      </c>
    </row>
    <row r="367" spans="1:13">
      <c r="A367" s="269">
        <v>357</v>
      </c>
      <c r="B367" s="278" t="s">
        <v>163</v>
      </c>
      <c r="C367" s="279">
        <v>85.4</v>
      </c>
      <c r="D367" s="280">
        <v>84.25</v>
      </c>
      <c r="E367" s="280">
        <v>82.7</v>
      </c>
      <c r="F367" s="280">
        <v>80</v>
      </c>
      <c r="G367" s="280">
        <v>78.45</v>
      </c>
      <c r="H367" s="280">
        <v>86.95</v>
      </c>
      <c r="I367" s="280">
        <v>88.500000000000014</v>
      </c>
      <c r="J367" s="280">
        <v>91.2</v>
      </c>
      <c r="K367" s="278">
        <v>85.8</v>
      </c>
      <c r="L367" s="278">
        <v>81.55</v>
      </c>
      <c r="M367" s="278">
        <v>102.06643</v>
      </c>
    </row>
    <row r="368" spans="1:13">
      <c r="A368" s="269">
        <v>358</v>
      </c>
      <c r="B368" s="278" t="s">
        <v>276</v>
      </c>
      <c r="C368" s="279">
        <v>4105.45</v>
      </c>
      <c r="D368" s="280">
        <v>4130.25</v>
      </c>
      <c r="E368" s="280">
        <v>4066.5</v>
      </c>
      <c r="F368" s="280">
        <v>4027.55</v>
      </c>
      <c r="G368" s="280">
        <v>3963.8</v>
      </c>
      <c r="H368" s="280">
        <v>4169.2</v>
      </c>
      <c r="I368" s="280">
        <v>4232.95</v>
      </c>
      <c r="J368" s="280">
        <v>4271.8999999999996</v>
      </c>
      <c r="K368" s="278">
        <v>4194</v>
      </c>
      <c r="L368" s="278">
        <v>4091.3</v>
      </c>
      <c r="M368" s="278">
        <v>0.64019999999999999</v>
      </c>
    </row>
    <row r="369" spans="1:13">
      <c r="A369" s="269">
        <v>359</v>
      </c>
      <c r="B369" s="278" t="s">
        <v>278</v>
      </c>
      <c r="C369" s="279">
        <v>9953.2000000000007</v>
      </c>
      <c r="D369" s="280">
        <v>9949.4166666666661</v>
      </c>
      <c r="E369" s="280">
        <v>9903.7833333333328</v>
      </c>
      <c r="F369" s="280">
        <v>9854.3666666666668</v>
      </c>
      <c r="G369" s="280">
        <v>9808.7333333333336</v>
      </c>
      <c r="H369" s="280">
        <v>9998.8333333333321</v>
      </c>
      <c r="I369" s="280">
        <v>10044.466666666667</v>
      </c>
      <c r="J369" s="280">
        <v>10093.883333333331</v>
      </c>
      <c r="K369" s="278">
        <v>9995.0499999999993</v>
      </c>
      <c r="L369" s="278">
        <v>9900</v>
      </c>
      <c r="M369" s="278">
        <v>1.9879999999999998E-2</v>
      </c>
    </row>
    <row r="370" spans="1:13">
      <c r="A370" s="269">
        <v>360</v>
      </c>
      <c r="B370" s="278" t="s">
        <v>495</v>
      </c>
      <c r="C370" s="279">
        <v>4168.95</v>
      </c>
      <c r="D370" s="280">
        <v>4184.6500000000005</v>
      </c>
      <c r="E370" s="280">
        <v>4134.3000000000011</v>
      </c>
      <c r="F370" s="280">
        <v>4099.6500000000005</v>
      </c>
      <c r="G370" s="280">
        <v>4049.3000000000011</v>
      </c>
      <c r="H370" s="280">
        <v>4219.3000000000011</v>
      </c>
      <c r="I370" s="280">
        <v>4269.6500000000015</v>
      </c>
      <c r="J370" s="280">
        <v>4304.3000000000011</v>
      </c>
      <c r="K370" s="278">
        <v>4235</v>
      </c>
      <c r="L370" s="278">
        <v>4150</v>
      </c>
      <c r="M370" s="278">
        <v>0.1348</v>
      </c>
    </row>
    <row r="371" spans="1:13">
      <c r="A371" s="269">
        <v>361</v>
      </c>
      <c r="B371" s="278" t="s">
        <v>490</v>
      </c>
      <c r="C371" s="279">
        <v>95.4</v>
      </c>
      <c r="D371" s="280">
        <v>94.133333333333326</v>
      </c>
      <c r="E371" s="280">
        <v>91.266666666666652</v>
      </c>
      <c r="F371" s="280">
        <v>87.133333333333326</v>
      </c>
      <c r="G371" s="280">
        <v>84.266666666666652</v>
      </c>
      <c r="H371" s="280">
        <v>98.266666666666652</v>
      </c>
      <c r="I371" s="280">
        <v>101.13333333333333</v>
      </c>
      <c r="J371" s="280">
        <v>105.26666666666665</v>
      </c>
      <c r="K371" s="278">
        <v>97</v>
      </c>
      <c r="L371" s="278">
        <v>90</v>
      </c>
      <c r="M371" s="278">
        <v>19.457799999999999</v>
      </c>
    </row>
    <row r="372" spans="1:13">
      <c r="A372" s="269">
        <v>362</v>
      </c>
      <c r="B372" s="278" t="s">
        <v>491</v>
      </c>
      <c r="C372" s="279">
        <v>599.95000000000005</v>
      </c>
      <c r="D372" s="280">
        <v>599.9666666666667</v>
      </c>
      <c r="E372" s="280">
        <v>584.98333333333335</v>
      </c>
      <c r="F372" s="280">
        <v>570.01666666666665</v>
      </c>
      <c r="G372" s="280">
        <v>555.0333333333333</v>
      </c>
      <c r="H372" s="280">
        <v>614.93333333333339</v>
      </c>
      <c r="I372" s="280">
        <v>629.91666666666674</v>
      </c>
      <c r="J372" s="280">
        <v>644.88333333333344</v>
      </c>
      <c r="K372" s="278">
        <v>614.95000000000005</v>
      </c>
      <c r="L372" s="278">
        <v>585</v>
      </c>
      <c r="M372" s="278">
        <v>1.08768</v>
      </c>
    </row>
    <row r="373" spans="1:13">
      <c r="A373" s="269">
        <v>363</v>
      </c>
      <c r="B373" s="278" t="s">
        <v>164</v>
      </c>
      <c r="C373" s="279">
        <v>1454.75</v>
      </c>
      <c r="D373" s="280">
        <v>1462.8999999999999</v>
      </c>
      <c r="E373" s="280">
        <v>1441.8499999999997</v>
      </c>
      <c r="F373" s="280">
        <v>1428.9499999999998</v>
      </c>
      <c r="G373" s="280">
        <v>1407.8999999999996</v>
      </c>
      <c r="H373" s="280">
        <v>1475.7999999999997</v>
      </c>
      <c r="I373" s="280">
        <v>1496.85</v>
      </c>
      <c r="J373" s="280">
        <v>1509.7499999999998</v>
      </c>
      <c r="K373" s="278">
        <v>1483.95</v>
      </c>
      <c r="L373" s="278">
        <v>1450</v>
      </c>
      <c r="M373" s="278">
        <v>7.1263399999999999</v>
      </c>
    </row>
    <row r="374" spans="1:13">
      <c r="A374" s="269">
        <v>364</v>
      </c>
      <c r="B374" s="278" t="s">
        <v>274</v>
      </c>
      <c r="C374" s="279">
        <v>1630.65</v>
      </c>
      <c r="D374" s="280">
        <v>1619.7833333333335</v>
      </c>
      <c r="E374" s="280">
        <v>1604.5666666666671</v>
      </c>
      <c r="F374" s="280">
        <v>1578.4833333333336</v>
      </c>
      <c r="G374" s="280">
        <v>1563.2666666666671</v>
      </c>
      <c r="H374" s="280">
        <v>1645.866666666667</v>
      </c>
      <c r="I374" s="280">
        <v>1661.0833333333337</v>
      </c>
      <c r="J374" s="280">
        <v>1687.166666666667</v>
      </c>
      <c r="K374" s="278">
        <v>1635</v>
      </c>
      <c r="L374" s="278">
        <v>1593.7</v>
      </c>
      <c r="M374" s="278">
        <v>2.2726000000000002</v>
      </c>
    </row>
    <row r="375" spans="1:13">
      <c r="A375" s="269">
        <v>365</v>
      </c>
      <c r="B375" s="278" t="s">
        <v>165</v>
      </c>
      <c r="C375" s="279">
        <v>33.85</v>
      </c>
      <c r="D375" s="280">
        <v>33.199999999999996</v>
      </c>
      <c r="E375" s="280">
        <v>32.29999999999999</v>
      </c>
      <c r="F375" s="280">
        <v>30.749999999999993</v>
      </c>
      <c r="G375" s="280">
        <v>29.849999999999987</v>
      </c>
      <c r="H375" s="280">
        <v>34.749999999999993</v>
      </c>
      <c r="I375" s="280">
        <v>35.65</v>
      </c>
      <c r="J375" s="280">
        <v>37.199999999999996</v>
      </c>
      <c r="K375" s="278">
        <v>34.1</v>
      </c>
      <c r="L375" s="278">
        <v>31.65</v>
      </c>
      <c r="M375" s="278">
        <v>836.61053000000004</v>
      </c>
    </row>
    <row r="376" spans="1:13">
      <c r="A376" s="269">
        <v>366</v>
      </c>
      <c r="B376" s="278" t="s">
        <v>275</v>
      </c>
      <c r="C376" s="279">
        <v>200.1</v>
      </c>
      <c r="D376" s="280">
        <v>200.03333333333333</v>
      </c>
      <c r="E376" s="280">
        <v>196.06666666666666</v>
      </c>
      <c r="F376" s="280">
        <v>192.03333333333333</v>
      </c>
      <c r="G376" s="280">
        <v>188.06666666666666</v>
      </c>
      <c r="H376" s="280">
        <v>204.06666666666666</v>
      </c>
      <c r="I376" s="280">
        <v>208.0333333333333</v>
      </c>
      <c r="J376" s="280">
        <v>212.06666666666666</v>
      </c>
      <c r="K376" s="278">
        <v>204</v>
      </c>
      <c r="L376" s="278">
        <v>196</v>
      </c>
      <c r="M376" s="278">
        <v>7.7269500000000004</v>
      </c>
    </row>
    <row r="377" spans="1:13">
      <c r="A377" s="269">
        <v>367</v>
      </c>
      <c r="B377" s="278" t="s">
        <v>486</v>
      </c>
      <c r="C377" s="279">
        <v>128.9</v>
      </c>
      <c r="D377" s="280">
        <v>127.01666666666667</v>
      </c>
      <c r="E377" s="280">
        <v>124.13333333333333</v>
      </c>
      <c r="F377" s="280">
        <v>119.36666666666666</v>
      </c>
      <c r="G377" s="280">
        <v>116.48333333333332</v>
      </c>
      <c r="H377" s="280">
        <v>131.78333333333333</v>
      </c>
      <c r="I377" s="280">
        <v>134.66666666666669</v>
      </c>
      <c r="J377" s="280">
        <v>139.43333333333334</v>
      </c>
      <c r="K377" s="278">
        <v>129.9</v>
      </c>
      <c r="L377" s="278">
        <v>122.25</v>
      </c>
      <c r="M377" s="278">
        <v>1.9336800000000001</v>
      </c>
    </row>
    <row r="378" spans="1:13">
      <c r="A378" s="269">
        <v>368</v>
      </c>
      <c r="B378" s="278" t="s">
        <v>492</v>
      </c>
      <c r="C378" s="279">
        <v>763.35</v>
      </c>
      <c r="D378" s="280">
        <v>767.69999999999993</v>
      </c>
      <c r="E378" s="280">
        <v>755.64999999999986</v>
      </c>
      <c r="F378" s="280">
        <v>747.94999999999993</v>
      </c>
      <c r="G378" s="280">
        <v>735.89999999999986</v>
      </c>
      <c r="H378" s="280">
        <v>775.39999999999986</v>
      </c>
      <c r="I378" s="280">
        <v>787.44999999999982</v>
      </c>
      <c r="J378" s="280">
        <v>795.14999999999986</v>
      </c>
      <c r="K378" s="278">
        <v>779.75</v>
      </c>
      <c r="L378" s="278">
        <v>760</v>
      </c>
      <c r="M378" s="278">
        <v>2.2692899999999998</v>
      </c>
    </row>
    <row r="379" spans="1:13">
      <c r="A379" s="269">
        <v>369</v>
      </c>
      <c r="B379" s="278" t="s">
        <v>166</v>
      </c>
      <c r="C379" s="279">
        <v>170.05</v>
      </c>
      <c r="D379" s="280">
        <v>169.96666666666667</v>
      </c>
      <c r="E379" s="280">
        <v>168.68333333333334</v>
      </c>
      <c r="F379" s="280">
        <v>167.31666666666666</v>
      </c>
      <c r="G379" s="280">
        <v>166.03333333333333</v>
      </c>
      <c r="H379" s="280">
        <v>171.33333333333334</v>
      </c>
      <c r="I379" s="280">
        <v>172.6166666666667</v>
      </c>
      <c r="J379" s="280">
        <v>173.98333333333335</v>
      </c>
      <c r="K379" s="278">
        <v>171.25</v>
      </c>
      <c r="L379" s="278">
        <v>168.6</v>
      </c>
      <c r="M379" s="278">
        <v>56.82197</v>
      </c>
    </row>
    <row r="380" spans="1:13">
      <c r="A380" s="269">
        <v>370</v>
      </c>
      <c r="B380" s="278" t="s">
        <v>493</v>
      </c>
      <c r="C380" s="279">
        <v>66.900000000000006</v>
      </c>
      <c r="D380" s="280">
        <v>65.7</v>
      </c>
      <c r="E380" s="280">
        <v>64</v>
      </c>
      <c r="F380" s="280">
        <v>61.099999999999994</v>
      </c>
      <c r="G380" s="280">
        <v>59.399999999999991</v>
      </c>
      <c r="H380" s="280">
        <v>68.600000000000009</v>
      </c>
      <c r="I380" s="280">
        <v>70.300000000000026</v>
      </c>
      <c r="J380" s="280">
        <v>73.200000000000017</v>
      </c>
      <c r="K380" s="278">
        <v>67.400000000000006</v>
      </c>
      <c r="L380" s="278">
        <v>62.8</v>
      </c>
      <c r="M380" s="278">
        <v>32.915930000000003</v>
      </c>
    </row>
    <row r="381" spans="1:13">
      <c r="A381" s="269">
        <v>371</v>
      </c>
      <c r="B381" s="278" t="s">
        <v>277</v>
      </c>
      <c r="C381" s="279">
        <v>190.2</v>
      </c>
      <c r="D381" s="280">
        <v>186.20000000000002</v>
      </c>
      <c r="E381" s="280">
        <v>181.00000000000003</v>
      </c>
      <c r="F381" s="280">
        <v>171.8</v>
      </c>
      <c r="G381" s="280">
        <v>166.60000000000002</v>
      </c>
      <c r="H381" s="280">
        <v>195.40000000000003</v>
      </c>
      <c r="I381" s="280">
        <v>200.60000000000002</v>
      </c>
      <c r="J381" s="280">
        <v>209.80000000000004</v>
      </c>
      <c r="K381" s="278">
        <v>191.4</v>
      </c>
      <c r="L381" s="278">
        <v>177</v>
      </c>
      <c r="M381" s="278">
        <v>14.15423</v>
      </c>
    </row>
    <row r="382" spans="1:13">
      <c r="A382" s="269">
        <v>372</v>
      </c>
      <c r="B382" s="278" t="s">
        <v>494</v>
      </c>
      <c r="C382" s="279">
        <v>43.1</v>
      </c>
      <c r="D382" s="280">
        <v>43.650000000000006</v>
      </c>
      <c r="E382" s="280">
        <v>41.850000000000009</v>
      </c>
      <c r="F382" s="280">
        <v>40.6</v>
      </c>
      <c r="G382" s="280">
        <v>38.800000000000004</v>
      </c>
      <c r="H382" s="280">
        <v>44.900000000000013</v>
      </c>
      <c r="I382" s="280">
        <v>46.70000000000001</v>
      </c>
      <c r="J382" s="280">
        <v>47.950000000000017</v>
      </c>
      <c r="K382" s="278">
        <v>45.45</v>
      </c>
      <c r="L382" s="278">
        <v>42.4</v>
      </c>
      <c r="M382" s="278">
        <v>2.0859100000000002</v>
      </c>
    </row>
    <row r="383" spans="1:13">
      <c r="A383" s="269">
        <v>373</v>
      </c>
      <c r="B383" s="278" t="s">
        <v>487</v>
      </c>
      <c r="C383" s="279">
        <v>37.450000000000003</v>
      </c>
      <c r="D383" s="280">
        <v>37.366666666666667</v>
      </c>
      <c r="E383" s="280">
        <v>36.883333333333333</v>
      </c>
      <c r="F383" s="280">
        <v>36.316666666666663</v>
      </c>
      <c r="G383" s="280">
        <v>35.833333333333329</v>
      </c>
      <c r="H383" s="280">
        <v>37.933333333333337</v>
      </c>
      <c r="I383" s="280">
        <v>38.416666666666671</v>
      </c>
      <c r="J383" s="280">
        <v>38.983333333333341</v>
      </c>
      <c r="K383" s="278">
        <v>37.85</v>
      </c>
      <c r="L383" s="278">
        <v>36.799999999999997</v>
      </c>
      <c r="M383" s="278">
        <v>19.490010000000002</v>
      </c>
    </row>
    <row r="384" spans="1:13">
      <c r="A384" s="269">
        <v>374</v>
      </c>
      <c r="B384" s="278" t="s">
        <v>167</v>
      </c>
      <c r="C384" s="279">
        <v>1004.5</v>
      </c>
      <c r="D384" s="280">
        <v>1022.4833333333332</v>
      </c>
      <c r="E384" s="280">
        <v>970.01666666666642</v>
      </c>
      <c r="F384" s="280">
        <v>935.53333333333319</v>
      </c>
      <c r="G384" s="280">
        <v>883.06666666666638</v>
      </c>
      <c r="H384" s="280">
        <v>1056.9666666666665</v>
      </c>
      <c r="I384" s="280">
        <v>1109.4333333333334</v>
      </c>
      <c r="J384" s="280">
        <v>1143.9166666666665</v>
      </c>
      <c r="K384" s="278">
        <v>1074.95</v>
      </c>
      <c r="L384" s="278">
        <v>988</v>
      </c>
      <c r="M384" s="278">
        <v>81.827969999999993</v>
      </c>
    </row>
    <row r="385" spans="1:13">
      <c r="A385" s="269">
        <v>375</v>
      </c>
      <c r="B385" s="278" t="s">
        <v>279</v>
      </c>
      <c r="C385" s="279">
        <v>267.7</v>
      </c>
      <c r="D385" s="280">
        <v>267.7</v>
      </c>
      <c r="E385" s="280">
        <v>256</v>
      </c>
      <c r="F385" s="280">
        <v>244.3</v>
      </c>
      <c r="G385" s="280">
        <v>232.60000000000002</v>
      </c>
      <c r="H385" s="280">
        <v>279.39999999999998</v>
      </c>
      <c r="I385" s="280">
        <v>291.09999999999991</v>
      </c>
      <c r="J385" s="280">
        <v>302.79999999999995</v>
      </c>
      <c r="K385" s="278">
        <v>279.39999999999998</v>
      </c>
      <c r="L385" s="278">
        <v>256</v>
      </c>
      <c r="M385" s="278">
        <v>4.6745999999999999</v>
      </c>
    </row>
    <row r="386" spans="1:13">
      <c r="A386" s="269">
        <v>376</v>
      </c>
      <c r="B386" s="278" t="s">
        <v>497</v>
      </c>
      <c r="C386" s="279">
        <v>342.25</v>
      </c>
      <c r="D386" s="280">
        <v>344.4666666666667</v>
      </c>
      <c r="E386" s="280">
        <v>338.78333333333342</v>
      </c>
      <c r="F386" s="280">
        <v>335.31666666666672</v>
      </c>
      <c r="G386" s="280">
        <v>329.63333333333344</v>
      </c>
      <c r="H386" s="280">
        <v>347.93333333333339</v>
      </c>
      <c r="I386" s="280">
        <v>353.61666666666667</v>
      </c>
      <c r="J386" s="280">
        <v>357.08333333333337</v>
      </c>
      <c r="K386" s="278">
        <v>350.15</v>
      </c>
      <c r="L386" s="278">
        <v>341</v>
      </c>
      <c r="M386" s="278">
        <v>2.1305499999999999</v>
      </c>
    </row>
    <row r="387" spans="1:13">
      <c r="A387" s="269">
        <v>377</v>
      </c>
      <c r="B387" s="278" t="s">
        <v>499</v>
      </c>
      <c r="C387" s="279">
        <v>76.7</v>
      </c>
      <c r="D387" s="280">
        <v>76.016666666666666</v>
      </c>
      <c r="E387" s="280">
        <v>74.683333333333337</v>
      </c>
      <c r="F387" s="280">
        <v>72.666666666666671</v>
      </c>
      <c r="G387" s="280">
        <v>71.333333333333343</v>
      </c>
      <c r="H387" s="280">
        <v>78.033333333333331</v>
      </c>
      <c r="I387" s="280">
        <v>79.366666666666674</v>
      </c>
      <c r="J387" s="280">
        <v>81.383333333333326</v>
      </c>
      <c r="K387" s="278">
        <v>77.349999999999994</v>
      </c>
      <c r="L387" s="278">
        <v>74</v>
      </c>
      <c r="M387" s="278">
        <v>16.571249999999999</v>
      </c>
    </row>
    <row r="388" spans="1:13">
      <c r="A388" s="269">
        <v>378</v>
      </c>
      <c r="B388" s="278" t="s">
        <v>280</v>
      </c>
      <c r="C388" s="279">
        <v>482.65</v>
      </c>
      <c r="D388" s="280">
        <v>483.05</v>
      </c>
      <c r="E388" s="280">
        <v>479.6</v>
      </c>
      <c r="F388" s="280">
        <v>476.55</v>
      </c>
      <c r="G388" s="280">
        <v>473.1</v>
      </c>
      <c r="H388" s="280">
        <v>486.1</v>
      </c>
      <c r="I388" s="280">
        <v>489.54999999999995</v>
      </c>
      <c r="J388" s="280">
        <v>492.6</v>
      </c>
      <c r="K388" s="278">
        <v>486.5</v>
      </c>
      <c r="L388" s="278">
        <v>480</v>
      </c>
      <c r="M388" s="278">
        <v>0.97611999999999999</v>
      </c>
    </row>
    <row r="389" spans="1:13">
      <c r="A389" s="269">
        <v>379</v>
      </c>
      <c r="B389" s="278" t="s">
        <v>500</v>
      </c>
      <c r="C389" s="279">
        <v>243.5</v>
      </c>
      <c r="D389" s="280">
        <v>243.63333333333333</v>
      </c>
      <c r="E389" s="280">
        <v>239.36666666666665</v>
      </c>
      <c r="F389" s="280">
        <v>235.23333333333332</v>
      </c>
      <c r="G389" s="280">
        <v>230.96666666666664</v>
      </c>
      <c r="H389" s="280">
        <v>247.76666666666665</v>
      </c>
      <c r="I389" s="280">
        <v>252.0333333333333</v>
      </c>
      <c r="J389" s="280">
        <v>256.16666666666663</v>
      </c>
      <c r="K389" s="278">
        <v>247.9</v>
      </c>
      <c r="L389" s="278">
        <v>239.5</v>
      </c>
      <c r="M389" s="278">
        <v>4.9511599999999998</v>
      </c>
    </row>
    <row r="390" spans="1:13">
      <c r="A390" s="269">
        <v>380</v>
      </c>
      <c r="B390" s="278" t="s">
        <v>168</v>
      </c>
      <c r="C390" s="279">
        <v>616.4</v>
      </c>
      <c r="D390" s="280">
        <v>618.19999999999993</v>
      </c>
      <c r="E390" s="280">
        <v>610.44999999999982</v>
      </c>
      <c r="F390" s="280">
        <v>604.49999999999989</v>
      </c>
      <c r="G390" s="280">
        <v>596.74999999999977</v>
      </c>
      <c r="H390" s="280">
        <v>624.14999999999986</v>
      </c>
      <c r="I390" s="280">
        <v>631.90000000000009</v>
      </c>
      <c r="J390" s="280">
        <v>637.84999999999991</v>
      </c>
      <c r="K390" s="278">
        <v>625.95000000000005</v>
      </c>
      <c r="L390" s="278">
        <v>612.25</v>
      </c>
      <c r="M390" s="278">
        <v>5.2976700000000001</v>
      </c>
    </row>
    <row r="391" spans="1:13">
      <c r="A391" s="269">
        <v>381</v>
      </c>
      <c r="B391" s="278" t="s">
        <v>502</v>
      </c>
      <c r="C391" s="279">
        <v>1017.9</v>
      </c>
      <c r="D391" s="280">
        <v>1028.2166666666667</v>
      </c>
      <c r="E391" s="280">
        <v>986.43333333333339</v>
      </c>
      <c r="F391" s="280">
        <v>954.9666666666667</v>
      </c>
      <c r="G391" s="280">
        <v>913.18333333333339</v>
      </c>
      <c r="H391" s="280">
        <v>1059.6833333333334</v>
      </c>
      <c r="I391" s="280">
        <v>1101.4666666666667</v>
      </c>
      <c r="J391" s="280">
        <v>1132.9333333333334</v>
      </c>
      <c r="K391" s="278">
        <v>1070</v>
      </c>
      <c r="L391" s="278">
        <v>996.75</v>
      </c>
      <c r="M391" s="278">
        <v>0.35147</v>
      </c>
    </row>
    <row r="392" spans="1:13">
      <c r="A392" s="269">
        <v>382</v>
      </c>
      <c r="B392" s="278" t="s">
        <v>503</v>
      </c>
      <c r="C392" s="279">
        <v>290.95</v>
      </c>
      <c r="D392" s="280">
        <v>297.65000000000003</v>
      </c>
      <c r="E392" s="280">
        <v>281.30000000000007</v>
      </c>
      <c r="F392" s="280">
        <v>271.65000000000003</v>
      </c>
      <c r="G392" s="280">
        <v>255.30000000000007</v>
      </c>
      <c r="H392" s="280">
        <v>307.30000000000007</v>
      </c>
      <c r="I392" s="280">
        <v>323.65000000000009</v>
      </c>
      <c r="J392" s="280">
        <v>333.30000000000007</v>
      </c>
      <c r="K392" s="278">
        <v>314</v>
      </c>
      <c r="L392" s="278">
        <v>288</v>
      </c>
      <c r="M392" s="278">
        <v>14.953390000000001</v>
      </c>
    </row>
    <row r="393" spans="1:13">
      <c r="A393" s="269">
        <v>383</v>
      </c>
      <c r="B393" s="278" t="s">
        <v>169</v>
      </c>
      <c r="C393" s="279">
        <v>164.2</v>
      </c>
      <c r="D393" s="280">
        <v>158.11666666666667</v>
      </c>
      <c r="E393" s="280">
        <v>147.58333333333334</v>
      </c>
      <c r="F393" s="280">
        <v>130.96666666666667</v>
      </c>
      <c r="G393" s="280">
        <v>120.43333333333334</v>
      </c>
      <c r="H393" s="280">
        <v>174.73333333333335</v>
      </c>
      <c r="I393" s="280">
        <v>185.26666666666665</v>
      </c>
      <c r="J393" s="280">
        <v>201.88333333333335</v>
      </c>
      <c r="K393" s="278">
        <v>168.65</v>
      </c>
      <c r="L393" s="278">
        <v>141.5</v>
      </c>
      <c r="M393" s="278">
        <v>1413.24314</v>
      </c>
    </row>
    <row r="394" spans="1:13">
      <c r="A394" s="269">
        <v>384</v>
      </c>
      <c r="B394" s="278" t="s">
        <v>501</v>
      </c>
      <c r="C394" s="279">
        <v>44.4</v>
      </c>
      <c r="D394" s="280">
        <v>44.516666666666673</v>
      </c>
      <c r="E394" s="280">
        <v>44.033333333333346</v>
      </c>
      <c r="F394" s="280">
        <v>43.666666666666671</v>
      </c>
      <c r="G394" s="280">
        <v>43.183333333333344</v>
      </c>
      <c r="H394" s="280">
        <v>44.883333333333347</v>
      </c>
      <c r="I394" s="280">
        <v>45.366666666666681</v>
      </c>
      <c r="J394" s="280">
        <v>45.733333333333348</v>
      </c>
      <c r="K394" s="278">
        <v>45</v>
      </c>
      <c r="L394" s="278">
        <v>44.15</v>
      </c>
      <c r="M394" s="278">
        <v>12.31671</v>
      </c>
    </row>
    <row r="395" spans="1:13">
      <c r="A395" s="269">
        <v>385</v>
      </c>
      <c r="B395" s="278" t="s">
        <v>170</v>
      </c>
      <c r="C395" s="279">
        <v>100.9</v>
      </c>
      <c r="D395" s="280">
        <v>100</v>
      </c>
      <c r="E395" s="280">
        <v>98.5</v>
      </c>
      <c r="F395" s="280">
        <v>96.1</v>
      </c>
      <c r="G395" s="280">
        <v>94.6</v>
      </c>
      <c r="H395" s="280">
        <v>102.4</v>
      </c>
      <c r="I395" s="280">
        <v>103.9</v>
      </c>
      <c r="J395" s="280">
        <v>106.30000000000001</v>
      </c>
      <c r="K395" s="278">
        <v>101.5</v>
      </c>
      <c r="L395" s="278">
        <v>97.6</v>
      </c>
      <c r="M395" s="278">
        <v>150.89058</v>
      </c>
    </row>
    <row r="396" spans="1:13">
      <c r="A396" s="269">
        <v>386</v>
      </c>
      <c r="B396" s="278" t="s">
        <v>504</v>
      </c>
      <c r="C396" s="279">
        <v>84.65</v>
      </c>
      <c r="D396" s="280">
        <v>85.416666666666671</v>
      </c>
      <c r="E396" s="280">
        <v>83.583333333333343</v>
      </c>
      <c r="F396" s="280">
        <v>82.516666666666666</v>
      </c>
      <c r="G396" s="280">
        <v>80.683333333333337</v>
      </c>
      <c r="H396" s="280">
        <v>86.483333333333348</v>
      </c>
      <c r="I396" s="280">
        <v>88.316666666666691</v>
      </c>
      <c r="J396" s="280">
        <v>89.383333333333354</v>
      </c>
      <c r="K396" s="278">
        <v>87.25</v>
      </c>
      <c r="L396" s="278">
        <v>84.35</v>
      </c>
      <c r="M396" s="278">
        <v>18.89687</v>
      </c>
    </row>
    <row r="397" spans="1:13">
      <c r="A397" s="269">
        <v>387</v>
      </c>
      <c r="B397" s="278" t="s">
        <v>505</v>
      </c>
      <c r="C397" s="279">
        <v>674.55</v>
      </c>
      <c r="D397" s="280">
        <v>675.85</v>
      </c>
      <c r="E397" s="280">
        <v>662.7</v>
      </c>
      <c r="F397" s="280">
        <v>650.85</v>
      </c>
      <c r="G397" s="280">
        <v>637.70000000000005</v>
      </c>
      <c r="H397" s="280">
        <v>687.7</v>
      </c>
      <c r="I397" s="280">
        <v>700.84999999999991</v>
      </c>
      <c r="J397" s="280">
        <v>712.7</v>
      </c>
      <c r="K397" s="278">
        <v>689</v>
      </c>
      <c r="L397" s="278">
        <v>664</v>
      </c>
      <c r="M397" s="278">
        <v>4.9844400000000002</v>
      </c>
    </row>
    <row r="398" spans="1:13">
      <c r="A398" s="269">
        <v>388</v>
      </c>
      <c r="B398" s="278" t="s">
        <v>506</v>
      </c>
      <c r="C398" s="279">
        <v>8.3000000000000007</v>
      </c>
      <c r="D398" s="280">
        <v>8.2666666666666675</v>
      </c>
      <c r="E398" s="280">
        <v>8.0833333333333357</v>
      </c>
      <c r="F398" s="280">
        <v>7.8666666666666689</v>
      </c>
      <c r="G398" s="280">
        <v>7.6833333333333371</v>
      </c>
      <c r="H398" s="280">
        <v>8.4833333333333343</v>
      </c>
      <c r="I398" s="280">
        <v>8.6666666666666679</v>
      </c>
      <c r="J398" s="280">
        <v>8.8833333333333329</v>
      </c>
      <c r="K398" s="278">
        <v>8.4499999999999993</v>
      </c>
      <c r="L398" s="278">
        <v>8.0500000000000007</v>
      </c>
      <c r="M398" s="278">
        <v>21.020309999999998</v>
      </c>
    </row>
    <row r="399" spans="1:13">
      <c r="A399" s="269">
        <v>389</v>
      </c>
      <c r="B399" s="278" t="s">
        <v>171</v>
      </c>
      <c r="C399" s="279">
        <v>1572.15</v>
      </c>
      <c r="D399" s="280">
        <v>1563.9166666666667</v>
      </c>
      <c r="E399" s="280">
        <v>1548.2833333333335</v>
      </c>
      <c r="F399" s="280">
        <v>1524.4166666666667</v>
      </c>
      <c r="G399" s="280">
        <v>1508.7833333333335</v>
      </c>
      <c r="H399" s="280">
        <v>1587.7833333333335</v>
      </c>
      <c r="I399" s="280">
        <v>1603.4166666666667</v>
      </c>
      <c r="J399" s="280">
        <v>1627.2833333333335</v>
      </c>
      <c r="K399" s="278">
        <v>1579.55</v>
      </c>
      <c r="L399" s="278">
        <v>1540.05</v>
      </c>
      <c r="M399" s="278">
        <v>102.14426</v>
      </c>
    </row>
    <row r="400" spans="1:13">
      <c r="A400" s="269">
        <v>390</v>
      </c>
      <c r="B400" s="278" t="s">
        <v>507</v>
      </c>
      <c r="C400" s="279">
        <v>22</v>
      </c>
      <c r="D400" s="280">
        <v>21.833333333333332</v>
      </c>
      <c r="E400" s="280">
        <v>21.166666666666664</v>
      </c>
      <c r="F400" s="280">
        <v>20.333333333333332</v>
      </c>
      <c r="G400" s="280">
        <v>19.666666666666664</v>
      </c>
      <c r="H400" s="280">
        <v>22.666666666666664</v>
      </c>
      <c r="I400" s="280">
        <v>23.333333333333329</v>
      </c>
      <c r="J400" s="280">
        <v>24.166666666666664</v>
      </c>
      <c r="K400" s="278">
        <v>22.5</v>
      </c>
      <c r="L400" s="278">
        <v>21</v>
      </c>
      <c r="M400" s="278">
        <v>30.776009999999999</v>
      </c>
    </row>
    <row r="401" spans="1:13">
      <c r="A401" s="269">
        <v>391</v>
      </c>
      <c r="B401" s="278" t="s">
        <v>520</v>
      </c>
      <c r="C401" s="279">
        <v>7.2</v>
      </c>
      <c r="D401" s="280">
        <v>7.2</v>
      </c>
      <c r="E401" s="280">
        <v>7.2</v>
      </c>
      <c r="F401" s="280">
        <v>7.2</v>
      </c>
      <c r="G401" s="280">
        <v>7.2</v>
      </c>
      <c r="H401" s="280">
        <v>7.2</v>
      </c>
      <c r="I401" s="280">
        <v>7.2</v>
      </c>
      <c r="J401" s="280">
        <v>7.2</v>
      </c>
      <c r="K401" s="278">
        <v>7.2</v>
      </c>
      <c r="L401" s="278">
        <v>7.2</v>
      </c>
      <c r="M401" s="278">
        <v>1.9947900000000001</v>
      </c>
    </row>
    <row r="402" spans="1:13">
      <c r="A402" s="269">
        <v>392</v>
      </c>
      <c r="B402" s="278" t="s">
        <v>509</v>
      </c>
      <c r="C402" s="279">
        <v>102.4</v>
      </c>
      <c r="D402" s="280">
        <v>102.85000000000001</v>
      </c>
      <c r="E402" s="280">
        <v>100.35000000000002</v>
      </c>
      <c r="F402" s="280">
        <v>98.300000000000011</v>
      </c>
      <c r="G402" s="280">
        <v>95.800000000000026</v>
      </c>
      <c r="H402" s="280">
        <v>104.90000000000002</v>
      </c>
      <c r="I402" s="280">
        <v>107.39999999999999</v>
      </c>
      <c r="J402" s="280">
        <v>109.45000000000002</v>
      </c>
      <c r="K402" s="278">
        <v>105.35</v>
      </c>
      <c r="L402" s="278">
        <v>100.8</v>
      </c>
      <c r="M402" s="278">
        <v>3.77929</v>
      </c>
    </row>
    <row r="403" spans="1:13">
      <c r="A403" s="269">
        <v>393</v>
      </c>
      <c r="B403" s="278" t="s">
        <v>2317</v>
      </c>
      <c r="C403" s="279">
        <v>80.150000000000006</v>
      </c>
      <c r="D403" s="280">
        <v>80.233333333333334</v>
      </c>
      <c r="E403" s="280">
        <v>79.466666666666669</v>
      </c>
      <c r="F403" s="280">
        <v>78.783333333333331</v>
      </c>
      <c r="G403" s="280">
        <v>78.016666666666666</v>
      </c>
      <c r="H403" s="280">
        <v>80.916666666666671</v>
      </c>
      <c r="I403" s="280">
        <v>81.683333333333351</v>
      </c>
      <c r="J403" s="280">
        <v>82.366666666666674</v>
      </c>
      <c r="K403" s="278">
        <v>81</v>
      </c>
      <c r="L403" s="278">
        <v>79.55</v>
      </c>
      <c r="M403" s="278">
        <v>1.11575</v>
      </c>
    </row>
    <row r="404" spans="1:13">
      <c r="A404" s="269">
        <v>394</v>
      </c>
      <c r="B404" s="278" t="s">
        <v>496</v>
      </c>
      <c r="C404" s="279">
        <v>242.9</v>
      </c>
      <c r="D404" s="280">
        <v>243.51666666666665</v>
      </c>
      <c r="E404" s="280">
        <v>241.1333333333333</v>
      </c>
      <c r="F404" s="280">
        <v>239.36666666666665</v>
      </c>
      <c r="G404" s="280">
        <v>236.98333333333329</v>
      </c>
      <c r="H404" s="280">
        <v>245.2833333333333</v>
      </c>
      <c r="I404" s="280">
        <v>247.66666666666663</v>
      </c>
      <c r="J404" s="280">
        <v>249.43333333333331</v>
      </c>
      <c r="K404" s="278">
        <v>245.9</v>
      </c>
      <c r="L404" s="278">
        <v>241.75</v>
      </c>
      <c r="M404" s="278">
        <v>1.61554</v>
      </c>
    </row>
    <row r="405" spans="1:13">
      <c r="A405" s="269">
        <v>395</v>
      </c>
      <c r="B405" s="278" t="s">
        <v>508</v>
      </c>
      <c r="C405" s="279">
        <v>2.6</v>
      </c>
      <c r="D405" s="280">
        <v>2.6</v>
      </c>
      <c r="E405" s="280">
        <v>2.6</v>
      </c>
      <c r="F405" s="280">
        <v>2.6</v>
      </c>
      <c r="G405" s="280">
        <v>2.6</v>
      </c>
      <c r="H405" s="280">
        <v>2.6</v>
      </c>
      <c r="I405" s="280">
        <v>2.6</v>
      </c>
      <c r="J405" s="280">
        <v>2.6</v>
      </c>
      <c r="K405" s="278">
        <v>2.6</v>
      </c>
      <c r="L405" s="278">
        <v>2.6</v>
      </c>
      <c r="M405" s="278">
        <v>51.567149999999998</v>
      </c>
    </row>
    <row r="406" spans="1:13">
      <c r="A406" s="269">
        <v>396</v>
      </c>
      <c r="B406" s="278" t="s">
        <v>498</v>
      </c>
      <c r="C406" s="279">
        <v>18.649999999999999</v>
      </c>
      <c r="D406" s="280">
        <v>18.783333333333331</v>
      </c>
      <c r="E406" s="280">
        <v>18.366666666666664</v>
      </c>
      <c r="F406" s="280">
        <v>18.083333333333332</v>
      </c>
      <c r="G406" s="280">
        <v>17.666666666666664</v>
      </c>
      <c r="H406" s="280">
        <v>19.066666666666663</v>
      </c>
      <c r="I406" s="280">
        <v>19.483333333333334</v>
      </c>
      <c r="J406" s="280">
        <v>19.766666666666662</v>
      </c>
      <c r="K406" s="278">
        <v>19.2</v>
      </c>
      <c r="L406" s="278">
        <v>18.5</v>
      </c>
      <c r="M406" s="278">
        <v>40.436799999999998</v>
      </c>
    </row>
    <row r="407" spans="1:13">
      <c r="A407" s="269">
        <v>397</v>
      </c>
      <c r="B407" s="278" t="s">
        <v>513</v>
      </c>
      <c r="C407" s="279">
        <v>45.25</v>
      </c>
      <c r="D407" s="280">
        <v>45.483333333333327</v>
      </c>
      <c r="E407" s="280">
        <v>43.966666666666654</v>
      </c>
      <c r="F407" s="280">
        <v>42.68333333333333</v>
      </c>
      <c r="G407" s="280">
        <v>41.166666666666657</v>
      </c>
      <c r="H407" s="280">
        <v>46.766666666666652</v>
      </c>
      <c r="I407" s="280">
        <v>48.283333333333317</v>
      </c>
      <c r="J407" s="280">
        <v>49.566666666666649</v>
      </c>
      <c r="K407" s="278">
        <v>47</v>
      </c>
      <c r="L407" s="278">
        <v>44.2</v>
      </c>
      <c r="M407" s="278">
        <v>3.1408900000000002</v>
      </c>
    </row>
    <row r="408" spans="1:13">
      <c r="A408" s="269">
        <v>398</v>
      </c>
      <c r="B408" s="278" t="s">
        <v>172</v>
      </c>
      <c r="C408" s="279">
        <v>31.6</v>
      </c>
      <c r="D408" s="280">
        <v>31.650000000000002</v>
      </c>
      <c r="E408" s="280">
        <v>31.150000000000006</v>
      </c>
      <c r="F408" s="280">
        <v>30.700000000000003</v>
      </c>
      <c r="G408" s="280">
        <v>30.200000000000006</v>
      </c>
      <c r="H408" s="280">
        <v>32.100000000000009</v>
      </c>
      <c r="I408" s="280">
        <v>32.599999999999994</v>
      </c>
      <c r="J408" s="280">
        <v>33.050000000000004</v>
      </c>
      <c r="K408" s="278">
        <v>32.15</v>
      </c>
      <c r="L408" s="278">
        <v>31.2</v>
      </c>
      <c r="M408" s="278">
        <v>224.50053</v>
      </c>
    </row>
    <row r="409" spans="1:13">
      <c r="A409" s="269">
        <v>399</v>
      </c>
      <c r="B409" s="278" t="s">
        <v>514</v>
      </c>
      <c r="C409" s="279">
        <v>7995.6</v>
      </c>
      <c r="D409" s="280">
        <v>8040.1333333333341</v>
      </c>
      <c r="E409" s="280">
        <v>7930.4666666666681</v>
      </c>
      <c r="F409" s="280">
        <v>7865.3333333333339</v>
      </c>
      <c r="G409" s="280">
        <v>7755.6666666666679</v>
      </c>
      <c r="H409" s="280">
        <v>8105.2666666666682</v>
      </c>
      <c r="I409" s="280">
        <v>8214.9333333333343</v>
      </c>
      <c r="J409" s="280">
        <v>8280.0666666666693</v>
      </c>
      <c r="K409" s="278">
        <v>8149.8</v>
      </c>
      <c r="L409" s="278">
        <v>7975</v>
      </c>
      <c r="M409" s="278">
        <v>0.24193000000000001</v>
      </c>
    </row>
    <row r="410" spans="1:13">
      <c r="A410" s="269">
        <v>400</v>
      </c>
      <c r="B410" s="278" t="s">
        <v>281</v>
      </c>
      <c r="C410" s="279">
        <v>741.7</v>
      </c>
      <c r="D410" s="280">
        <v>747.13333333333333</v>
      </c>
      <c r="E410" s="280">
        <v>734.26666666666665</v>
      </c>
      <c r="F410" s="280">
        <v>726.83333333333337</v>
      </c>
      <c r="G410" s="280">
        <v>713.9666666666667</v>
      </c>
      <c r="H410" s="280">
        <v>754.56666666666661</v>
      </c>
      <c r="I410" s="280">
        <v>767.43333333333317</v>
      </c>
      <c r="J410" s="280">
        <v>774.86666666666656</v>
      </c>
      <c r="K410" s="278">
        <v>760</v>
      </c>
      <c r="L410" s="278">
        <v>739.7</v>
      </c>
      <c r="M410" s="278">
        <v>22.830590000000001</v>
      </c>
    </row>
    <row r="411" spans="1:13">
      <c r="A411" s="269">
        <v>401</v>
      </c>
      <c r="B411" s="278" t="s">
        <v>173</v>
      </c>
      <c r="C411" s="279">
        <v>187.7</v>
      </c>
      <c r="D411" s="280">
        <v>186.83333333333334</v>
      </c>
      <c r="E411" s="280">
        <v>184.66666666666669</v>
      </c>
      <c r="F411" s="280">
        <v>181.63333333333335</v>
      </c>
      <c r="G411" s="280">
        <v>179.4666666666667</v>
      </c>
      <c r="H411" s="280">
        <v>189.86666666666667</v>
      </c>
      <c r="I411" s="280">
        <v>192.03333333333336</v>
      </c>
      <c r="J411" s="280">
        <v>195.06666666666666</v>
      </c>
      <c r="K411" s="278">
        <v>189</v>
      </c>
      <c r="L411" s="278">
        <v>183.8</v>
      </c>
      <c r="M411" s="278">
        <v>673.35901000000001</v>
      </c>
    </row>
    <row r="412" spans="1:13">
      <c r="A412" s="269">
        <v>402</v>
      </c>
      <c r="B412" s="278" t="s">
        <v>515</v>
      </c>
      <c r="C412" s="279">
        <v>3550.05</v>
      </c>
      <c r="D412" s="280">
        <v>3575.3666666666668</v>
      </c>
      <c r="E412" s="280">
        <v>3484.7333333333336</v>
      </c>
      <c r="F412" s="280">
        <v>3419.416666666667</v>
      </c>
      <c r="G412" s="280">
        <v>3328.7833333333338</v>
      </c>
      <c r="H412" s="280">
        <v>3640.6833333333334</v>
      </c>
      <c r="I412" s="280">
        <v>3731.3166666666666</v>
      </c>
      <c r="J412" s="280">
        <v>3796.6333333333332</v>
      </c>
      <c r="K412" s="278">
        <v>3666</v>
      </c>
      <c r="L412" s="278">
        <v>3510.05</v>
      </c>
      <c r="M412" s="278">
        <v>0.19028</v>
      </c>
    </row>
    <row r="413" spans="1:13">
      <c r="A413" s="269">
        <v>403</v>
      </c>
      <c r="B413" s="278" t="s">
        <v>517</v>
      </c>
      <c r="C413" s="279">
        <v>1397.6</v>
      </c>
      <c r="D413" s="280">
        <v>1398.7</v>
      </c>
      <c r="E413" s="280">
        <v>1378.95</v>
      </c>
      <c r="F413" s="280">
        <v>1360.3</v>
      </c>
      <c r="G413" s="280">
        <v>1340.55</v>
      </c>
      <c r="H413" s="280">
        <v>1417.3500000000001</v>
      </c>
      <c r="I413" s="280">
        <v>1437.1000000000001</v>
      </c>
      <c r="J413" s="280">
        <v>1455.7500000000002</v>
      </c>
      <c r="K413" s="278">
        <v>1418.45</v>
      </c>
      <c r="L413" s="278">
        <v>1380.05</v>
      </c>
      <c r="M413" s="278">
        <v>3.5920000000000001E-2</v>
      </c>
    </row>
    <row r="414" spans="1:13">
      <c r="A414" s="269">
        <v>404</v>
      </c>
      <c r="B414" s="278" t="s">
        <v>518</v>
      </c>
      <c r="C414" s="279">
        <v>566.65</v>
      </c>
      <c r="D414" s="280">
        <v>569.08333333333337</v>
      </c>
      <c r="E414" s="280">
        <v>549.16666666666674</v>
      </c>
      <c r="F414" s="280">
        <v>531.68333333333339</v>
      </c>
      <c r="G414" s="280">
        <v>511.76666666666677</v>
      </c>
      <c r="H414" s="280">
        <v>586.56666666666672</v>
      </c>
      <c r="I414" s="280">
        <v>606.48333333333346</v>
      </c>
      <c r="J414" s="280">
        <v>623.9666666666667</v>
      </c>
      <c r="K414" s="278">
        <v>589</v>
      </c>
      <c r="L414" s="278">
        <v>551.6</v>
      </c>
      <c r="M414" s="278">
        <v>11.231619999999999</v>
      </c>
    </row>
    <row r="415" spans="1:13">
      <c r="A415" s="269">
        <v>405</v>
      </c>
      <c r="B415" s="278" t="s">
        <v>510</v>
      </c>
      <c r="C415" s="279">
        <v>73.7</v>
      </c>
      <c r="D415" s="280">
        <v>71.88333333333334</v>
      </c>
      <c r="E415" s="280">
        <v>67.566666666666677</v>
      </c>
      <c r="F415" s="280">
        <v>61.433333333333337</v>
      </c>
      <c r="G415" s="280">
        <v>57.116666666666674</v>
      </c>
      <c r="H415" s="280">
        <v>78.01666666666668</v>
      </c>
      <c r="I415" s="280">
        <v>82.333333333333343</v>
      </c>
      <c r="J415" s="280">
        <v>88.466666666666683</v>
      </c>
      <c r="K415" s="278">
        <v>76.2</v>
      </c>
      <c r="L415" s="278">
        <v>65.75</v>
      </c>
      <c r="M415" s="278">
        <v>102.2704</v>
      </c>
    </row>
    <row r="416" spans="1:13">
      <c r="A416" s="269">
        <v>406</v>
      </c>
      <c r="B416" s="278" t="s">
        <v>519</v>
      </c>
      <c r="C416" s="279">
        <v>190.4</v>
      </c>
      <c r="D416" s="280">
        <v>195.13333333333333</v>
      </c>
      <c r="E416" s="280">
        <v>185.26666666666665</v>
      </c>
      <c r="F416" s="280">
        <v>180.13333333333333</v>
      </c>
      <c r="G416" s="280">
        <v>170.26666666666665</v>
      </c>
      <c r="H416" s="280">
        <v>200.26666666666665</v>
      </c>
      <c r="I416" s="280">
        <v>210.13333333333333</v>
      </c>
      <c r="J416" s="280">
        <v>215.26666666666665</v>
      </c>
      <c r="K416" s="278">
        <v>205</v>
      </c>
      <c r="L416" s="278">
        <v>190</v>
      </c>
      <c r="M416" s="278">
        <v>3.1404899999999998</v>
      </c>
    </row>
    <row r="417" spans="1:13">
      <c r="A417" s="269">
        <v>407</v>
      </c>
      <c r="B417" s="278" t="s">
        <v>174</v>
      </c>
      <c r="C417" s="279">
        <v>21513.3</v>
      </c>
      <c r="D417" s="280">
        <v>21424.733333333334</v>
      </c>
      <c r="E417" s="280">
        <v>21238.416666666668</v>
      </c>
      <c r="F417" s="280">
        <v>20963.533333333333</v>
      </c>
      <c r="G417" s="280">
        <v>20777.216666666667</v>
      </c>
      <c r="H417" s="280">
        <v>21699.616666666669</v>
      </c>
      <c r="I417" s="280">
        <v>21885.933333333334</v>
      </c>
      <c r="J417" s="280">
        <v>22160.816666666669</v>
      </c>
      <c r="K417" s="278">
        <v>21611.05</v>
      </c>
      <c r="L417" s="278">
        <v>21149.85</v>
      </c>
      <c r="M417" s="278">
        <v>0.49867</v>
      </c>
    </row>
    <row r="418" spans="1:13">
      <c r="A418" s="269">
        <v>408</v>
      </c>
      <c r="B418" s="278" t="s">
        <v>521</v>
      </c>
      <c r="C418" s="279">
        <v>692.75</v>
      </c>
      <c r="D418" s="280">
        <v>687.35</v>
      </c>
      <c r="E418" s="280">
        <v>675.40000000000009</v>
      </c>
      <c r="F418" s="280">
        <v>658.05000000000007</v>
      </c>
      <c r="G418" s="280">
        <v>646.10000000000014</v>
      </c>
      <c r="H418" s="280">
        <v>704.7</v>
      </c>
      <c r="I418" s="280">
        <v>716.65000000000009</v>
      </c>
      <c r="J418" s="280">
        <v>734</v>
      </c>
      <c r="K418" s="278">
        <v>699.3</v>
      </c>
      <c r="L418" s="278">
        <v>670</v>
      </c>
      <c r="M418" s="278">
        <v>0.43051</v>
      </c>
    </row>
    <row r="419" spans="1:13">
      <c r="A419" s="269">
        <v>409</v>
      </c>
      <c r="B419" s="278" t="s">
        <v>175</v>
      </c>
      <c r="C419" s="279">
        <v>1102.05</v>
      </c>
      <c r="D419" s="280">
        <v>1107.9333333333334</v>
      </c>
      <c r="E419" s="280">
        <v>1086.8666666666668</v>
      </c>
      <c r="F419" s="280">
        <v>1071.6833333333334</v>
      </c>
      <c r="G419" s="280">
        <v>1050.6166666666668</v>
      </c>
      <c r="H419" s="280">
        <v>1123.1166666666668</v>
      </c>
      <c r="I419" s="280">
        <v>1144.1833333333334</v>
      </c>
      <c r="J419" s="280">
        <v>1159.3666666666668</v>
      </c>
      <c r="K419" s="278">
        <v>1129</v>
      </c>
      <c r="L419" s="278">
        <v>1092.75</v>
      </c>
      <c r="M419" s="278">
        <v>3.9411499999999999</v>
      </c>
    </row>
    <row r="420" spans="1:13">
      <c r="A420" s="269">
        <v>410</v>
      </c>
      <c r="B420" s="278" t="s">
        <v>516</v>
      </c>
      <c r="C420" s="279">
        <v>373.35</v>
      </c>
      <c r="D420" s="280">
        <v>377.34999999999997</v>
      </c>
      <c r="E420" s="280">
        <v>365.99999999999994</v>
      </c>
      <c r="F420" s="280">
        <v>358.65</v>
      </c>
      <c r="G420" s="280">
        <v>347.29999999999995</v>
      </c>
      <c r="H420" s="280">
        <v>384.69999999999993</v>
      </c>
      <c r="I420" s="280">
        <v>396.04999999999995</v>
      </c>
      <c r="J420" s="280">
        <v>403.39999999999992</v>
      </c>
      <c r="K420" s="278">
        <v>388.7</v>
      </c>
      <c r="L420" s="278">
        <v>370</v>
      </c>
      <c r="M420" s="278">
        <v>0.85306999999999999</v>
      </c>
    </row>
    <row r="421" spans="1:13">
      <c r="A421" s="269">
        <v>411</v>
      </c>
      <c r="B421" s="278" t="s">
        <v>511</v>
      </c>
      <c r="C421" s="279">
        <v>21.55</v>
      </c>
      <c r="D421" s="280">
        <v>21.400000000000002</v>
      </c>
      <c r="E421" s="280">
        <v>21.200000000000003</v>
      </c>
      <c r="F421" s="280">
        <v>20.85</v>
      </c>
      <c r="G421" s="280">
        <v>20.650000000000002</v>
      </c>
      <c r="H421" s="280">
        <v>21.750000000000004</v>
      </c>
      <c r="I421" s="280">
        <v>21.95</v>
      </c>
      <c r="J421" s="280">
        <v>22.300000000000004</v>
      </c>
      <c r="K421" s="278">
        <v>21.6</v>
      </c>
      <c r="L421" s="278">
        <v>21.05</v>
      </c>
      <c r="M421" s="278">
        <v>24.923860000000001</v>
      </c>
    </row>
    <row r="422" spans="1:13">
      <c r="A422" s="269">
        <v>412</v>
      </c>
      <c r="B422" s="278" t="s">
        <v>512</v>
      </c>
      <c r="C422" s="279">
        <v>1490.75</v>
      </c>
      <c r="D422" s="280">
        <v>1493.5833333333333</v>
      </c>
      <c r="E422" s="280">
        <v>1477.1666666666665</v>
      </c>
      <c r="F422" s="280">
        <v>1463.5833333333333</v>
      </c>
      <c r="G422" s="280">
        <v>1447.1666666666665</v>
      </c>
      <c r="H422" s="280">
        <v>1507.1666666666665</v>
      </c>
      <c r="I422" s="280">
        <v>1523.583333333333</v>
      </c>
      <c r="J422" s="280">
        <v>1537.1666666666665</v>
      </c>
      <c r="K422" s="278">
        <v>1510</v>
      </c>
      <c r="L422" s="278">
        <v>1480</v>
      </c>
      <c r="M422" s="278">
        <v>0.12592</v>
      </c>
    </row>
    <row r="423" spans="1:13">
      <c r="A423" s="269">
        <v>413</v>
      </c>
      <c r="B423" s="278" t="s">
        <v>522</v>
      </c>
      <c r="C423" s="279">
        <v>223.45</v>
      </c>
      <c r="D423" s="280">
        <v>223.35</v>
      </c>
      <c r="E423" s="280">
        <v>218.7</v>
      </c>
      <c r="F423" s="280">
        <v>213.95</v>
      </c>
      <c r="G423" s="280">
        <v>209.29999999999998</v>
      </c>
      <c r="H423" s="280">
        <v>228.1</v>
      </c>
      <c r="I423" s="280">
        <v>232.75000000000003</v>
      </c>
      <c r="J423" s="280">
        <v>237.5</v>
      </c>
      <c r="K423" s="278">
        <v>228</v>
      </c>
      <c r="L423" s="278">
        <v>218.6</v>
      </c>
      <c r="M423" s="278">
        <v>2.5201099999999999</v>
      </c>
    </row>
    <row r="424" spans="1:13">
      <c r="A424" s="269">
        <v>414</v>
      </c>
      <c r="B424" s="278" t="s">
        <v>523</v>
      </c>
      <c r="C424" s="279">
        <v>973.8</v>
      </c>
      <c r="D424" s="280">
        <v>976.73333333333323</v>
      </c>
      <c r="E424" s="280">
        <v>934.06666666666649</v>
      </c>
      <c r="F424" s="280">
        <v>894.33333333333326</v>
      </c>
      <c r="G424" s="280">
        <v>851.66666666666652</v>
      </c>
      <c r="H424" s="280">
        <v>1016.4666666666665</v>
      </c>
      <c r="I424" s="280">
        <v>1059.1333333333332</v>
      </c>
      <c r="J424" s="280">
        <v>1098.8666666666663</v>
      </c>
      <c r="K424" s="278">
        <v>1019.4</v>
      </c>
      <c r="L424" s="278">
        <v>937</v>
      </c>
      <c r="M424" s="278">
        <v>1.6881699999999999</v>
      </c>
    </row>
    <row r="425" spans="1:13">
      <c r="A425" s="269">
        <v>415</v>
      </c>
      <c r="B425" s="278" t="s">
        <v>524</v>
      </c>
      <c r="C425" s="279">
        <v>227.85</v>
      </c>
      <c r="D425" s="280">
        <v>226.98333333333335</v>
      </c>
      <c r="E425" s="280">
        <v>221.9666666666667</v>
      </c>
      <c r="F425" s="280">
        <v>216.08333333333334</v>
      </c>
      <c r="G425" s="280">
        <v>211.06666666666669</v>
      </c>
      <c r="H425" s="280">
        <v>232.8666666666667</v>
      </c>
      <c r="I425" s="280">
        <v>237.88333333333335</v>
      </c>
      <c r="J425" s="280">
        <v>243.76666666666671</v>
      </c>
      <c r="K425" s="278">
        <v>232</v>
      </c>
      <c r="L425" s="278">
        <v>221.1</v>
      </c>
      <c r="M425" s="278">
        <v>4.91282</v>
      </c>
    </row>
    <row r="426" spans="1:13">
      <c r="A426" s="269">
        <v>416</v>
      </c>
      <c r="B426" s="278" t="s">
        <v>525</v>
      </c>
      <c r="C426" s="279">
        <v>6.95</v>
      </c>
      <c r="D426" s="280">
        <v>6.9333333333333336</v>
      </c>
      <c r="E426" s="280">
        <v>6.8166666666666673</v>
      </c>
      <c r="F426" s="280">
        <v>6.6833333333333336</v>
      </c>
      <c r="G426" s="280">
        <v>6.5666666666666673</v>
      </c>
      <c r="H426" s="280">
        <v>7.0666666666666673</v>
      </c>
      <c r="I426" s="280">
        <v>7.1833333333333345</v>
      </c>
      <c r="J426" s="280">
        <v>7.3166666666666673</v>
      </c>
      <c r="K426" s="278">
        <v>7.05</v>
      </c>
      <c r="L426" s="278">
        <v>6.8</v>
      </c>
      <c r="M426" s="278">
        <v>111.99876</v>
      </c>
    </row>
    <row r="427" spans="1:13">
      <c r="A427" s="269">
        <v>417</v>
      </c>
      <c r="B427" s="278" t="s">
        <v>2518</v>
      </c>
      <c r="C427" s="279">
        <v>530.75</v>
      </c>
      <c r="D427" s="280">
        <v>539.91666666666663</v>
      </c>
      <c r="E427" s="280">
        <v>520.38333333333321</v>
      </c>
      <c r="F427" s="280">
        <v>510.01666666666654</v>
      </c>
      <c r="G427" s="280">
        <v>490.48333333333312</v>
      </c>
      <c r="H427" s="280">
        <v>550.2833333333333</v>
      </c>
      <c r="I427" s="280">
        <v>569.81666666666683</v>
      </c>
      <c r="J427" s="280">
        <v>580.18333333333339</v>
      </c>
      <c r="K427" s="278">
        <v>559.45000000000005</v>
      </c>
      <c r="L427" s="278">
        <v>529.54999999999995</v>
      </c>
      <c r="M427" s="278">
        <v>0.48895</v>
      </c>
    </row>
    <row r="428" spans="1:13">
      <c r="A428" s="269">
        <v>418</v>
      </c>
      <c r="B428" s="278" t="s">
        <v>528</v>
      </c>
      <c r="C428" s="279">
        <v>154.69999999999999</v>
      </c>
      <c r="D428" s="280">
        <v>153.19999999999999</v>
      </c>
      <c r="E428" s="280">
        <v>147.69999999999999</v>
      </c>
      <c r="F428" s="280">
        <v>140.69999999999999</v>
      </c>
      <c r="G428" s="280">
        <v>135.19999999999999</v>
      </c>
      <c r="H428" s="280">
        <v>160.19999999999999</v>
      </c>
      <c r="I428" s="280">
        <v>165.7</v>
      </c>
      <c r="J428" s="280">
        <v>172.7</v>
      </c>
      <c r="K428" s="278">
        <v>158.69999999999999</v>
      </c>
      <c r="L428" s="278">
        <v>146.19999999999999</v>
      </c>
      <c r="M428" s="278">
        <v>52.30424</v>
      </c>
    </row>
    <row r="429" spans="1:13">
      <c r="A429" s="269">
        <v>419</v>
      </c>
      <c r="B429" s="278" t="s">
        <v>2527</v>
      </c>
      <c r="C429" s="279">
        <v>52.15</v>
      </c>
      <c r="D429" s="280">
        <v>52.766666666666673</v>
      </c>
      <c r="E429" s="280">
        <v>50.533333333333346</v>
      </c>
      <c r="F429" s="280">
        <v>48.916666666666671</v>
      </c>
      <c r="G429" s="280">
        <v>46.683333333333344</v>
      </c>
      <c r="H429" s="280">
        <v>54.383333333333347</v>
      </c>
      <c r="I429" s="280">
        <v>56.616666666666681</v>
      </c>
      <c r="J429" s="280">
        <v>58.233333333333348</v>
      </c>
      <c r="K429" s="278">
        <v>55</v>
      </c>
      <c r="L429" s="278">
        <v>51.15</v>
      </c>
      <c r="M429" s="278">
        <v>47.2303</v>
      </c>
    </row>
    <row r="430" spans="1:13">
      <c r="A430" s="269">
        <v>420</v>
      </c>
      <c r="B430" s="278" t="s">
        <v>176</v>
      </c>
      <c r="C430" s="279">
        <v>3641.55</v>
      </c>
      <c r="D430" s="280">
        <v>3662.9166666666665</v>
      </c>
      <c r="E430" s="280">
        <v>3609.6333333333332</v>
      </c>
      <c r="F430" s="280">
        <v>3577.7166666666667</v>
      </c>
      <c r="G430" s="280">
        <v>3524.4333333333334</v>
      </c>
      <c r="H430" s="280">
        <v>3694.833333333333</v>
      </c>
      <c r="I430" s="280">
        <v>3748.1166666666668</v>
      </c>
      <c r="J430" s="280">
        <v>3780.0333333333328</v>
      </c>
      <c r="K430" s="278">
        <v>3716.2</v>
      </c>
      <c r="L430" s="278">
        <v>3631</v>
      </c>
      <c r="M430" s="278">
        <v>2.1323400000000001</v>
      </c>
    </row>
    <row r="431" spans="1:13">
      <c r="A431" s="269">
        <v>421</v>
      </c>
      <c r="B431" s="278" t="s">
        <v>177</v>
      </c>
      <c r="C431" s="279">
        <v>635</v>
      </c>
      <c r="D431" s="280">
        <v>629.6</v>
      </c>
      <c r="E431" s="280">
        <v>617.5</v>
      </c>
      <c r="F431" s="280">
        <v>600</v>
      </c>
      <c r="G431" s="280">
        <v>587.9</v>
      </c>
      <c r="H431" s="280">
        <v>647.1</v>
      </c>
      <c r="I431" s="280">
        <v>659.20000000000016</v>
      </c>
      <c r="J431" s="280">
        <v>676.7</v>
      </c>
      <c r="K431" s="278">
        <v>641.70000000000005</v>
      </c>
      <c r="L431" s="278">
        <v>612.1</v>
      </c>
      <c r="M431" s="278">
        <v>57.416229999999999</v>
      </c>
    </row>
    <row r="432" spans="1:13">
      <c r="A432" s="269">
        <v>422</v>
      </c>
      <c r="B432" s="278" t="s">
        <v>178</v>
      </c>
      <c r="C432" s="287">
        <v>411.9</v>
      </c>
      <c r="D432" s="288">
        <v>412.68333333333339</v>
      </c>
      <c r="E432" s="288">
        <v>408.56666666666678</v>
      </c>
      <c r="F432" s="288">
        <v>405.23333333333341</v>
      </c>
      <c r="G432" s="288">
        <v>401.11666666666679</v>
      </c>
      <c r="H432" s="288">
        <v>416.01666666666677</v>
      </c>
      <c r="I432" s="288">
        <v>420.13333333333333</v>
      </c>
      <c r="J432" s="288">
        <v>423.46666666666675</v>
      </c>
      <c r="K432" s="289">
        <v>416.8</v>
      </c>
      <c r="L432" s="289">
        <v>409.35</v>
      </c>
      <c r="M432" s="289">
        <v>4.9922800000000001</v>
      </c>
    </row>
    <row r="433" spans="1:13">
      <c r="A433" s="269">
        <v>423</v>
      </c>
      <c r="B433" s="278" t="s">
        <v>526</v>
      </c>
      <c r="C433" s="278">
        <v>89</v>
      </c>
      <c r="D433" s="280">
        <v>89.533333333333346</v>
      </c>
      <c r="E433" s="280">
        <v>87.066666666666691</v>
      </c>
      <c r="F433" s="280">
        <v>85.13333333333334</v>
      </c>
      <c r="G433" s="280">
        <v>82.666666666666686</v>
      </c>
      <c r="H433" s="280">
        <v>91.466666666666697</v>
      </c>
      <c r="I433" s="280">
        <v>93.933333333333366</v>
      </c>
      <c r="J433" s="280">
        <v>95.866666666666703</v>
      </c>
      <c r="K433" s="278">
        <v>92</v>
      </c>
      <c r="L433" s="278">
        <v>87.6</v>
      </c>
      <c r="M433" s="278">
        <v>5.5606099999999996</v>
      </c>
    </row>
    <row r="434" spans="1:13">
      <c r="A434" s="269">
        <v>424</v>
      </c>
      <c r="B434" s="278" t="s">
        <v>282</v>
      </c>
      <c r="C434" s="278">
        <v>106.7</v>
      </c>
      <c r="D434" s="280">
        <v>106.66666666666667</v>
      </c>
      <c r="E434" s="280">
        <v>105.53333333333335</v>
      </c>
      <c r="F434" s="280">
        <v>104.36666666666667</v>
      </c>
      <c r="G434" s="280">
        <v>103.23333333333335</v>
      </c>
      <c r="H434" s="280">
        <v>107.83333333333334</v>
      </c>
      <c r="I434" s="280">
        <v>108.96666666666667</v>
      </c>
      <c r="J434" s="280">
        <v>110.13333333333334</v>
      </c>
      <c r="K434" s="278">
        <v>107.8</v>
      </c>
      <c r="L434" s="278">
        <v>105.5</v>
      </c>
      <c r="M434" s="278">
        <v>20.867329999999999</v>
      </c>
    </row>
    <row r="435" spans="1:13">
      <c r="A435" s="269">
        <v>425</v>
      </c>
      <c r="B435" s="278" t="s">
        <v>527</v>
      </c>
      <c r="C435" s="278">
        <v>400.25</v>
      </c>
      <c r="D435" s="280">
        <v>400.2833333333333</v>
      </c>
      <c r="E435" s="280">
        <v>392.96666666666658</v>
      </c>
      <c r="F435" s="280">
        <v>385.68333333333328</v>
      </c>
      <c r="G435" s="280">
        <v>378.36666666666656</v>
      </c>
      <c r="H435" s="280">
        <v>407.56666666666661</v>
      </c>
      <c r="I435" s="280">
        <v>414.88333333333333</v>
      </c>
      <c r="J435" s="280">
        <v>422.16666666666663</v>
      </c>
      <c r="K435" s="278">
        <v>407.6</v>
      </c>
      <c r="L435" s="278">
        <v>393</v>
      </c>
      <c r="M435" s="278">
        <v>1.4596800000000001</v>
      </c>
    </row>
    <row r="436" spans="1:13">
      <c r="A436" s="269">
        <v>426</v>
      </c>
      <c r="B436" s="278" t="s">
        <v>529</v>
      </c>
      <c r="C436" s="278">
        <v>1781.35</v>
      </c>
      <c r="D436" s="280">
        <v>1775.3333333333333</v>
      </c>
      <c r="E436" s="280">
        <v>1717.1166666666666</v>
      </c>
      <c r="F436" s="280">
        <v>1652.8833333333332</v>
      </c>
      <c r="G436" s="280">
        <v>1594.6666666666665</v>
      </c>
      <c r="H436" s="280">
        <v>1839.5666666666666</v>
      </c>
      <c r="I436" s="280">
        <v>1897.7833333333333</v>
      </c>
      <c r="J436" s="280">
        <v>1962.0166666666667</v>
      </c>
      <c r="K436" s="278">
        <v>1833.55</v>
      </c>
      <c r="L436" s="278">
        <v>1711.1</v>
      </c>
      <c r="M436" s="278">
        <v>0.47971000000000003</v>
      </c>
    </row>
    <row r="437" spans="1:13">
      <c r="A437" s="269">
        <v>427</v>
      </c>
      <c r="B437" s="278" t="s">
        <v>530</v>
      </c>
      <c r="C437" s="278">
        <v>1209.5999999999999</v>
      </c>
      <c r="D437" s="280">
        <v>1215.55</v>
      </c>
      <c r="E437" s="280">
        <v>1196.05</v>
      </c>
      <c r="F437" s="280">
        <v>1182.5</v>
      </c>
      <c r="G437" s="280">
        <v>1163</v>
      </c>
      <c r="H437" s="280">
        <v>1229.0999999999999</v>
      </c>
      <c r="I437" s="280">
        <v>1248.5999999999999</v>
      </c>
      <c r="J437" s="280">
        <v>1262.1499999999999</v>
      </c>
      <c r="K437" s="278">
        <v>1235.05</v>
      </c>
      <c r="L437" s="278">
        <v>1202</v>
      </c>
      <c r="M437" s="278">
        <v>0.46675</v>
      </c>
    </row>
    <row r="438" spans="1:13">
      <c r="A438" s="269">
        <v>428</v>
      </c>
      <c r="B438" s="278" t="s">
        <v>531</v>
      </c>
      <c r="C438" s="278">
        <v>327.14999999999998</v>
      </c>
      <c r="D438" s="280">
        <v>326.25</v>
      </c>
      <c r="E438" s="280">
        <v>323.5</v>
      </c>
      <c r="F438" s="280">
        <v>319.85000000000002</v>
      </c>
      <c r="G438" s="280">
        <v>317.10000000000002</v>
      </c>
      <c r="H438" s="280">
        <v>329.9</v>
      </c>
      <c r="I438" s="280">
        <v>332.65</v>
      </c>
      <c r="J438" s="280">
        <v>336.29999999999995</v>
      </c>
      <c r="K438" s="278">
        <v>329</v>
      </c>
      <c r="L438" s="278">
        <v>322.60000000000002</v>
      </c>
      <c r="M438" s="278">
        <v>0.55893999999999999</v>
      </c>
    </row>
    <row r="439" spans="1:13">
      <c r="A439" s="269">
        <v>429</v>
      </c>
      <c r="B439" s="278" t="s">
        <v>179</v>
      </c>
      <c r="C439" s="278">
        <v>499.15</v>
      </c>
      <c r="D439" s="280">
        <v>499.90000000000003</v>
      </c>
      <c r="E439" s="280">
        <v>492.80000000000007</v>
      </c>
      <c r="F439" s="280">
        <v>486.45000000000005</v>
      </c>
      <c r="G439" s="280">
        <v>479.35000000000008</v>
      </c>
      <c r="H439" s="280">
        <v>506.25000000000006</v>
      </c>
      <c r="I439" s="280">
        <v>513.35000000000014</v>
      </c>
      <c r="J439" s="280">
        <v>519.70000000000005</v>
      </c>
      <c r="K439" s="278">
        <v>507</v>
      </c>
      <c r="L439" s="278">
        <v>493.55</v>
      </c>
      <c r="M439" s="278">
        <v>106.36665000000001</v>
      </c>
    </row>
    <row r="440" spans="1:13">
      <c r="A440" s="269">
        <v>430</v>
      </c>
      <c r="B440" s="278" t="s">
        <v>532</v>
      </c>
      <c r="C440" s="278">
        <v>171.9</v>
      </c>
      <c r="D440" s="280">
        <v>172.36666666666667</v>
      </c>
      <c r="E440" s="280">
        <v>169.53333333333336</v>
      </c>
      <c r="F440" s="280">
        <v>167.16666666666669</v>
      </c>
      <c r="G440" s="280">
        <v>164.33333333333337</v>
      </c>
      <c r="H440" s="280">
        <v>174.73333333333335</v>
      </c>
      <c r="I440" s="280">
        <v>177.56666666666666</v>
      </c>
      <c r="J440" s="280">
        <v>179.93333333333334</v>
      </c>
      <c r="K440" s="278">
        <v>175.2</v>
      </c>
      <c r="L440" s="278">
        <v>170</v>
      </c>
      <c r="M440" s="278">
        <v>3.7641800000000001</v>
      </c>
    </row>
    <row r="441" spans="1:13">
      <c r="A441" s="269">
        <v>431</v>
      </c>
      <c r="B441" s="278" t="s">
        <v>180</v>
      </c>
      <c r="C441" s="278">
        <v>386</v>
      </c>
      <c r="D441" s="280">
        <v>387.2166666666667</v>
      </c>
      <c r="E441" s="280">
        <v>380.78333333333342</v>
      </c>
      <c r="F441" s="280">
        <v>375.56666666666672</v>
      </c>
      <c r="G441" s="280">
        <v>369.13333333333344</v>
      </c>
      <c r="H441" s="280">
        <v>392.43333333333339</v>
      </c>
      <c r="I441" s="280">
        <v>398.86666666666667</v>
      </c>
      <c r="J441" s="280">
        <v>404.08333333333337</v>
      </c>
      <c r="K441" s="278">
        <v>393.65</v>
      </c>
      <c r="L441" s="278">
        <v>382</v>
      </c>
      <c r="M441" s="278">
        <v>20.403469999999999</v>
      </c>
    </row>
    <row r="442" spans="1:13">
      <c r="A442" s="269">
        <v>432</v>
      </c>
      <c r="B442" s="278" t="s">
        <v>533</v>
      </c>
      <c r="C442" s="278">
        <v>128.6</v>
      </c>
      <c r="D442" s="280">
        <v>128.68333333333331</v>
      </c>
      <c r="E442" s="280">
        <v>126.16666666666663</v>
      </c>
      <c r="F442" s="280">
        <v>123.73333333333332</v>
      </c>
      <c r="G442" s="280">
        <v>121.21666666666664</v>
      </c>
      <c r="H442" s="280">
        <v>131.11666666666662</v>
      </c>
      <c r="I442" s="280">
        <v>133.63333333333333</v>
      </c>
      <c r="J442" s="280">
        <v>136.06666666666661</v>
      </c>
      <c r="K442" s="278">
        <v>131.19999999999999</v>
      </c>
      <c r="L442" s="278">
        <v>126.25</v>
      </c>
      <c r="M442" s="278">
        <v>2.51247</v>
      </c>
    </row>
    <row r="443" spans="1:13">
      <c r="A443" s="269">
        <v>433</v>
      </c>
      <c r="B443" s="278" t="s">
        <v>534</v>
      </c>
      <c r="C443" s="278">
        <v>1085.5</v>
      </c>
      <c r="D443" s="280">
        <v>1076.4666666666667</v>
      </c>
      <c r="E443" s="280">
        <v>1062.9333333333334</v>
      </c>
      <c r="F443" s="280">
        <v>1040.3666666666668</v>
      </c>
      <c r="G443" s="280">
        <v>1026.8333333333335</v>
      </c>
      <c r="H443" s="280">
        <v>1099.0333333333333</v>
      </c>
      <c r="I443" s="280">
        <v>1112.5666666666666</v>
      </c>
      <c r="J443" s="280">
        <v>1135.1333333333332</v>
      </c>
      <c r="K443" s="278">
        <v>1090</v>
      </c>
      <c r="L443" s="278">
        <v>1053.9000000000001</v>
      </c>
      <c r="M443" s="278">
        <v>0.18407999999999999</v>
      </c>
    </row>
    <row r="444" spans="1:13">
      <c r="A444" s="269">
        <v>434</v>
      </c>
      <c r="B444" s="278" t="s">
        <v>535</v>
      </c>
      <c r="C444" s="278">
        <v>4.5</v>
      </c>
      <c r="D444" s="280">
        <v>4.416666666666667</v>
      </c>
      <c r="E444" s="280">
        <v>4.3333333333333339</v>
      </c>
      <c r="F444" s="280">
        <v>4.166666666666667</v>
      </c>
      <c r="G444" s="280">
        <v>4.0833333333333339</v>
      </c>
      <c r="H444" s="280">
        <v>4.5833333333333339</v>
      </c>
      <c r="I444" s="280">
        <v>4.6666666666666679</v>
      </c>
      <c r="J444" s="280">
        <v>4.8333333333333339</v>
      </c>
      <c r="K444" s="278">
        <v>4.5</v>
      </c>
      <c r="L444" s="278">
        <v>4.25</v>
      </c>
      <c r="M444" s="278">
        <v>410.54392999999999</v>
      </c>
    </row>
    <row r="445" spans="1:13">
      <c r="A445" s="269">
        <v>435</v>
      </c>
      <c r="B445" s="278" t="s">
        <v>536</v>
      </c>
      <c r="C445" s="278">
        <v>111.15</v>
      </c>
      <c r="D445" s="280">
        <v>110.5</v>
      </c>
      <c r="E445" s="280">
        <v>106.3</v>
      </c>
      <c r="F445" s="280">
        <v>101.45</v>
      </c>
      <c r="G445" s="280">
        <v>97.25</v>
      </c>
      <c r="H445" s="280">
        <v>115.35</v>
      </c>
      <c r="I445" s="280">
        <v>119.54999999999998</v>
      </c>
      <c r="J445" s="280">
        <v>124.39999999999999</v>
      </c>
      <c r="K445" s="278">
        <v>114.7</v>
      </c>
      <c r="L445" s="278">
        <v>105.65</v>
      </c>
      <c r="M445" s="278">
        <v>1.5854699999999999</v>
      </c>
    </row>
    <row r="446" spans="1:13">
      <c r="A446" s="269">
        <v>436</v>
      </c>
      <c r="B446" s="278" t="s">
        <v>537</v>
      </c>
      <c r="C446" s="278">
        <v>898.75</v>
      </c>
      <c r="D446" s="280">
        <v>898.58333333333337</v>
      </c>
      <c r="E446" s="280">
        <v>892.16666666666674</v>
      </c>
      <c r="F446" s="280">
        <v>885.58333333333337</v>
      </c>
      <c r="G446" s="280">
        <v>879.16666666666674</v>
      </c>
      <c r="H446" s="280">
        <v>905.16666666666674</v>
      </c>
      <c r="I446" s="280">
        <v>911.58333333333348</v>
      </c>
      <c r="J446" s="280">
        <v>918.16666666666674</v>
      </c>
      <c r="K446" s="278">
        <v>905</v>
      </c>
      <c r="L446" s="278">
        <v>892</v>
      </c>
      <c r="M446" s="278">
        <v>0.40033999999999997</v>
      </c>
    </row>
    <row r="447" spans="1:13">
      <c r="A447" s="269">
        <v>437</v>
      </c>
      <c r="B447" s="278" t="s">
        <v>283</v>
      </c>
      <c r="C447" s="278">
        <v>360.7</v>
      </c>
      <c r="D447" s="280">
        <v>361.23333333333335</v>
      </c>
      <c r="E447" s="280">
        <v>354.4666666666667</v>
      </c>
      <c r="F447" s="280">
        <v>348.23333333333335</v>
      </c>
      <c r="G447" s="280">
        <v>341.4666666666667</v>
      </c>
      <c r="H447" s="280">
        <v>367.4666666666667</v>
      </c>
      <c r="I447" s="280">
        <v>374.23333333333335</v>
      </c>
      <c r="J447" s="280">
        <v>380.4666666666667</v>
      </c>
      <c r="K447" s="278">
        <v>368</v>
      </c>
      <c r="L447" s="278">
        <v>355</v>
      </c>
      <c r="M447" s="278">
        <v>2.5933700000000002</v>
      </c>
    </row>
    <row r="448" spans="1:13">
      <c r="A448" s="269">
        <v>438</v>
      </c>
      <c r="B448" s="278" t="s">
        <v>543</v>
      </c>
      <c r="C448" s="278">
        <v>61.25</v>
      </c>
      <c r="D448" s="280">
        <v>60.783333333333331</v>
      </c>
      <c r="E448" s="280">
        <v>59.61666666666666</v>
      </c>
      <c r="F448" s="280">
        <v>57.983333333333327</v>
      </c>
      <c r="G448" s="280">
        <v>56.816666666666656</v>
      </c>
      <c r="H448" s="280">
        <v>62.416666666666664</v>
      </c>
      <c r="I448" s="280">
        <v>63.583333333333336</v>
      </c>
      <c r="J448" s="280">
        <v>65.216666666666669</v>
      </c>
      <c r="K448" s="278">
        <v>61.95</v>
      </c>
      <c r="L448" s="278">
        <v>59.15</v>
      </c>
      <c r="M448" s="278">
        <v>2.54698</v>
      </c>
    </row>
    <row r="449" spans="1:13">
      <c r="A449" s="269">
        <v>439</v>
      </c>
      <c r="B449" s="278" t="s">
        <v>2610</v>
      </c>
      <c r="C449" s="278">
        <v>10870.05</v>
      </c>
      <c r="D449" s="280">
        <v>10876.35</v>
      </c>
      <c r="E449" s="280">
        <v>10778.7</v>
      </c>
      <c r="F449" s="280">
        <v>10687.35</v>
      </c>
      <c r="G449" s="280">
        <v>10589.7</v>
      </c>
      <c r="H449" s="280">
        <v>10967.7</v>
      </c>
      <c r="I449" s="280">
        <v>11065.349999999999</v>
      </c>
      <c r="J449" s="280">
        <v>11156.7</v>
      </c>
      <c r="K449" s="278">
        <v>10974</v>
      </c>
      <c r="L449" s="278">
        <v>10785</v>
      </c>
      <c r="M449" s="278">
        <v>6.8599999999999998E-3</v>
      </c>
    </row>
    <row r="450" spans="1:13">
      <c r="A450" s="269">
        <v>440</v>
      </c>
      <c r="B450" s="278" t="s">
        <v>183</v>
      </c>
      <c r="C450" s="278">
        <v>884</v>
      </c>
      <c r="D450" s="280">
        <v>868</v>
      </c>
      <c r="E450" s="280">
        <v>846</v>
      </c>
      <c r="F450" s="280">
        <v>808</v>
      </c>
      <c r="G450" s="280">
        <v>786</v>
      </c>
      <c r="H450" s="280">
        <v>906</v>
      </c>
      <c r="I450" s="280">
        <v>928</v>
      </c>
      <c r="J450" s="280">
        <v>966</v>
      </c>
      <c r="K450" s="278">
        <v>890</v>
      </c>
      <c r="L450" s="278">
        <v>830</v>
      </c>
      <c r="M450" s="278">
        <v>11.468529999999999</v>
      </c>
    </row>
    <row r="451" spans="1:13">
      <c r="A451" s="269">
        <v>441</v>
      </c>
      <c r="B451" s="278" t="s">
        <v>3466</v>
      </c>
      <c r="C451" s="278">
        <v>384.65</v>
      </c>
      <c r="D451" s="280">
        <v>386.26666666666665</v>
      </c>
      <c r="E451" s="280">
        <v>378.58333333333331</v>
      </c>
      <c r="F451" s="280">
        <v>372.51666666666665</v>
      </c>
      <c r="G451" s="280">
        <v>364.83333333333331</v>
      </c>
      <c r="H451" s="280">
        <v>392.33333333333331</v>
      </c>
      <c r="I451" s="280">
        <v>400.01666666666671</v>
      </c>
      <c r="J451" s="280">
        <v>406.08333333333331</v>
      </c>
      <c r="K451" s="278">
        <v>393.95</v>
      </c>
      <c r="L451" s="278">
        <v>380.2</v>
      </c>
      <c r="M451" s="278">
        <v>34.098529999999997</v>
      </c>
    </row>
    <row r="452" spans="1:13">
      <c r="A452" s="269">
        <v>442</v>
      </c>
      <c r="B452" s="278" t="s">
        <v>544</v>
      </c>
      <c r="C452" s="278">
        <v>728.25</v>
      </c>
      <c r="D452" s="280">
        <v>730.06666666666661</v>
      </c>
      <c r="E452" s="280">
        <v>716.43333333333317</v>
      </c>
      <c r="F452" s="280">
        <v>704.61666666666656</v>
      </c>
      <c r="G452" s="280">
        <v>690.98333333333312</v>
      </c>
      <c r="H452" s="280">
        <v>741.88333333333321</v>
      </c>
      <c r="I452" s="280">
        <v>755.51666666666665</v>
      </c>
      <c r="J452" s="280">
        <v>767.33333333333326</v>
      </c>
      <c r="K452" s="278">
        <v>743.7</v>
      </c>
      <c r="L452" s="278">
        <v>718.25</v>
      </c>
      <c r="M452" s="278">
        <v>0.11681</v>
      </c>
    </row>
    <row r="453" spans="1:13">
      <c r="A453" s="269">
        <v>443</v>
      </c>
      <c r="B453" s="278" t="s">
        <v>184</v>
      </c>
      <c r="C453" s="278">
        <v>111.4</v>
      </c>
      <c r="D453" s="280">
        <v>110.96666666666665</v>
      </c>
      <c r="E453" s="280">
        <v>108.93333333333331</v>
      </c>
      <c r="F453" s="280">
        <v>106.46666666666665</v>
      </c>
      <c r="G453" s="280">
        <v>104.43333333333331</v>
      </c>
      <c r="H453" s="280">
        <v>113.43333333333331</v>
      </c>
      <c r="I453" s="280">
        <v>115.46666666666664</v>
      </c>
      <c r="J453" s="280">
        <v>117.93333333333331</v>
      </c>
      <c r="K453" s="278">
        <v>113</v>
      </c>
      <c r="L453" s="278">
        <v>108.5</v>
      </c>
      <c r="M453" s="278">
        <v>840.38802999999996</v>
      </c>
    </row>
    <row r="454" spans="1:13">
      <c r="A454" s="269">
        <v>444</v>
      </c>
      <c r="B454" s="278" t="s">
        <v>185</v>
      </c>
      <c r="C454" s="278">
        <v>47</v>
      </c>
      <c r="D454" s="280">
        <v>46.683333333333337</v>
      </c>
      <c r="E454" s="280">
        <v>45.916666666666671</v>
      </c>
      <c r="F454" s="280">
        <v>44.833333333333336</v>
      </c>
      <c r="G454" s="280">
        <v>44.06666666666667</v>
      </c>
      <c r="H454" s="280">
        <v>47.766666666666673</v>
      </c>
      <c r="I454" s="280">
        <v>48.533333333333339</v>
      </c>
      <c r="J454" s="280">
        <v>49.616666666666674</v>
      </c>
      <c r="K454" s="278">
        <v>47.45</v>
      </c>
      <c r="L454" s="278">
        <v>45.6</v>
      </c>
      <c r="M454" s="278">
        <v>42.447200000000002</v>
      </c>
    </row>
    <row r="455" spans="1:13">
      <c r="A455" s="269">
        <v>445</v>
      </c>
      <c r="B455" s="278" t="s">
        <v>186</v>
      </c>
      <c r="C455" s="278">
        <v>42.8</v>
      </c>
      <c r="D455" s="280">
        <v>42.949999999999996</v>
      </c>
      <c r="E455" s="280">
        <v>42.349999999999994</v>
      </c>
      <c r="F455" s="280">
        <v>41.9</v>
      </c>
      <c r="G455" s="280">
        <v>41.3</v>
      </c>
      <c r="H455" s="280">
        <v>43.399999999999991</v>
      </c>
      <c r="I455" s="280">
        <v>44</v>
      </c>
      <c r="J455" s="280">
        <v>44.449999999999989</v>
      </c>
      <c r="K455" s="278">
        <v>43.55</v>
      </c>
      <c r="L455" s="278">
        <v>42.5</v>
      </c>
      <c r="M455" s="278">
        <v>197.99689000000001</v>
      </c>
    </row>
    <row r="456" spans="1:13">
      <c r="A456" s="269">
        <v>446</v>
      </c>
      <c r="B456" s="278" t="s">
        <v>187</v>
      </c>
      <c r="C456" s="278">
        <v>324</v>
      </c>
      <c r="D456" s="280">
        <v>325.83333333333331</v>
      </c>
      <c r="E456" s="280">
        <v>320.16666666666663</v>
      </c>
      <c r="F456" s="280">
        <v>316.33333333333331</v>
      </c>
      <c r="G456" s="280">
        <v>310.66666666666663</v>
      </c>
      <c r="H456" s="280">
        <v>329.66666666666663</v>
      </c>
      <c r="I456" s="280">
        <v>335.33333333333326</v>
      </c>
      <c r="J456" s="280">
        <v>339.16666666666663</v>
      </c>
      <c r="K456" s="278">
        <v>331.5</v>
      </c>
      <c r="L456" s="278">
        <v>322</v>
      </c>
      <c r="M456" s="278">
        <v>172.18893</v>
      </c>
    </row>
    <row r="457" spans="1:13">
      <c r="A457" s="269">
        <v>447</v>
      </c>
      <c r="B457" s="278" t="s">
        <v>2626</v>
      </c>
      <c r="C457" s="278">
        <v>20.05</v>
      </c>
      <c r="D457" s="280">
        <v>20.116666666666667</v>
      </c>
      <c r="E457" s="280">
        <v>19.833333333333336</v>
      </c>
      <c r="F457" s="280">
        <v>19.616666666666667</v>
      </c>
      <c r="G457" s="280">
        <v>19.333333333333336</v>
      </c>
      <c r="H457" s="280">
        <v>20.333333333333336</v>
      </c>
      <c r="I457" s="280">
        <v>20.616666666666667</v>
      </c>
      <c r="J457" s="280">
        <v>20.833333333333336</v>
      </c>
      <c r="K457" s="278">
        <v>20.399999999999999</v>
      </c>
      <c r="L457" s="278">
        <v>19.899999999999999</v>
      </c>
      <c r="M457" s="278">
        <v>15.59646</v>
      </c>
    </row>
    <row r="458" spans="1:13">
      <c r="A458" s="269">
        <v>448</v>
      </c>
      <c r="B458" s="278" t="s">
        <v>538</v>
      </c>
      <c r="C458" s="278">
        <v>647.20000000000005</v>
      </c>
      <c r="D458" s="280">
        <v>651.6</v>
      </c>
      <c r="E458" s="280">
        <v>636.20000000000005</v>
      </c>
      <c r="F458" s="280">
        <v>625.20000000000005</v>
      </c>
      <c r="G458" s="280">
        <v>609.80000000000007</v>
      </c>
      <c r="H458" s="280">
        <v>662.6</v>
      </c>
      <c r="I458" s="280">
        <v>677.99999999999989</v>
      </c>
      <c r="J458" s="280">
        <v>689</v>
      </c>
      <c r="K458" s="278">
        <v>667</v>
      </c>
      <c r="L458" s="278">
        <v>640.6</v>
      </c>
      <c r="M458" s="278">
        <v>0.70096000000000003</v>
      </c>
    </row>
    <row r="459" spans="1:13">
      <c r="A459" s="269">
        <v>449</v>
      </c>
      <c r="B459" s="278" t="s">
        <v>539</v>
      </c>
      <c r="C459" s="278">
        <v>393.9</v>
      </c>
      <c r="D459" s="280">
        <v>390.81666666666666</v>
      </c>
      <c r="E459" s="280">
        <v>386.63333333333333</v>
      </c>
      <c r="F459" s="280">
        <v>379.36666666666667</v>
      </c>
      <c r="G459" s="280">
        <v>375.18333333333334</v>
      </c>
      <c r="H459" s="280">
        <v>398.08333333333331</v>
      </c>
      <c r="I459" s="280">
        <v>402.26666666666659</v>
      </c>
      <c r="J459" s="280">
        <v>409.5333333333333</v>
      </c>
      <c r="K459" s="278">
        <v>395</v>
      </c>
      <c r="L459" s="278">
        <v>383.55</v>
      </c>
      <c r="M459" s="278">
        <v>2.2679999999999999E-2</v>
      </c>
    </row>
    <row r="460" spans="1:13">
      <c r="A460" s="269">
        <v>450</v>
      </c>
      <c r="B460" s="278" t="s">
        <v>188</v>
      </c>
      <c r="C460" s="278">
        <v>2108.75</v>
      </c>
      <c r="D460" s="280">
        <v>2104.75</v>
      </c>
      <c r="E460" s="280">
        <v>2077.5</v>
      </c>
      <c r="F460" s="280">
        <v>2046.25</v>
      </c>
      <c r="G460" s="280">
        <v>2019</v>
      </c>
      <c r="H460" s="280">
        <v>2136</v>
      </c>
      <c r="I460" s="280">
        <v>2163.25</v>
      </c>
      <c r="J460" s="280">
        <v>2194.5</v>
      </c>
      <c r="K460" s="278">
        <v>2132</v>
      </c>
      <c r="L460" s="278">
        <v>2073.5</v>
      </c>
      <c r="M460" s="278">
        <v>51.684939999999997</v>
      </c>
    </row>
    <row r="461" spans="1:13">
      <c r="A461" s="269">
        <v>451</v>
      </c>
      <c r="B461" s="278" t="s">
        <v>545</v>
      </c>
      <c r="C461" s="278">
        <v>1725.95</v>
      </c>
      <c r="D461" s="280">
        <v>1727.2666666666664</v>
      </c>
      <c r="E461" s="280">
        <v>1672.5333333333328</v>
      </c>
      <c r="F461" s="280">
        <v>1619.1166666666663</v>
      </c>
      <c r="G461" s="280">
        <v>1564.3833333333328</v>
      </c>
      <c r="H461" s="280">
        <v>1780.6833333333329</v>
      </c>
      <c r="I461" s="280">
        <v>1835.4166666666665</v>
      </c>
      <c r="J461" s="280">
        <v>1888.833333333333</v>
      </c>
      <c r="K461" s="278">
        <v>1782</v>
      </c>
      <c r="L461" s="278">
        <v>1673.85</v>
      </c>
      <c r="M461" s="278">
        <v>0.51297999999999999</v>
      </c>
    </row>
    <row r="462" spans="1:13">
      <c r="A462" s="269">
        <v>452</v>
      </c>
      <c r="B462" s="278" t="s">
        <v>189</v>
      </c>
      <c r="C462" s="278">
        <v>590.5</v>
      </c>
      <c r="D462" s="280">
        <v>589.9666666666667</v>
      </c>
      <c r="E462" s="280">
        <v>583.03333333333342</v>
      </c>
      <c r="F462" s="280">
        <v>575.56666666666672</v>
      </c>
      <c r="G462" s="280">
        <v>568.63333333333344</v>
      </c>
      <c r="H462" s="280">
        <v>597.43333333333339</v>
      </c>
      <c r="I462" s="280">
        <v>604.36666666666679</v>
      </c>
      <c r="J462" s="280">
        <v>611.83333333333337</v>
      </c>
      <c r="K462" s="278">
        <v>596.9</v>
      </c>
      <c r="L462" s="278">
        <v>582.5</v>
      </c>
      <c r="M462" s="278">
        <v>34.391449999999999</v>
      </c>
    </row>
    <row r="463" spans="1:13">
      <c r="A463" s="269">
        <v>453</v>
      </c>
      <c r="B463" s="278" t="s">
        <v>546</v>
      </c>
      <c r="C463" s="278">
        <v>188</v>
      </c>
      <c r="D463" s="280">
        <v>189.70000000000002</v>
      </c>
      <c r="E463" s="280">
        <v>180.40000000000003</v>
      </c>
      <c r="F463" s="280">
        <v>172.8</v>
      </c>
      <c r="G463" s="280">
        <v>163.50000000000003</v>
      </c>
      <c r="H463" s="280">
        <v>197.30000000000004</v>
      </c>
      <c r="I463" s="280">
        <v>206.60000000000005</v>
      </c>
      <c r="J463" s="280">
        <v>214.20000000000005</v>
      </c>
      <c r="K463" s="278">
        <v>199</v>
      </c>
      <c r="L463" s="278">
        <v>182.1</v>
      </c>
      <c r="M463" s="278">
        <v>0.34125</v>
      </c>
    </row>
    <row r="464" spans="1:13">
      <c r="A464" s="269">
        <v>454</v>
      </c>
      <c r="B464" s="278" t="s">
        <v>547</v>
      </c>
      <c r="C464" s="278">
        <v>720.25</v>
      </c>
      <c r="D464" s="280">
        <v>723.9666666666667</v>
      </c>
      <c r="E464" s="280">
        <v>712.93333333333339</v>
      </c>
      <c r="F464" s="280">
        <v>705.61666666666667</v>
      </c>
      <c r="G464" s="280">
        <v>694.58333333333337</v>
      </c>
      <c r="H464" s="280">
        <v>731.28333333333342</v>
      </c>
      <c r="I464" s="280">
        <v>742.31666666666672</v>
      </c>
      <c r="J464" s="280">
        <v>749.63333333333344</v>
      </c>
      <c r="K464" s="278">
        <v>735</v>
      </c>
      <c r="L464" s="278">
        <v>716.65</v>
      </c>
      <c r="M464" s="278">
        <v>0.38190000000000002</v>
      </c>
    </row>
    <row r="465" spans="1:13">
      <c r="A465" s="269">
        <v>455</v>
      </c>
      <c r="B465" s="278" t="s">
        <v>548</v>
      </c>
      <c r="C465" s="278">
        <v>548.20000000000005</v>
      </c>
      <c r="D465" s="280">
        <v>546.65</v>
      </c>
      <c r="E465" s="280">
        <v>541.34999999999991</v>
      </c>
      <c r="F465" s="280">
        <v>534.49999999999989</v>
      </c>
      <c r="G465" s="280">
        <v>529.19999999999982</v>
      </c>
      <c r="H465" s="280">
        <v>553.5</v>
      </c>
      <c r="I465" s="280">
        <v>558.79999999999995</v>
      </c>
      <c r="J465" s="280">
        <v>565.65000000000009</v>
      </c>
      <c r="K465" s="278">
        <v>551.95000000000005</v>
      </c>
      <c r="L465" s="278">
        <v>539.79999999999995</v>
      </c>
      <c r="M465" s="278">
        <v>0.31267</v>
      </c>
    </row>
    <row r="466" spans="1:13">
      <c r="A466" s="269">
        <v>456</v>
      </c>
      <c r="B466" s="278" t="s">
        <v>553</v>
      </c>
      <c r="C466" s="278">
        <v>395.7</v>
      </c>
      <c r="D466" s="280">
        <v>391.85000000000008</v>
      </c>
      <c r="E466" s="280">
        <v>385.20000000000016</v>
      </c>
      <c r="F466" s="280">
        <v>374.7000000000001</v>
      </c>
      <c r="G466" s="280">
        <v>368.05000000000018</v>
      </c>
      <c r="H466" s="280">
        <v>402.35000000000014</v>
      </c>
      <c r="I466" s="280">
        <v>409.00000000000011</v>
      </c>
      <c r="J466" s="280">
        <v>419.50000000000011</v>
      </c>
      <c r="K466" s="278">
        <v>398.5</v>
      </c>
      <c r="L466" s="278">
        <v>381.35</v>
      </c>
      <c r="M466" s="278">
        <v>0.21840000000000001</v>
      </c>
    </row>
    <row r="467" spans="1:13">
      <c r="A467" s="269">
        <v>457</v>
      </c>
      <c r="B467" s="278" t="s">
        <v>549</v>
      </c>
      <c r="C467" s="278">
        <v>41.2</v>
      </c>
      <c r="D467" s="280">
        <v>39.56666666666667</v>
      </c>
      <c r="E467" s="280">
        <v>37.13333333333334</v>
      </c>
      <c r="F467" s="280">
        <v>33.06666666666667</v>
      </c>
      <c r="G467" s="280">
        <v>30.63333333333334</v>
      </c>
      <c r="H467" s="280">
        <v>43.63333333333334</v>
      </c>
      <c r="I467" s="280">
        <v>46.066666666666663</v>
      </c>
      <c r="J467" s="280">
        <v>50.13333333333334</v>
      </c>
      <c r="K467" s="278">
        <v>42</v>
      </c>
      <c r="L467" s="278">
        <v>35.5</v>
      </c>
      <c r="M467" s="278">
        <v>10.3207</v>
      </c>
    </row>
    <row r="468" spans="1:13">
      <c r="A468" s="269">
        <v>458</v>
      </c>
      <c r="B468" s="278" t="s">
        <v>550</v>
      </c>
      <c r="C468" s="278">
        <v>911.05</v>
      </c>
      <c r="D468" s="280">
        <v>913.4</v>
      </c>
      <c r="E468" s="280">
        <v>902.8</v>
      </c>
      <c r="F468" s="280">
        <v>894.55</v>
      </c>
      <c r="G468" s="280">
        <v>883.94999999999993</v>
      </c>
      <c r="H468" s="280">
        <v>921.65</v>
      </c>
      <c r="I468" s="280">
        <v>932.25000000000011</v>
      </c>
      <c r="J468" s="280">
        <v>940.5</v>
      </c>
      <c r="K468" s="278">
        <v>924</v>
      </c>
      <c r="L468" s="278">
        <v>905.15</v>
      </c>
      <c r="M468" s="278">
        <v>0.13966000000000001</v>
      </c>
    </row>
    <row r="469" spans="1:13">
      <c r="A469" s="269">
        <v>459</v>
      </c>
      <c r="B469" s="278" t="s">
        <v>190</v>
      </c>
      <c r="C469" s="278">
        <v>977.25</v>
      </c>
      <c r="D469" s="280">
        <v>985.68333333333339</v>
      </c>
      <c r="E469" s="280">
        <v>962.41666666666674</v>
      </c>
      <c r="F469" s="280">
        <v>947.58333333333337</v>
      </c>
      <c r="G469" s="280">
        <v>924.31666666666672</v>
      </c>
      <c r="H469" s="280">
        <v>1000.5166666666668</v>
      </c>
      <c r="I469" s="280">
        <v>1023.7833333333334</v>
      </c>
      <c r="J469" s="280">
        <v>1038.6166666666668</v>
      </c>
      <c r="K469" s="278">
        <v>1008.95</v>
      </c>
      <c r="L469" s="278">
        <v>970.85</v>
      </c>
      <c r="M469" s="278">
        <v>59.720309999999998</v>
      </c>
    </row>
    <row r="470" spans="1:13">
      <c r="A470" s="269">
        <v>460</v>
      </c>
      <c r="B470" s="278" t="s">
        <v>191</v>
      </c>
      <c r="C470" s="278">
        <v>2458.9</v>
      </c>
      <c r="D470" s="280">
        <v>2440.65</v>
      </c>
      <c r="E470" s="280">
        <v>2408.3000000000002</v>
      </c>
      <c r="F470" s="280">
        <v>2357.7000000000003</v>
      </c>
      <c r="G470" s="280">
        <v>2325.3500000000004</v>
      </c>
      <c r="H470" s="280">
        <v>2491.25</v>
      </c>
      <c r="I470" s="280">
        <v>2523.5999999999995</v>
      </c>
      <c r="J470" s="280">
        <v>2574.1999999999998</v>
      </c>
      <c r="K470" s="278">
        <v>2473</v>
      </c>
      <c r="L470" s="278">
        <v>2390.0500000000002</v>
      </c>
      <c r="M470" s="278">
        <v>11.4209</v>
      </c>
    </row>
    <row r="471" spans="1:13">
      <c r="A471" s="269">
        <v>461</v>
      </c>
      <c r="B471" s="278" t="s">
        <v>192</v>
      </c>
      <c r="C471" s="278">
        <v>331.05</v>
      </c>
      <c r="D471" s="280">
        <v>329.16666666666669</v>
      </c>
      <c r="E471" s="280">
        <v>325.88333333333338</v>
      </c>
      <c r="F471" s="280">
        <v>320.7166666666667</v>
      </c>
      <c r="G471" s="280">
        <v>317.43333333333339</v>
      </c>
      <c r="H471" s="280">
        <v>334.33333333333337</v>
      </c>
      <c r="I471" s="280">
        <v>337.61666666666667</v>
      </c>
      <c r="J471" s="280">
        <v>342.78333333333336</v>
      </c>
      <c r="K471" s="278">
        <v>332.45</v>
      </c>
      <c r="L471" s="278">
        <v>324</v>
      </c>
      <c r="M471" s="278">
        <v>7.7432100000000004</v>
      </c>
    </row>
    <row r="472" spans="1:13">
      <c r="A472" s="269">
        <v>462</v>
      </c>
      <c r="B472" s="278" t="s">
        <v>551</v>
      </c>
      <c r="C472" s="278">
        <v>542</v>
      </c>
      <c r="D472" s="280">
        <v>548.01666666666677</v>
      </c>
      <c r="E472" s="280">
        <v>534.08333333333348</v>
      </c>
      <c r="F472" s="280">
        <v>526.16666666666674</v>
      </c>
      <c r="G472" s="280">
        <v>512.23333333333346</v>
      </c>
      <c r="H472" s="280">
        <v>555.93333333333351</v>
      </c>
      <c r="I472" s="280">
        <v>569.86666666666667</v>
      </c>
      <c r="J472" s="280">
        <v>577.78333333333353</v>
      </c>
      <c r="K472" s="278">
        <v>561.95000000000005</v>
      </c>
      <c r="L472" s="278">
        <v>540.1</v>
      </c>
      <c r="M472" s="278">
        <v>2.09117</v>
      </c>
    </row>
    <row r="473" spans="1:13">
      <c r="A473" s="269">
        <v>463</v>
      </c>
      <c r="B473" s="278" t="s">
        <v>552</v>
      </c>
      <c r="C473" s="278">
        <v>7</v>
      </c>
      <c r="D473" s="280">
        <v>6.75</v>
      </c>
      <c r="E473" s="280">
        <v>6.5</v>
      </c>
      <c r="F473" s="280">
        <v>6</v>
      </c>
      <c r="G473" s="280">
        <v>5.75</v>
      </c>
      <c r="H473" s="280">
        <v>7.25</v>
      </c>
      <c r="I473" s="280">
        <v>7.5</v>
      </c>
      <c r="J473" s="280">
        <v>8</v>
      </c>
      <c r="K473" s="278">
        <v>7</v>
      </c>
      <c r="L473" s="278">
        <v>6.25</v>
      </c>
      <c r="M473" s="278">
        <v>158.04317</v>
      </c>
    </row>
    <row r="474" spans="1:13">
      <c r="A474" s="269">
        <v>464</v>
      </c>
      <c r="B474" s="278" t="s">
        <v>705</v>
      </c>
      <c r="C474" s="278">
        <v>69.150000000000006</v>
      </c>
      <c r="D474" s="280">
        <v>70.3</v>
      </c>
      <c r="E474" s="280">
        <v>67.599999999999994</v>
      </c>
      <c r="F474" s="280">
        <v>66.05</v>
      </c>
      <c r="G474" s="280">
        <v>63.349999999999994</v>
      </c>
      <c r="H474" s="280">
        <v>71.849999999999994</v>
      </c>
      <c r="I474" s="280">
        <v>74.550000000000011</v>
      </c>
      <c r="J474" s="280">
        <v>76.099999999999994</v>
      </c>
      <c r="K474" s="278">
        <v>73</v>
      </c>
      <c r="L474" s="278">
        <v>68.75</v>
      </c>
      <c r="M474" s="278">
        <v>0.16102</v>
      </c>
    </row>
    <row r="475" spans="1:13">
      <c r="A475" s="269">
        <v>465</v>
      </c>
      <c r="B475" s="278" t="s">
        <v>540</v>
      </c>
      <c r="C475" s="278">
        <v>5253.25</v>
      </c>
      <c r="D475" s="280">
        <v>5260.7333333333336</v>
      </c>
      <c r="E475" s="280">
        <v>5193.5166666666673</v>
      </c>
      <c r="F475" s="280">
        <v>5133.7833333333338</v>
      </c>
      <c r="G475" s="280">
        <v>5066.5666666666675</v>
      </c>
      <c r="H475" s="280">
        <v>5320.4666666666672</v>
      </c>
      <c r="I475" s="280">
        <v>5387.6833333333343</v>
      </c>
      <c r="J475" s="280">
        <v>5447.416666666667</v>
      </c>
      <c r="K475" s="278">
        <v>5327.95</v>
      </c>
      <c r="L475" s="278">
        <v>5201</v>
      </c>
      <c r="M475" s="278">
        <v>1.5949999999999999E-2</v>
      </c>
    </row>
    <row r="476" spans="1:13">
      <c r="A476" s="269">
        <v>466</v>
      </c>
      <c r="B476" s="246" t="s">
        <v>542</v>
      </c>
      <c r="C476" s="278">
        <v>28.25</v>
      </c>
      <c r="D476" s="280">
        <v>27.533333333333331</v>
      </c>
      <c r="E476" s="280">
        <v>26.316666666666663</v>
      </c>
      <c r="F476" s="280">
        <v>24.383333333333333</v>
      </c>
      <c r="G476" s="280">
        <v>23.166666666666664</v>
      </c>
      <c r="H476" s="280">
        <v>29.466666666666661</v>
      </c>
      <c r="I476" s="280">
        <v>30.68333333333333</v>
      </c>
      <c r="J476" s="280">
        <v>32.61666666666666</v>
      </c>
      <c r="K476" s="278">
        <v>28.75</v>
      </c>
      <c r="L476" s="278">
        <v>25.6</v>
      </c>
      <c r="M476" s="278">
        <v>127.03565</v>
      </c>
    </row>
    <row r="477" spans="1:13">
      <c r="A477" s="269">
        <v>467</v>
      </c>
      <c r="B477" s="246" t="s">
        <v>193</v>
      </c>
      <c r="C477" s="278">
        <v>343.85</v>
      </c>
      <c r="D477" s="280">
        <v>349.11666666666662</v>
      </c>
      <c r="E477" s="280">
        <v>336.88333333333321</v>
      </c>
      <c r="F477" s="280">
        <v>329.91666666666657</v>
      </c>
      <c r="G477" s="280">
        <v>317.68333333333317</v>
      </c>
      <c r="H477" s="280">
        <v>356.08333333333326</v>
      </c>
      <c r="I477" s="280">
        <v>368.31666666666672</v>
      </c>
      <c r="J477" s="280">
        <v>375.2833333333333</v>
      </c>
      <c r="K477" s="278">
        <v>361.35</v>
      </c>
      <c r="L477" s="278">
        <v>342.15</v>
      </c>
      <c r="M477" s="278">
        <v>32.348999999999997</v>
      </c>
    </row>
    <row r="478" spans="1:13">
      <c r="A478" s="269">
        <v>468</v>
      </c>
      <c r="B478" s="246" t="s">
        <v>541</v>
      </c>
      <c r="C478" s="278">
        <v>192.9</v>
      </c>
      <c r="D478" s="280">
        <v>193.13333333333333</v>
      </c>
      <c r="E478" s="280">
        <v>189.86666666666665</v>
      </c>
      <c r="F478" s="280">
        <v>186.83333333333331</v>
      </c>
      <c r="G478" s="280">
        <v>183.56666666666663</v>
      </c>
      <c r="H478" s="280">
        <v>196.16666666666666</v>
      </c>
      <c r="I478" s="280">
        <v>199.43333333333331</v>
      </c>
      <c r="J478" s="280">
        <v>202.46666666666667</v>
      </c>
      <c r="K478" s="278">
        <v>196.4</v>
      </c>
      <c r="L478" s="278">
        <v>190.1</v>
      </c>
      <c r="M478" s="278">
        <v>0.67223999999999995</v>
      </c>
    </row>
    <row r="479" spans="1:13">
      <c r="A479" s="269">
        <v>469</v>
      </c>
      <c r="B479" s="246" t="s">
        <v>194</v>
      </c>
      <c r="C479" s="278">
        <v>1009.65</v>
      </c>
      <c r="D479" s="280">
        <v>1011.5499999999998</v>
      </c>
      <c r="E479" s="280">
        <v>995.64999999999964</v>
      </c>
      <c r="F479" s="280">
        <v>981.64999999999975</v>
      </c>
      <c r="G479" s="280">
        <v>965.74999999999955</v>
      </c>
      <c r="H479" s="280">
        <v>1025.5499999999997</v>
      </c>
      <c r="I479" s="280">
        <v>1041.45</v>
      </c>
      <c r="J479" s="280">
        <v>1055.4499999999998</v>
      </c>
      <c r="K479" s="278">
        <v>1027.45</v>
      </c>
      <c r="L479" s="278">
        <v>997.55</v>
      </c>
      <c r="M479" s="278">
        <v>4.7576000000000001</v>
      </c>
    </row>
    <row r="480" spans="1:13">
      <c r="A480" s="269">
        <v>470</v>
      </c>
      <c r="B480" s="246" t="s">
        <v>554</v>
      </c>
      <c r="C480" s="278">
        <v>13.55</v>
      </c>
      <c r="D480" s="280">
        <v>13.450000000000001</v>
      </c>
      <c r="E480" s="280">
        <v>12.700000000000003</v>
      </c>
      <c r="F480" s="280">
        <v>11.850000000000001</v>
      </c>
      <c r="G480" s="280">
        <v>11.100000000000003</v>
      </c>
      <c r="H480" s="280">
        <v>14.300000000000002</v>
      </c>
      <c r="I480" s="280">
        <v>15.049999999999999</v>
      </c>
      <c r="J480" s="280">
        <v>15.900000000000002</v>
      </c>
      <c r="K480" s="278">
        <v>14.2</v>
      </c>
      <c r="L480" s="278">
        <v>12.6</v>
      </c>
      <c r="M480" s="278">
        <v>58.067659999999997</v>
      </c>
    </row>
    <row r="481" spans="1:13">
      <c r="A481" s="269">
        <v>471</v>
      </c>
      <c r="B481" s="246" t="s">
        <v>555</v>
      </c>
      <c r="C481" s="278">
        <v>190.4</v>
      </c>
      <c r="D481" s="280">
        <v>190.16666666666666</v>
      </c>
      <c r="E481" s="280">
        <v>186.73333333333332</v>
      </c>
      <c r="F481" s="280">
        <v>183.06666666666666</v>
      </c>
      <c r="G481" s="280">
        <v>179.63333333333333</v>
      </c>
      <c r="H481" s="280">
        <v>193.83333333333331</v>
      </c>
      <c r="I481" s="280">
        <v>197.26666666666665</v>
      </c>
      <c r="J481" s="280">
        <v>200.93333333333331</v>
      </c>
      <c r="K481" s="278">
        <v>193.6</v>
      </c>
      <c r="L481" s="278">
        <v>186.5</v>
      </c>
      <c r="M481" s="278">
        <v>1.63398</v>
      </c>
    </row>
    <row r="482" spans="1:13">
      <c r="A482" s="269">
        <v>472</v>
      </c>
      <c r="B482" s="246" t="s">
        <v>195</v>
      </c>
      <c r="C482" s="278">
        <v>211.55</v>
      </c>
      <c r="D482" s="280">
        <v>207.48333333333335</v>
      </c>
      <c r="E482" s="280">
        <v>199.7166666666667</v>
      </c>
      <c r="F482" s="278">
        <v>187.88333333333335</v>
      </c>
      <c r="G482" s="280">
        <v>180.1166666666667</v>
      </c>
      <c r="H482" s="280">
        <v>219.31666666666669</v>
      </c>
      <c r="I482" s="278">
        <v>227.08333333333334</v>
      </c>
      <c r="J482" s="280">
        <v>238.91666666666669</v>
      </c>
      <c r="K482" s="280">
        <v>215.25</v>
      </c>
      <c r="L482" s="278">
        <v>195.65</v>
      </c>
      <c r="M482" s="280">
        <v>95.934889999999996</v>
      </c>
    </row>
    <row r="483" spans="1:13">
      <c r="A483" s="269">
        <v>473</v>
      </c>
      <c r="B483" s="246" t="s">
        <v>196</v>
      </c>
      <c r="C483" s="278">
        <v>3792.45</v>
      </c>
      <c r="D483" s="280">
        <v>3812.4333333333329</v>
      </c>
      <c r="E483" s="280">
        <v>3760.016666666666</v>
      </c>
      <c r="F483" s="278">
        <v>3727.583333333333</v>
      </c>
      <c r="G483" s="280">
        <v>3675.1666666666661</v>
      </c>
      <c r="H483" s="280">
        <v>3844.8666666666659</v>
      </c>
      <c r="I483" s="278">
        <v>3897.2833333333328</v>
      </c>
      <c r="J483" s="280">
        <v>3929.7166666666658</v>
      </c>
      <c r="K483" s="280">
        <v>3864.85</v>
      </c>
      <c r="L483" s="278">
        <v>3780</v>
      </c>
      <c r="M483" s="280">
        <v>4.7592600000000003</v>
      </c>
    </row>
    <row r="484" spans="1:13">
      <c r="A484" s="269">
        <v>474</v>
      </c>
      <c r="B484" s="246" t="s">
        <v>197</v>
      </c>
      <c r="C484" s="246">
        <v>29.3</v>
      </c>
      <c r="D484" s="290">
        <v>29.116666666666664</v>
      </c>
      <c r="E484" s="290">
        <v>28.533333333333328</v>
      </c>
      <c r="F484" s="290">
        <v>27.766666666666666</v>
      </c>
      <c r="G484" s="290">
        <v>27.18333333333333</v>
      </c>
      <c r="H484" s="290">
        <v>29.883333333333326</v>
      </c>
      <c r="I484" s="290">
        <v>30.466666666666661</v>
      </c>
      <c r="J484" s="290">
        <v>31.233333333333324</v>
      </c>
      <c r="K484" s="290">
        <v>29.7</v>
      </c>
      <c r="L484" s="290">
        <v>28.35</v>
      </c>
      <c r="M484" s="290">
        <v>55.524160000000002</v>
      </c>
    </row>
    <row r="485" spans="1:13">
      <c r="A485" s="269">
        <v>475</v>
      </c>
      <c r="B485" s="246" t="s">
        <v>198</v>
      </c>
      <c r="C485" s="246">
        <v>425</v>
      </c>
      <c r="D485" s="290">
        <v>427.18333333333334</v>
      </c>
      <c r="E485" s="290">
        <v>418.81666666666666</v>
      </c>
      <c r="F485" s="290">
        <v>412.63333333333333</v>
      </c>
      <c r="G485" s="290">
        <v>404.26666666666665</v>
      </c>
      <c r="H485" s="290">
        <v>433.36666666666667</v>
      </c>
      <c r="I485" s="290">
        <v>441.73333333333335</v>
      </c>
      <c r="J485" s="290">
        <v>447.91666666666669</v>
      </c>
      <c r="K485" s="290">
        <v>435.55</v>
      </c>
      <c r="L485" s="290">
        <v>421</v>
      </c>
      <c r="M485" s="290">
        <v>43.337130000000002</v>
      </c>
    </row>
    <row r="486" spans="1:13">
      <c r="A486" s="269">
        <v>476</v>
      </c>
      <c r="B486" s="246" t="s">
        <v>561</v>
      </c>
      <c r="C486" s="290">
        <v>1191.0999999999999</v>
      </c>
      <c r="D486" s="290">
        <v>1196.3999999999999</v>
      </c>
      <c r="E486" s="290">
        <v>1167.7999999999997</v>
      </c>
      <c r="F486" s="290">
        <v>1144.4999999999998</v>
      </c>
      <c r="G486" s="290">
        <v>1115.8999999999996</v>
      </c>
      <c r="H486" s="290">
        <v>1219.6999999999998</v>
      </c>
      <c r="I486" s="290">
        <v>1248.2999999999997</v>
      </c>
      <c r="J486" s="290">
        <v>1271.5999999999999</v>
      </c>
      <c r="K486" s="290">
        <v>1225</v>
      </c>
      <c r="L486" s="290">
        <v>1173.0999999999999</v>
      </c>
      <c r="M486" s="290">
        <v>0.33260000000000001</v>
      </c>
    </row>
    <row r="487" spans="1:13">
      <c r="A487" s="269">
        <v>477</v>
      </c>
      <c r="B487" s="246" t="s">
        <v>562</v>
      </c>
      <c r="C487" s="290">
        <v>32.5</v>
      </c>
      <c r="D487" s="290">
        <v>32.300000000000004</v>
      </c>
      <c r="E487" s="290">
        <v>31.70000000000001</v>
      </c>
      <c r="F487" s="290">
        <v>30.900000000000006</v>
      </c>
      <c r="G487" s="290">
        <v>30.300000000000011</v>
      </c>
      <c r="H487" s="290">
        <v>33.100000000000009</v>
      </c>
      <c r="I487" s="290">
        <v>33.700000000000003</v>
      </c>
      <c r="J487" s="290">
        <v>34.500000000000007</v>
      </c>
      <c r="K487" s="290">
        <v>32.9</v>
      </c>
      <c r="L487" s="290">
        <v>31.5</v>
      </c>
      <c r="M487" s="290">
        <v>20.567640000000001</v>
      </c>
    </row>
    <row r="488" spans="1:13">
      <c r="A488" s="269">
        <v>478</v>
      </c>
      <c r="B488" s="246" t="s">
        <v>286</v>
      </c>
      <c r="C488" s="290">
        <v>164.95</v>
      </c>
      <c r="D488" s="290">
        <v>163.5</v>
      </c>
      <c r="E488" s="290">
        <v>159</v>
      </c>
      <c r="F488" s="290">
        <v>153.05000000000001</v>
      </c>
      <c r="G488" s="290">
        <v>148.55000000000001</v>
      </c>
      <c r="H488" s="290">
        <v>169.45</v>
      </c>
      <c r="I488" s="290">
        <v>173.95</v>
      </c>
      <c r="J488" s="290">
        <v>179.89999999999998</v>
      </c>
      <c r="K488" s="290">
        <v>168</v>
      </c>
      <c r="L488" s="290">
        <v>157.55000000000001</v>
      </c>
      <c r="M488" s="290">
        <v>3.4193199999999999</v>
      </c>
    </row>
    <row r="489" spans="1:13">
      <c r="A489" s="269">
        <v>479</v>
      </c>
      <c r="B489" s="246" t="s">
        <v>564</v>
      </c>
      <c r="C489" s="290">
        <v>620.85</v>
      </c>
      <c r="D489" s="290">
        <v>621.2833333333333</v>
      </c>
      <c r="E489" s="290">
        <v>614.56666666666661</v>
      </c>
      <c r="F489" s="290">
        <v>608.2833333333333</v>
      </c>
      <c r="G489" s="290">
        <v>601.56666666666661</v>
      </c>
      <c r="H489" s="290">
        <v>627.56666666666661</v>
      </c>
      <c r="I489" s="290">
        <v>634.2833333333333</v>
      </c>
      <c r="J489" s="290">
        <v>640.56666666666661</v>
      </c>
      <c r="K489" s="290">
        <v>628</v>
      </c>
      <c r="L489" s="290">
        <v>615</v>
      </c>
      <c r="M489" s="290">
        <v>1.6685000000000001</v>
      </c>
    </row>
    <row r="490" spans="1:13">
      <c r="A490" s="269">
        <v>480</v>
      </c>
      <c r="B490" s="246" t="s">
        <v>199</v>
      </c>
      <c r="C490" s="290">
        <v>106.1</v>
      </c>
      <c r="D490" s="290">
        <v>106.38333333333333</v>
      </c>
      <c r="E490" s="290">
        <v>104.01666666666665</v>
      </c>
      <c r="F490" s="290">
        <v>101.93333333333332</v>
      </c>
      <c r="G490" s="290">
        <v>99.566666666666649</v>
      </c>
      <c r="H490" s="290">
        <v>108.46666666666665</v>
      </c>
      <c r="I490" s="290">
        <v>110.83333333333333</v>
      </c>
      <c r="J490" s="290">
        <v>112.91666666666666</v>
      </c>
      <c r="K490" s="290">
        <v>108.75</v>
      </c>
      <c r="L490" s="290">
        <v>104.3</v>
      </c>
      <c r="M490" s="290">
        <v>294.55781999999999</v>
      </c>
    </row>
    <row r="491" spans="1:13">
      <c r="A491" s="269">
        <v>481</v>
      </c>
      <c r="B491" s="246" t="s">
        <v>565</v>
      </c>
      <c r="C491" s="290">
        <v>1236.75</v>
      </c>
      <c r="D491" s="290">
        <v>1244.5666666666666</v>
      </c>
      <c r="E491" s="290">
        <v>1214.1833333333332</v>
      </c>
      <c r="F491" s="290">
        <v>1191.6166666666666</v>
      </c>
      <c r="G491" s="290">
        <v>1161.2333333333331</v>
      </c>
      <c r="H491" s="290">
        <v>1267.1333333333332</v>
      </c>
      <c r="I491" s="290">
        <v>1297.5166666666664</v>
      </c>
      <c r="J491" s="290">
        <v>1320.0833333333333</v>
      </c>
      <c r="K491" s="290">
        <v>1274.95</v>
      </c>
      <c r="L491" s="290">
        <v>1222</v>
      </c>
      <c r="M491" s="290">
        <v>2.6459199999999998</v>
      </c>
    </row>
    <row r="492" spans="1:13">
      <c r="A492" s="269">
        <v>482</v>
      </c>
      <c r="B492" s="246" t="s">
        <v>285</v>
      </c>
      <c r="C492" s="290">
        <v>179.95</v>
      </c>
      <c r="D492" s="290">
        <v>180.88333333333333</v>
      </c>
      <c r="E492" s="290">
        <v>178.21666666666664</v>
      </c>
      <c r="F492" s="290">
        <v>176.48333333333332</v>
      </c>
      <c r="G492" s="290">
        <v>173.81666666666663</v>
      </c>
      <c r="H492" s="290">
        <v>182.61666666666665</v>
      </c>
      <c r="I492" s="290">
        <v>185.28333333333333</v>
      </c>
      <c r="J492" s="290">
        <v>187.01666666666665</v>
      </c>
      <c r="K492" s="290">
        <v>183.55</v>
      </c>
      <c r="L492" s="290">
        <v>179.15</v>
      </c>
      <c r="M492" s="290">
        <v>1.60605</v>
      </c>
    </row>
    <row r="493" spans="1:13">
      <c r="A493" s="269">
        <v>483</v>
      </c>
      <c r="B493" s="246" t="s">
        <v>566</v>
      </c>
      <c r="C493" s="290">
        <v>1027.8499999999999</v>
      </c>
      <c r="D493" s="290">
        <v>1027.9666666666665</v>
      </c>
      <c r="E493" s="290">
        <v>1011.9333333333329</v>
      </c>
      <c r="F493" s="290">
        <v>996.01666666666642</v>
      </c>
      <c r="G493" s="290">
        <v>979.98333333333289</v>
      </c>
      <c r="H493" s="290">
        <v>1043.883333333333</v>
      </c>
      <c r="I493" s="290">
        <v>1059.9166666666663</v>
      </c>
      <c r="J493" s="290">
        <v>1075.833333333333</v>
      </c>
      <c r="K493" s="290">
        <v>1044</v>
      </c>
      <c r="L493" s="290">
        <v>1012.05</v>
      </c>
      <c r="M493" s="290">
        <v>0.71148999999999996</v>
      </c>
    </row>
    <row r="494" spans="1:13">
      <c r="A494" s="269">
        <v>484</v>
      </c>
      <c r="B494" s="246" t="s">
        <v>557</v>
      </c>
      <c r="C494" s="290">
        <v>253.65</v>
      </c>
      <c r="D494" s="290">
        <v>253.94999999999996</v>
      </c>
      <c r="E494" s="290">
        <v>249.89999999999992</v>
      </c>
      <c r="F494" s="290">
        <v>246.14999999999995</v>
      </c>
      <c r="G494" s="290">
        <v>242.09999999999991</v>
      </c>
      <c r="H494" s="290">
        <v>257.69999999999993</v>
      </c>
      <c r="I494" s="290">
        <v>261.74999999999994</v>
      </c>
      <c r="J494" s="290">
        <v>265.49999999999994</v>
      </c>
      <c r="K494" s="290">
        <v>258</v>
      </c>
      <c r="L494" s="290">
        <v>250.2</v>
      </c>
      <c r="M494" s="290">
        <v>5.8569100000000001</v>
      </c>
    </row>
    <row r="495" spans="1:13">
      <c r="A495" s="269">
        <v>485</v>
      </c>
      <c r="B495" s="246" t="s">
        <v>556</v>
      </c>
      <c r="C495" s="290">
        <v>1890.4</v>
      </c>
      <c r="D495" s="290">
        <v>1870.5166666666667</v>
      </c>
      <c r="E495" s="290">
        <v>1786.0333333333333</v>
      </c>
      <c r="F495" s="290">
        <v>1681.6666666666667</v>
      </c>
      <c r="G495" s="290">
        <v>1597.1833333333334</v>
      </c>
      <c r="H495" s="290">
        <v>1974.8833333333332</v>
      </c>
      <c r="I495" s="290">
        <v>2059.3666666666663</v>
      </c>
      <c r="J495" s="290">
        <v>2163.7333333333331</v>
      </c>
      <c r="K495" s="290">
        <v>1955</v>
      </c>
      <c r="L495" s="290">
        <v>1766.15</v>
      </c>
      <c r="M495" s="290">
        <v>0.88653000000000004</v>
      </c>
    </row>
    <row r="496" spans="1:13">
      <c r="A496" s="269">
        <v>486</v>
      </c>
      <c r="B496" s="246" t="s">
        <v>200</v>
      </c>
      <c r="C496" s="290">
        <v>553.45000000000005</v>
      </c>
      <c r="D496" s="290">
        <v>552.55000000000007</v>
      </c>
      <c r="E496" s="290">
        <v>546.10000000000014</v>
      </c>
      <c r="F496" s="290">
        <v>538.75000000000011</v>
      </c>
      <c r="G496" s="290">
        <v>532.30000000000018</v>
      </c>
      <c r="H496" s="290">
        <v>559.90000000000009</v>
      </c>
      <c r="I496" s="290">
        <v>566.35000000000014</v>
      </c>
      <c r="J496" s="290">
        <v>573.70000000000005</v>
      </c>
      <c r="K496" s="290">
        <v>559</v>
      </c>
      <c r="L496" s="290">
        <v>545.20000000000005</v>
      </c>
      <c r="M496" s="290">
        <v>24.402809999999999</v>
      </c>
    </row>
    <row r="497" spans="1:13">
      <c r="A497" s="269">
        <v>487</v>
      </c>
      <c r="B497" s="246" t="s">
        <v>558</v>
      </c>
      <c r="C497" s="290">
        <v>159.35</v>
      </c>
      <c r="D497" s="290">
        <v>159.21666666666667</v>
      </c>
      <c r="E497" s="290">
        <v>156.63333333333333</v>
      </c>
      <c r="F497" s="290">
        <v>153.91666666666666</v>
      </c>
      <c r="G497" s="290">
        <v>151.33333333333331</v>
      </c>
      <c r="H497" s="290">
        <v>161.93333333333334</v>
      </c>
      <c r="I497" s="290">
        <v>164.51666666666665</v>
      </c>
      <c r="J497" s="290">
        <v>167.23333333333335</v>
      </c>
      <c r="K497" s="290">
        <v>161.80000000000001</v>
      </c>
      <c r="L497" s="290">
        <v>156.5</v>
      </c>
      <c r="M497" s="290">
        <v>0.84567999999999999</v>
      </c>
    </row>
    <row r="498" spans="1:13">
      <c r="A498" s="269">
        <v>488</v>
      </c>
      <c r="B498" s="246" t="s">
        <v>559</v>
      </c>
      <c r="C498" s="290">
        <v>3217.9</v>
      </c>
      <c r="D498" s="290">
        <v>3242.9833333333336</v>
      </c>
      <c r="E498" s="290">
        <v>3165.9666666666672</v>
      </c>
      <c r="F498" s="290">
        <v>3114.0333333333338</v>
      </c>
      <c r="G498" s="290">
        <v>3037.0166666666673</v>
      </c>
      <c r="H498" s="290">
        <v>3294.916666666667</v>
      </c>
      <c r="I498" s="290">
        <v>3371.9333333333334</v>
      </c>
      <c r="J498" s="290">
        <v>3423.8666666666668</v>
      </c>
      <c r="K498" s="290">
        <v>3320</v>
      </c>
      <c r="L498" s="290">
        <v>3191.05</v>
      </c>
      <c r="M498" s="290">
        <v>0.17054</v>
      </c>
    </row>
    <row r="499" spans="1:13">
      <c r="A499" s="269">
        <v>489</v>
      </c>
      <c r="B499" s="246" t="s">
        <v>563</v>
      </c>
      <c r="C499" s="290">
        <v>733.4</v>
      </c>
      <c r="D499" s="290">
        <v>736.91666666666663</v>
      </c>
      <c r="E499" s="290">
        <v>725.98333333333323</v>
      </c>
      <c r="F499" s="290">
        <v>718.56666666666661</v>
      </c>
      <c r="G499" s="290">
        <v>707.63333333333321</v>
      </c>
      <c r="H499" s="290">
        <v>744.33333333333326</v>
      </c>
      <c r="I499" s="290">
        <v>755.26666666666665</v>
      </c>
      <c r="J499" s="290">
        <v>762.68333333333328</v>
      </c>
      <c r="K499" s="290">
        <v>747.85</v>
      </c>
      <c r="L499" s="290">
        <v>729.5</v>
      </c>
      <c r="M499" s="290">
        <v>8.4449999999999997E-2</v>
      </c>
    </row>
    <row r="500" spans="1:13">
      <c r="A500" s="269">
        <v>490</v>
      </c>
      <c r="B500" s="246" t="s">
        <v>560</v>
      </c>
      <c r="C500" s="290">
        <v>114</v>
      </c>
      <c r="D500" s="290">
        <v>114.68333333333334</v>
      </c>
      <c r="E500" s="290">
        <v>111.36666666666667</v>
      </c>
      <c r="F500" s="290">
        <v>108.73333333333333</v>
      </c>
      <c r="G500" s="290">
        <v>105.41666666666667</v>
      </c>
      <c r="H500" s="290">
        <v>117.31666666666668</v>
      </c>
      <c r="I500" s="290">
        <v>120.63333333333334</v>
      </c>
      <c r="J500" s="290">
        <v>123.26666666666668</v>
      </c>
      <c r="K500" s="290">
        <v>118</v>
      </c>
      <c r="L500" s="290">
        <v>112.05</v>
      </c>
      <c r="M500" s="290">
        <v>1.5353399999999999</v>
      </c>
    </row>
    <row r="501" spans="1:13">
      <c r="A501" s="269">
        <v>491</v>
      </c>
      <c r="B501" s="246" t="s">
        <v>567</v>
      </c>
      <c r="C501" s="290">
        <v>6871.9</v>
      </c>
      <c r="D501" s="290">
        <v>6869.6166666666659</v>
      </c>
      <c r="E501" s="290">
        <v>6860.3333333333321</v>
      </c>
      <c r="F501" s="290">
        <v>6848.7666666666664</v>
      </c>
      <c r="G501" s="290">
        <v>6839.4833333333327</v>
      </c>
      <c r="H501" s="290">
        <v>6881.1833333333316</v>
      </c>
      <c r="I501" s="290">
        <v>6890.4666666666662</v>
      </c>
      <c r="J501" s="290">
        <v>6902.033333333331</v>
      </c>
      <c r="K501" s="290">
        <v>6878.9</v>
      </c>
      <c r="L501" s="290">
        <v>6858.05</v>
      </c>
      <c r="M501" s="290">
        <v>4.7019999999999999E-2</v>
      </c>
    </row>
    <row r="502" spans="1:13">
      <c r="A502" s="269">
        <v>492</v>
      </c>
      <c r="B502" s="246" t="s">
        <v>568</v>
      </c>
      <c r="C502" s="290">
        <v>79.25</v>
      </c>
      <c r="D502" s="290">
        <v>80.083333333333329</v>
      </c>
      <c r="E502" s="290">
        <v>76.166666666666657</v>
      </c>
      <c r="F502" s="290">
        <v>73.083333333333329</v>
      </c>
      <c r="G502" s="290">
        <v>69.166666666666657</v>
      </c>
      <c r="H502" s="290">
        <v>83.166666666666657</v>
      </c>
      <c r="I502" s="290">
        <v>87.083333333333314</v>
      </c>
      <c r="J502" s="290">
        <v>90.166666666666657</v>
      </c>
      <c r="K502" s="290">
        <v>84</v>
      </c>
      <c r="L502" s="290">
        <v>77</v>
      </c>
      <c r="M502" s="290">
        <v>17.963170000000002</v>
      </c>
    </row>
    <row r="503" spans="1:13">
      <c r="A503" s="269">
        <v>493</v>
      </c>
      <c r="B503" s="246" t="s">
        <v>569</v>
      </c>
      <c r="C503" s="290">
        <v>32.799999999999997</v>
      </c>
      <c r="D503" s="290">
        <v>32.333333333333329</v>
      </c>
      <c r="E503" s="290">
        <v>31.516666666666659</v>
      </c>
      <c r="F503" s="290">
        <v>30.233333333333331</v>
      </c>
      <c r="G503" s="290">
        <v>29.416666666666661</v>
      </c>
      <c r="H503" s="290">
        <v>33.61666666666666</v>
      </c>
      <c r="I503" s="290">
        <v>34.433333333333323</v>
      </c>
      <c r="J503" s="290">
        <v>35.716666666666654</v>
      </c>
      <c r="K503" s="290">
        <v>33.15</v>
      </c>
      <c r="L503" s="290">
        <v>31.05</v>
      </c>
      <c r="M503" s="290">
        <v>4.12636</v>
      </c>
    </row>
    <row r="504" spans="1:13">
      <c r="A504" s="269">
        <v>494</v>
      </c>
      <c r="B504" s="246" t="s">
        <v>2853</v>
      </c>
      <c r="C504" s="290">
        <v>297.05</v>
      </c>
      <c r="D504" s="290">
        <v>297.78333333333336</v>
      </c>
      <c r="E504" s="290">
        <v>293.61666666666673</v>
      </c>
      <c r="F504" s="290">
        <v>290.18333333333339</v>
      </c>
      <c r="G504" s="290">
        <v>286.01666666666677</v>
      </c>
      <c r="H504" s="290">
        <v>301.2166666666667</v>
      </c>
      <c r="I504" s="290">
        <v>305.38333333333333</v>
      </c>
      <c r="J504" s="290">
        <v>308.81666666666666</v>
      </c>
      <c r="K504" s="290">
        <v>301.95</v>
      </c>
      <c r="L504" s="290">
        <v>294.35000000000002</v>
      </c>
      <c r="M504" s="290">
        <v>2.0074399999999999</v>
      </c>
    </row>
    <row r="505" spans="1:13">
      <c r="A505" s="269">
        <v>495</v>
      </c>
      <c r="B505" s="246" t="s">
        <v>570</v>
      </c>
      <c r="C505" s="290">
        <v>2060.8000000000002</v>
      </c>
      <c r="D505" s="290">
        <v>2061.9333333333334</v>
      </c>
      <c r="E505" s="290">
        <v>2033.8666666666668</v>
      </c>
      <c r="F505" s="290">
        <v>2006.9333333333334</v>
      </c>
      <c r="G505" s="290">
        <v>1978.8666666666668</v>
      </c>
      <c r="H505" s="290">
        <v>2088.8666666666668</v>
      </c>
      <c r="I505" s="290">
        <v>2116.9333333333334</v>
      </c>
      <c r="J505" s="290">
        <v>2143.8666666666668</v>
      </c>
      <c r="K505" s="290">
        <v>2090</v>
      </c>
      <c r="L505" s="290">
        <v>2035</v>
      </c>
      <c r="M505" s="290">
        <v>0.34309000000000001</v>
      </c>
    </row>
    <row r="506" spans="1:13">
      <c r="A506" s="269">
        <v>496</v>
      </c>
      <c r="B506" s="246" t="s">
        <v>201</v>
      </c>
      <c r="C506" s="290">
        <v>217</v>
      </c>
      <c r="D506" s="290">
        <v>217.88333333333333</v>
      </c>
      <c r="E506" s="290">
        <v>214.71666666666664</v>
      </c>
      <c r="F506" s="290">
        <v>212.43333333333331</v>
      </c>
      <c r="G506" s="290">
        <v>209.26666666666662</v>
      </c>
      <c r="H506" s="290">
        <v>220.16666666666666</v>
      </c>
      <c r="I506" s="290">
        <v>223.33333333333334</v>
      </c>
      <c r="J506" s="290">
        <v>225.61666666666667</v>
      </c>
      <c r="K506" s="290">
        <v>221.05</v>
      </c>
      <c r="L506" s="290">
        <v>215.6</v>
      </c>
      <c r="M506" s="290">
        <v>73.942760000000007</v>
      </c>
    </row>
    <row r="507" spans="1:13">
      <c r="A507" s="269">
        <v>497</v>
      </c>
      <c r="B507" s="246" t="s">
        <v>571</v>
      </c>
      <c r="C507" s="290">
        <v>259.95</v>
      </c>
      <c r="D507" s="290">
        <v>263.38333333333333</v>
      </c>
      <c r="E507" s="290">
        <v>254.46666666666664</v>
      </c>
      <c r="F507" s="290">
        <v>248.98333333333329</v>
      </c>
      <c r="G507" s="290">
        <v>240.06666666666661</v>
      </c>
      <c r="H507" s="290">
        <v>268.86666666666667</v>
      </c>
      <c r="I507" s="290">
        <v>277.78333333333342</v>
      </c>
      <c r="J507" s="290">
        <v>283.26666666666671</v>
      </c>
      <c r="K507" s="290">
        <v>272.3</v>
      </c>
      <c r="L507" s="290">
        <v>257.89999999999998</v>
      </c>
      <c r="M507" s="290">
        <v>11.328670000000001</v>
      </c>
    </row>
    <row r="508" spans="1:13">
      <c r="A508" s="269">
        <v>498</v>
      </c>
      <c r="B508" s="246" t="s">
        <v>202</v>
      </c>
      <c r="C508" s="290">
        <v>30.4</v>
      </c>
      <c r="D508" s="290">
        <v>30.383333333333336</v>
      </c>
      <c r="E508" s="290">
        <v>30.016666666666673</v>
      </c>
      <c r="F508" s="290">
        <v>29.633333333333336</v>
      </c>
      <c r="G508" s="290">
        <v>29.266666666666673</v>
      </c>
      <c r="H508" s="290">
        <v>30.766666666666673</v>
      </c>
      <c r="I508" s="290">
        <v>31.13333333333334</v>
      </c>
      <c r="J508" s="290">
        <v>31.516666666666673</v>
      </c>
      <c r="K508" s="290">
        <v>30.75</v>
      </c>
      <c r="L508" s="290">
        <v>30</v>
      </c>
      <c r="M508" s="290">
        <v>156.47847999999999</v>
      </c>
    </row>
    <row r="509" spans="1:13">
      <c r="A509" s="269">
        <v>499</v>
      </c>
      <c r="B509" s="246" t="s">
        <v>203</v>
      </c>
      <c r="C509" s="290">
        <v>189.8</v>
      </c>
      <c r="D509" s="290">
        <v>190.83333333333334</v>
      </c>
      <c r="E509" s="290">
        <v>187.06666666666669</v>
      </c>
      <c r="F509" s="290">
        <v>184.33333333333334</v>
      </c>
      <c r="G509" s="290">
        <v>180.56666666666669</v>
      </c>
      <c r="H509" s="290">
        <v>193.56666666666669</v>
      </c>
      <c r="I509" s="290">
        <v>197.33333333333334</v>
      </c>
      <c r="J509" s="290">
        <v>200.06666666666669</v>
      </c>
      <c r="K509" s="290">
        <v>194.6</v>
      </c>
      <c r="L509" s="290">
        <v>188.1</v>
      </c>
      <c r="M509" s="290">
        <v>171.34647000000001</v>
      </c>
    </row>
    <row r="510" spans="1:13">
      <c r="A510" s="269">
        <v>500</v>
      </c>
      <c r="B510" s="246" t="s">
        <v>572</v>
      </c>
      <c r="C510" s="290">
        <v>116.05</v>
      </c>
      <c r="D510" s="290">
        <v>114.35000000000001</v>
      </c>
      <c r="E510" s="290">
        <v>111.70000000000002</v>
      </c>
      <c r="F510" s="290">
        <v>107.35000000000001</v>
      </c>
      <c r="G510" s="290">
        <v>104.70000000000002</v>
      </c>
      <c r="H510" s="290">
        <v>118.70000000000002</v>
      </c>
      <c r="I510" s="290">
        <v>121.35000000000002</v>
      </c>
      <c r="J510" s="290">
        <v>125.70000000000002</v>
      </c>
      <c r="K510" s="290">
        <v>117</v>
      </c>
      <c r="L510" s="290">
        <v>110</v>
      </c>
      <c r="M510" s="290">
        <v>1.44306</v>
      </c>
    </row>
    <row r="511" spans="1:13">
      <c r="A511" s="269">
        <v>501</v>
      </c>
      <c r="B511" s="246" t="s">
        <v>573</v>
      </c>
      <c r="C511" s="290">
        <v>1265.1500000000001</v>
      </c>
      <c r="D511" s="290">
        <v>1265.3999999999999</v>
      </c>
      <c r="E511" s="290">
        <v>1250.7999999999997</v>
      </c>
      <c r="F511" s="290">
        <v>1236.4499999999998</v>
      </c>
      <c r="G511" s="290">
        <v>1221.8499999999997</v>
      </c>
      <c r="H511" s="290">
        <v>1279.7499999999998</v>
      </c>
      <c r="I511" s="290">
        <v>1294.3499999999997</v>
      </c>
      <c r="J511" s="290">
        <v>1308.6999999999998</v>
      </c>
      <c r="K511" s="290">
        <v>1280</v>
      </c>
      <c r="L511" s="290">
        <v>1251.05</v>
      </c>
      <c r="M511" s="290">
        <v>0.18114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F20" sqref="F20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37"/>
      <c r="B5" s="537"/>
      <c r="C5" s="538"/>
      <c r="D5" s="538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39" t="s">
        <v>575</v>
      </c>
      <c r="C7" s="539"/>
      <c r="D7" s="263">
        <f>Main!B10</f>
        <v>43993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43992</v>
      </c>
      <c r="B10" s="268">
        <v>517546</v>
      </c>
      <c r="C10" s="269" t="s">
        <v>3755</v>
      </c>
      <c r="D10" s="269" t="s">
        <v>3756</v>
      </c>
      <c r="E10" s="269" t="s">
        <v>584</v>
      </c>
      <c r="F10" s="388">
        <v>50748</v>
      </c>
      <c r="G10" s="268">
        <v>10.75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43992</v>
      </c>
      <c r="B11" s="268">
        <v>517546</v>
      </c>
      <c r="C11" s="269" t="s">
        <v>3755</v>
      </c>
      <c r="D11" s="269" t="s">
        <v>3757</v>
      </c>
      <c r="E11" s="269" t="s">
        <v>585</v>
      </c>
      <c r="F11" s="388">
        <v>50748</v>
      </c>
      <c r="G11" s="268">
        <v>10.75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43992</v>
      </c>
      <c r="B12" s="268">
        <v>524412</v>
      </c>
      <c r="C12" s="269" t="s">
        <v>3716</v>
      </c>
      <c r="D12" s="269" t="s">
        <v>3718</v>
      </c>
      <c r="E12" s="269" t="s">
        <v>584</v>
      </c>
      <c r="F12" s="388">
        <v>728992</v>
      </c>
      <c r="G12" s="268">
        <v>19.48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43992</v>
      </c>
      <c r="B13" s="268">
        <v>524412</v>
      </c>
      <c r="C13" s="269" t="s">
        <v>3716</v>
      </c>
      <c r="D13" s="269" t="s">
        <v>3718</v>
      </c>
      <c r="E13" s="269" t="s">
        <v>585</v>
      </c>
      <c r="F13" s="388">
        <v>232310</v>
      </c>
      <c r="G13" s="268">
        <v>20.32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43992</v>
      </c>
      <c r="B14" s="268">
        <v>524412</v>
      </c>
      <c r="C14" s="269" t="s">
        <v>3716</v>
      </c>
      <c r="D14" s="269" t="s">
        <v>3717</v>
      </c>
      <c r="E14" s="269" t="s">
        <v>585</v>
      </c>
      <c r="F14" s="388">
        <v>515000</v>
      </c>
      <c r="G14" s="268">
        <v>19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43992</v>
      </c>
      <c r="B15" s="268">
        <v>540024</v>
      </c>
      <c r="C15" s="269" t="s">
        <v>3758</v>
      </c>
      <c r="D15" s="269" t="s">
        <v>3759</v>
      </c>
      <c r="E15" s="269" t="s">
        <v>584</v>
      </c>
      <c r="F15" s="388">
        <v>115713</v>
      </c>
      <c r="G15" s="268">
        <v>9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43992</v>
      </c>
      <c r="B16" s="268">
        <v>540024</v>
      </c>
      <c r="C16" s="269" t="s">
        <v>3758</v>
      </c>
      <c r="D16" s="269" t="s">
        <v>3759</v>
      </c>
      <c r="E16" s="269" t="s">
        <v>585</v>
      </c>
      <c r="F16" s="388">
        <v>50</v>
      </c>
      <c r="G16" s="268">
        <v>9.1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43992</v>
      </c>
      <c r="B17" s="268">
        <v>540024</v>
      </c>
      <c r="C17" s="269" t="s">
        <v>3758</v>
      </c>
      <c r="D17" s="269" t="s">
        <v>3760</v>
      </c>
      <c r="E17" s="269" t="s">
        <v>585</v>
      </c>
      <c r="F17" s="388">
        <v>50000</v>
      </c>
      <c r="G17" s="268">
        <v>9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43992</v>
      </c>
      <c r="B18" s="268">
        <v>509053</v>
      </c>
      <c r="C18" s="269" t="s">
        <v>3761</v>
      </c>
      <c r="D18" s="269" t="s">
        <v>3762</v>
      </c>
      <c r="E18" s="269" t="s">
        <v>584</v>
      </c>
      <c r="F18" s="388">
        <v>497122</v>
      </c>
      <c r="G18" s="268">
        <v>0.73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43992</v>
      </c>
      <c r="B19" s="268">
        <v>509053</v>
      </c>
      <c r="C19" s="269" t="s">
        <v>3761</v>
      </c>
      <c r="D19" s="269" t="s">
        <v>3763</v>
      </c>
      <c r="E19" s="269" t="s">
        <v>585</v>
      </c>
      <c r="F19" s="388">
        <v>396974</v>
      </c>
      <c r="G19" s="268">
        <v>0.73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43992</v>
      </c>
      <c r="B20" s="268">
        <v>509053</v>
      </c>
      <c r="C20" s="269" t="s">
        <v>3761</v>
      </c>
      <c r="D20" s="269" t="s">
        <v>3764</v>
      </c>
      <c r="E20" s="269" t="s">
        <v>585</v>
      </c>
      <c r="F20" s="388">
        <v>85000</v>
      </c>
      <c r="G20" s="268">
        <v>0.73</v>
      </c>
      <c r="H20" s="346" t="s">
        <v>315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43992</v>
      </c>
      <c r="B21" s="268">
        <v>536751</v>
      </c>
      <c r="C21" s="269" t="s">
        <v>3765</v>
      </c>
      <c r="D21" s="269" t="s">
        <v>3766</v>
      </c>
      <c r="E21" s="269" t="s">
        <v>584</v>
      </c>
      <c r="F21" s="388">
        <v>120000</v>
      </c>
      <c r="G21" s="268">
        <v>0.26</v>
      </c>
      <c r="H21" s="346" t="s">
        <v>315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43992</v>
      </c>
      <c r="B22" s="268">
        <v>536751</v>
      </c>
      <c r="C22" s="269" t="s">
        <v>3765</v>
      </c>
      <c r="D22" s="269" t="s">
        <v>3767</v>
      </c>
      <c r="E22" s="269" t="s">
        <v>585</v>
      </c>
      <c r="F22" s="388">
        <v>155416</v>
      </c>
      <c r="G22" s="268">
        <v>0.26</v>
      </c>
      <c r="H22" s="346" t="s">
        <v>315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43992</v>
      </c>
      <c r="B23" s="268">
        <v>541627</v>
      </c>
      <c r="C23" s="269" t="s">
        <v>3735</v>
      </c>
      <c r="D23" s="269" t="s">
        <v>3736</v>
      </c>
      <c r="E23" s="269" t="s">
        <v>585</v>
      </c>
      <c r="F23" s="388">
        <v>25000</v>
      </c>
      <c r="G23" s="268">
        <v>19.53</v>
      </c>
      <c r="H23" s="346" t="s">
        <v>315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43992</v>
      </c>
      <c r="B24" s="268">
        <v>540134</v>
      </c>
      <c r="C24" s="269" t="s">
        <v>3768</v>
      </c>
      <c r="D24" s="269" t="s">
        <v>3769</v>
      </c>
      <c r="E24" s="269" t="s">
        <v>585</v>
      </c>
      <c r="F24" s="388">
        <v>56179</v>
      </c>
      <c r="G24" s="268">
        <v>7.54</v>
      </c>
      <c r="H24" s="346" t="s">
        <v>315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43992</v>
      </c>
      <c r="B25" s="268">
        <v>540134</v>
      </c>
      <c r="C25" s="269" t="s">
        <v>3768</v>
      </c>
      <c r="D25" s="269" t="s">
        <v>3770</v>
      </c>
      <c r="E25" s="269" t="s">
        <v>584</v>
      </c>
      <c r="F25" s="388">
        <v>85000</v>
      </c>
      <c r="G25" s="268">
        <v>7.5</v>
      </c>
      <c r="H25" s="346" t="s">
        <v>315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43992</v>
      </c>
      <c r="B26" s="268">
        <v>540243</v>
      </c>
      <c r="C26" s="269" t="s">
        <v>3771</v>
      </c>
      <c r="D26" s="269" t="s">
        <v>3772</v>
      </c>
      <c r="E26" s="269" t="s">
        <v>585</v>
      </c>
      <c r="F26" s="388">
        <v>11142</v>
      </c>
      <c r="G26" s="268">
        <v>31.2</v>
      </c>
      <c r="H26" s="346" t="s">
        <v>315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43992</v>
      </c>
      <c r="B27" s="268">
        <v>512217</v>
      </c>
      <c r="C27" s="269" t="s">
        <v>3773</v>
      </c>
      <c r="D27" s="269" t="s">
        <v>3774</v>
      </c>
      <c r="E27" s="269" t="s">
        <v>584</v>
      </c>
      <c r="F27" s="388">
        <v>33067</v>
      </c>
      <c r="G27" s="268">
        <v>17.579999999999998</v>
      </c>
      <c r="H27" s="346" t="s">
        <v>315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43992</v>
      </c>
      <c r="B28" s="268">
        <v>512217</v>
      </c>
      <c r="C28" s="269" t="s">
        <v>3773</v>
      </c>
      <c r="D28" s="269" t="s">
        <v>3775</v>
      </c>
      <c r="E28" s="269" t="s">
        <v>585</v>
      </c>
      <c r="F28" s="388">
        <v>34404</v>
      </c>
      <c r="G28" s="268">
        <v>17.48</v>
      </c>
      <c r="H28" s="346" t="s">
        <v>315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43992</v>
      </c>
      <c r="B29" s="268">
        <v>512529</v>
      </c>
      <c r="C29" s="269" t="s">
        <v>2414</v>
      </c>
      <c r="D29" s="269" t="s">
        <v>3776</v>
      </c>
      <c r="E29" s="269" t="s">
        <v>584</v>
      </c>
      <c r="F29" s="388">
        <v>17429083</v>
      </c>
      <c r="G29" s="268">
        <v>86</v>
      </c>
      <c r="H29" s="346" t="s">
        <v>315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43992</v>
      </c>
      <c r="B30" s="268">
        <v>512529</v>
      </c>
      <c r="C30" s="269" t="s">
        <v>2414</v>
      </c>
      <c r="D30" s="269" t="s">
        <v>3777</v>
      </c>
      <c r="E30" s="269" t="s">
        <v>585</v>
      </c>
      <c r="F30" s="388">
        <v>17429083</v>
      </c>
      <c r="G30" s="268">
        <v>86</v>
      </c>
      <c r="H30" s="346" t="s">
        <v>315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43992</v>
      </c>
      <c r="B31" s="268">
        <v>542019</v>
      </c>
      <c r="C31" s="269" t="s">
        <v>3778</v>
      </c>
      <c r="D31" s="269" t="s">
        <v>3779</v>
      </c>
      <c r="E31" s="269" t="s">
        <v>584</v>
      </c>
      <c r="F31" s="388">
        <v>34500</v>
      </c>
      <c r="G31" s="268">
        <v>96</v>
      </c>
      <c r="H31" s="346" t="s">
        <v>315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43992</v>
      </c>
      <c r="B32" s="268">
        <v>542019</v>
      </c>
      <c r="C32" s="269" t="s">
        <v>3778</v>
      </c>
      <c r="D32" s="269" t="s">
        <v>3780</v>
      </c>
      <c r="E32" s="269" t="s">
        <v>585</v>
      </c>
      <c r="F32" s="388">
        <v>49500</v>
      </c>
      <c r="G32" s="268">
        <v>96</v>
      </c>
      <c r="H32" s="346" t="s">
        <v>315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43992</v>
      </c>
      <c r="B33" s="268">
        <v>513305</v>
      </c>
      <c r="C33" s="269" t="s">
        <v>3781</v>
      </c>
      <c r="D33" s="269" t="s">
        <v>3782</v>
      </c>
      <c r="E33" s="269" t="s">
        <v>585</v>
      </c>
      <c r="F33" s="388">
        <v>284336</v>
      </c>
      <c r="G33" s="268">
        <v>3.36</v>
      </c>
      <c r="H33" s="346" t="s">
        <v>315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43992</v>
      </c>
      <c r="B34" s="268">
        <v>513305</v>
      </c>
      <c r="C34" s="269" t="s">
        <v>3781</v>
      </c>
      <c r="D34" s="269" t="s">
        <v>3763</v>
      </c>
      <c r="E34" s="269" t="s">
        <v>584</v>
      </c>
      <c r="F34" s="388">
        <v>248000</v>
      </c>
      <c r="G34" s="268">
        <v>3.36</v>
      </c>
      <c r="H34" s="346" t="s">
        <v>315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43992</v>
      </c>
      <c r="B35" s="268">
        <v>513305</v>
      </c>
      <c r="C35" s="269" t="s">
        <v>3781</v>
      </c>
      <c r="D35" s="269" t="s">
        <v>3763</v>
      </c>
      <c r="E35" s="269" t="s">
        <v>585</v>
      </c>
      <c r="F35" s="388">
        <v>3008</v>
      </c>
      <c r="G35" s="268">
        <v>3.36</v>
      </c>
      <c r="H35" s="346" t="s">
        <v>315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43992</v>
      </c>
      <c r="B36" s="268">
        <v>524717</v>
      </c>
      <c r="C36" s="269" t="s">
        <v>3783</v>
      </c>
      <c r="D36" s="269" t="s">
        <v>3784</v>
      </c>
      <c r="E36" s="269" t="s">
        <v>584</v>
      </c>
      <c r="F36" s="388">
        <v>70421</v>
      </c>
      <c r="G36" s="268">
        <v>71.47</v>
      </c>
      <c r="H36" s="346" t="s">
        <v>315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43992</v>
      </c>
      <c r="B37" s="268">
        <v>524717</v>
      </c>
      <c r="C37" s="269" t="s">
        <v>3783</v>
      </c>
      <c r="D37" s="269" t="s">
        <v>3784</v>
      </c>
      <c r="E37" s="269" t="s">
        <v>585</v>
      </c>
      <c r="F37" s="388">
        <v>70769</v>
      </c>
      <c r="G37" s="268">
        <v>69.5</v>
      </c>
      <c r="H37" s="346" t="s">
        <v>315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43992</v>
      </c>
      <c r="B38" s="268" t="s">
        <v>836</v>
      </c>
      <c r="C38" s="269" t="s">
        <v>3785</v>
      </c>
      <c r="D38" s="269" t="s">
        <v>3786</v>
      </c>
      <c r="E38" s="269" t="s">
        <v>584</v>
      </c>
      <c r="F38" s="388">
        <v>56346</v>
      </c>
      <c r="G38" s="268">
        <v>83.16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43992</v>
      </c>
      <c r="B39" s="268" t="s">
        <v>890</v>
      </c>
      <c r="C39" s="269" t="s">
        <v>3787</v>
      </c>
      <c r="D39" s="269" t="s">
        <v>3684</v>
      </c>
      <c r="E39" s="269" t="s">
        <v>584</v>
      </c>
      <c r="F39" s="388">
        <v>152024</v>
      </c>
      <c r="G39" s="268">
        <v>391.16</v>
      </c>
      <c r="H39" s="346" t="s">
        <v>2954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43992</v>
      </c>
      <c r="B40" s="268" t="s">
        <v>890</v>
      </c>
      <c r="C40" s="269" t="s">
        <v>3787</v>
      </c>
      <c r="D40" s="269" t="s">
        <v>3788</v>
      </c>
      <c r="E40" s="269" t="s">
        <v>584</v>
      </c>
      <c r="F40" s="388">
        <v>371237</v>
      </c>
      <c r="G40" s="268">
        <v>384.97</v>
      </c>
      <c r="H40" s="346" t="s">
        <v>2954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43992</v>
      </c>
      <c r="B41" s="268" t="s">
        <v>3207</v>
      </c>
      <c r="C41" s="269" t="s">
        <v>3789</v>
      </c>
      <c r="D41" s="269" t="s">
        <v>3737</v>
      </c>
      <c r="E41" s="269" t="s">
        <v>584</v>
      </c>
      <c r="F41" s="388">
        <v>50011</v>
      </c>
      <c r="G41" s="268">
        <v>36.85</v>
      </c>
      <c r="H41" s="346" t="s">
        <v>2954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43992</v>
      </c>
      <c r="B42" s="268" t="s">
        <v>71</v>
      </c>
      <c r="C42" s="269" t="s">
        <v>3790</v>
      </c>
      <c r="D42" s="269" t="s">
        <v>3702</v>
      </c>
      <c r="E42" s="269" t="s">
        <v>584</v>
      </c>
      <c r="F42" s="388">
        <v>17414836</v>
      </c>
      <c r="G42" s="268">
        <v>31.24</v>
      </c>
      <c r="H42" s="346" t="s">
        <v>2954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43992</v>
      </c>
      <c r="B43" s="268" t="s">
        <v>118</v>
      </c>
      <c r="C43" s="269" t="s">
        <v>3719</v>
      </c>
      <c r="D43" s="269" t="s">
        <v>3637</v>
      </c>
      <c r="E43" s="269" t="s">
        <v>584</v>
      </c>
      <c r="F43" s="388">
        <v>4162333</v>
      </c>
      <c r="G43" s="268">
        <v>153.25</v>
      </c>
      <c r="H43" s="346" t="s">
        <v>2954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43992</v>
      </c>
      <c r="B44" s="268" t="s">
        <v>118</v>
      </c>
      <c r="C44" s="269" t="s">
        <v>3719</v>
      </c>
      <c r="D44" s="269" t="s">
        <v>3703</v>
      </c>
      <c r="E44" s="269" t="s">
        <v>584</v>
      </c>
      <c r="F44" s="388">
        <v>3718190</v>
      </c>
      <c r="G44" s="268">
        <v>154.47</v>
      </c>
      <c r="H44" s="346" t="s">
        <v>2954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43992</v>
      </c>
      <c r="B45" s="268" t="s">
        <v>133</v>
      </c>
      <c r="C45" s="269" t="s">
        <v>3791</v>
      </c>
      <c r="D45" s="269" t="s">
        <v>3792</v>
      </c>
      <c r="E45" s="269" t="s">
        <v>584</v>
      </c>
      <c r="F45" s="388">
        <v>377122</v>
      </c>
      <c r="G45" s="268">
        <v>405.76</v>
      </c>
      <c r="H45" s="346" t="s">
        <v>2954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43992</v>
      </c>
      <c r="B46" s="268" t="s">
        <v>3739</v>
      </c>
      <c r="C46" s="269" t="s">
        <v>3740</v>
      </c>
      <c r="D46" s="269" t="s">
        <v>3793</v>
      </c>
      <c r="E46" s="269" t="s">
        <v>584</v>
      </c>
      <c r="F46" s="388">
        <v>54000</v>
      </c>
      <c r="G46" s="268">
        <v>25.54</v>
      </c>
      <c r="H46" s="346" t="s">
        <v>2954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43992</v>
      </c>
      <c r="B47" s="268" t="s">
        <v>153</v>
      </c>
      <c r="C47" s="269" t="s">
        <v>3701</v>
      </c>
      <c r="D47" s="269" t="s">
        <v>3702</v>
      </c>
      <c r="E47" s="269" t="s">
        <v>584</v>
      </c>
      <c r="F47" s="388">
        <v>3290258</v>
      </c>
      <c r="G47" s="268">
        <v>30.14</v>
      </c>
      <c r="H47" s="346" t="s">
        <v>2954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43992</v>
      </c>
      <c r="B48" s="268" t="s">
        <v>167</v>
      </c>
      <c r="C48" s="269" t="s">
        <v>3682</v>
      </c>
      <c r="D48" s="269" t="s">
        <v>3738</v>
      </c>
      <c r="E48" s="269" t="s">
        <v>584</v>
      </c>
      <c r="F48" s="388">
        <v>367490</v>
      </c>
      <c r="G48" s="268">
        <v>1020.38</v>
      </c>
      <c r="H48" s="346" t="s">
        <v>2954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43992</v>
      </c>
      <c r="B49" s="268" t="s">
        <v>167</v>
      </c>
      <c r="C49" s="269" t="s">
        <v>3682</v>
      </c>
      <c r="D49" s="269" t="s">
        <v>3684</v>
      </c>
      <c r="E49" s="269" t="s">
        <v>584</v>
      </c>
      <c r="F49" s="388">
        <v>546126</v>
      </c>
      <c r="G49" s="268">
        <v>1010.43</v>
      </c>
      <c r="H49" s="346" t="s">
        <v>2954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43992</v>
      </c>
      <c r="B50" s="268" t="s">
        <v>167</v>
      </c>
      <c r="C50" s="269" t="s">
        <v>3682</v>
      </c>
      <c r="D50" s="269" t="s">
        <v>3794</v>
      </c>
      <c r="E50" s="269" t="s">
        <v>584</v>
      </c>
      <c r="F50" s="388">
        <v>273241</v>
      </c>
      <c r="G50" s="268">
        <v>1018.33</v>
      </c>
      <c r="H50" s="346" t="s">
        <v>2954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43992</v>
      </c>
      <c r="B51" s="268" t="s">
        <v>167</v>
      </c>
      <c r="C51" s="269" t="s">
        <v>3682</v>
      </c>
      <c r="D51" s="269" t="s">
        <v>3703</v>
      </c>
      <c r="E51" s="269" t="s">
        <v>584</v>
      </c>
      <c r="F51" s="388">
        <v>503792</v>
      </c>
      <c r="G51" s="268">
        <v>1020.87</v>
      </c>
      <c r="H51" s="346" t="s">
        <v>2954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43992</v>
      </c>
      <c r="B52" s="268" t="s">
        <v>2288</v>
      </c>
      <c r="C52" s="269" t="s">
        <v>3795</v>
      </c>
      <c r="D52" s="269" t="s">
        <v>3796</v>
      </c>
      <c r="E52" s="269" t="s">
        <v>584</v>
      </c>
      <c r="F52" s="388">
        <v>339843</v>
      </c>
      <c r="G52" s="268">
        <v>87.82</v>
      </c>
      <c r="H52" s="346" t="s">
        <v>2954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43992</v>
      </c>
      <c r="B53" s="268" t="s">
        <v>169</v>
      </c>
      <c r="C53" s="269" t="s">
        <v>3683</v>
      </c>
      <c r="D53" s="269" t="s">
        <v>3637</v>
      </c>
      <c r="E53" s="269" t="s">
        <v>584</v>
      </c>
      <c r="F53" s="388">
        <v>8221515</v>
      </c>
      <c r="G53" s="268">
        <v>152.1</v>
      </c>
      <c r="H53" s="346" t="s">
        <v>2954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A54" s="245">
        <v>43992</v>
      </c>
      <c r="B54" s="268" t="s">
        <v>169</v>
      </c>
      <c r="C54" s="269" t="s">
        <v>3683</v>
      </c>
      <c r="D54" s="269" t="s">
        <v>3702</v>
      </c>
      <c r="E54" s="269" t="s">
        <v>584</v>
      </c>
      <c r="F54" s="388">
        <v>2564402</v>
      </c>
      <c r="G54" s="268">
        <v>152.21</v>
      </c>
      <c r="H54" s="346" t="s">
        <v>2954</v>
      </c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A55" s="245">
        <v>43992</v>
      </c>
      <c r="B55" s="268" t="s">
        <v>169</v>
      </c>
      <c r="C55" s="269" t="s">
        <v>3683</v>
      </c>
      <c r="D55" s="269" t="s">
        <v>3797</v>
      </c>
      <c r="E55" s="269" t="s">
        <v>584</v>
      </c>
      <c r="F55" s="388">
        <v>16730000</v>
      </c>
      <c r="G55" s="268">
        <v>150.47</v>
      </c>
      <c r="H55" s="346" t="s">
        <v>2954</v>
      </c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A56" s="245">
        <v>43992</v>
      </c>
      <c r="B56" s="268" t="s">
        <v>169</v>
      </c>
      <c r="C56" s="269" t="s">
        <v>3683</v>
      </c>
      <c r="D56" s="269" t="s">
        <v>3720</v>
      </c>
      <c r="E56" s="269" t="s">
        <v>584</v>
      </c>
      <c r="F56" s="388">
        <v>3794962</v>
      </c>
      <c r="G56" s="268">
        <v>155.36000000000001</v>
      </c>
      <c r="H56" s="346" t="s">
        <v>2954</v>
      </c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A57" s="245">
        <v>43992</v>
      </c>
      <c r="B57" s="268" t="s">
        <v>169</v>
      </c>
      <c r="C57" s="269" t="s">
        <v>3683</v>
      </c>
      <c r="D57" s="269" t="s">
        <v>3684</v>
      </c>
      <c r="E57" s="269" t="s">
        <v>584</v>
      </c>
      <c r="F57" s="388">
        <v>7828772</v>
      </c>
      <c r="G57" s="268">
        <v>153.34</v>
      </c>
      <c r="H57" s="346" t="s">
        <v>2954</v>
      </c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A58" s="245">
        <v>43992</v>
      </c>
      <c r="B58" s="268" t="s">
        <v>169</v>
      </c>
      <c r="C58" s="269" t="s">
        <v>3683</v>
      </c>
      <c r="D58" s="269" t="s">
        <v>3798</v>
      </c>
      <c r="E58" s="269" t="s">
        <v>584</v>
      </c>
      <c r="F58" s="388">
        <v>2639924</v>
      </c>
      <c r="G58" s="268">
        <v>153.77000000000001</v>
      </c>
      <c r="H58" s="346" t="s">
        <v>2954</v>
      </c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A59" s="245">
        <v>43992</v>
      </c>
      <c r="B59" s="268" t="s">
        <v>169</v>
      </c>
      <c r="C59" s="269" t="s">
        <v>3683</v>
      </c>
      <c r="D59" s="269" t="s">
        <v>3703</v>
      </c>
      <c r="E59" s="269" t="s">
        <v>584</v>
      </c>
      <c r="F59" s="388">
        <v>3479888</v>
      </c>
      <c r="G59" s="268">
        <v>150.94999999999999</v>
      </c>
      <c r="H59" s="346" t="s">
        <v>2954</v>
      </c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A60" s="245">
        <v>43992</v>
      </c>
      <c r="B60" s="268" t="s">
        <v>3799</v>
      </c>
      <c r="C60" s="269" t="s">
        <v>3800</v>
      </c>
      <c r="D60" s="269" t="s">
        <v>3801</v>
      </c>
      <c r="E60" s="269" t="s">
        <v>584</v>
      </c>
      <c r="F60" s="388">
        <v>34000</v>
      </c>
      <c r="G60" s="268">
        <v>29</v>
      </c>
      <c r="H60" s="346" t="s">
        <v>2954</v>
      </c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A61" s="245">
        <v>43992</v>
      </c>
      <c r="B61" s="268" t="s">
        <v>2913</v>
      </c>
      <c r="C61" s="269" t="s">
        <v>3721</v>
      </c>
      <c r="D61" s="269" t="s">
        <v>3722</v>
      </c>
      <c r="E61" s="269" t="s">
        <v>584</v>
      </c>
      <c r="F61" s="388">
        <v>60000</v>
      </c>
      <c r="G61" s="268">
        <v>6.1</v>
      </c>
      <c r="H61" s="346" t="s">
        <v>2954</v>
      </c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A62" s="245">
        <v>43992</v>
      </c>
      <c r="B62" s="268" t="s">
        <v>836</v>
      </c>
      <c r="C62" s="269" t="s">
        <v>3785</v>
      </c>
      <c r="D62" s="269" t="s">
        <v>3786</v>
      </c>
      <c r="E62" s="269" t="s">
        <v>585</v>
      </c>
      <c r="F62" s="388">
        <v>80359</v>
      </c>
      <c r="G62" s="268">
        <v>75.31</v>
      </c>
      <c r="H62" s="346" t="s">
        <v>2954</v>
      </c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A63" s="245">
        <v>43992</v>
      </c>
      <c r="B63" s="268" t="s">
        <v>890</v>
      </c>
      <c r="C63" s="269" t="s">
        <v>3787</v>
      </c>
      <c r="D63" s="269" t="s">
        <v>3788</v>
      </c>
      <c r="E63" s="269" t="s">
        <v>585</v>
      </c>
      <c r="F63" s="388">
        <v>371237</v>
      </c>
      <c r="G63" s="268">
        <v>385.33</v>
      </c>
      <c r="H63" s="346" t="s">
        <v>2954</v>
      </c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A64" s="245">
        <v>43992</v>
      </c>
      <c r="B64" s="268" t="s">
        <v>890</v>
      </c>
      <c r="C64" s="269" t="s">
        <v>3787</v>
      </c>
      <c r="D64" s="269" t="s">
        <v>3684</v>
      </c>
      <c r="E64" s="269" t="s">
        <v>585</v>
      </c>
      <c r="F64" s="388">
        <v>152024</v>
      </c>
      <c r="G64" s="268">
        <v>391.52</v>
      </c>
      <c r="H64" s="346" t="s">
        <v>2954</v>
      </c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1:35">
      <c r="A65" s="245">
        <v>43992</v>
      </c>
      <c r="B65" s="268" t="s">
        <v>3207</v>
      </c>
      <c r="C65" s="269" t="s">
        <v>3789</v>
      </c>
      <c r="D65" s="269" t="s">
        <v>3737</v>
      </c>
      <c r="E65" s="269" t="s">
        <v>585</v>
      </c>
      <c r="F65" s="388">
        <v>11</v>
      </c>
      <c r="G65" s="268">
        <v>36.85</v>
      </c>
      <c r="H65" s="346" t="s">
        <v>2954</v>
      </c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1:35">
      <c r="A66" s="245">
        <v>43992</v>
      </c>
      <c r="B66" s="268" t="s">
        <v>71</v>
      </c>
      <c r="C66" s="269" t="s">
        <v>3790</v>
      </c>
      <c r="D66" s="269" t="s">
        <v>3702</v>
      </c>
      <c r="E66" s="269" t="s">
        <v>585</v>
      </c>
      <c r="F66" s="388">
        <v>17414836</v>
      </c>
      <c r="G66" s="268">
        <v>31.27</v>
      </c>
      <c r="H66" s="346" t="s">
        <v>2954</v>
      </c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1:35">
      <c r="A67" s="245">
        <v>43992</v>
      </c>
      <c r="B67" s="268" t="s">
        <v>118</v>
      </c>
      <c r="C67" s="269" t="s">
        <v>3719</v>
      </c>
      <c r="D67" s="269" t="s">
        <v>3637</v>
      </c>
      <c r="E67" s="269" t="s">
        <v>585</v>
      </c>
      <c r="F67" s="388">
        <v>4182281</v>
      </c>
      <c r="G67" s="268">
        <v>153.4</v>
      </c>
      <c r="H67" s="346" t="s">
        <v>2954</v>
      </c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1:35">
      <c r="A68" s="245">
        <v>43992</v>
      </c>
      <c r="B68" s="268" t="s">
        <v>118</v>
      </c>
      <c r="C68" s="269" t="s">
        <v>3719</v>
      </c>
      <c r="D68" s="269" t="s">
        <v>3703</v>
      </c>
      <c r="E68" s="269" t="s">
        <v>585</v>
      </c>
      <c r="F68" s="388">
        <v>3717736</v>
      </c>
      <c r="G68" s="268">
        <v>154.5</v>
      </c>
      <c r="H68" s="346" t="s">
        <v>2954</v>
      </c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1:35">
      <c r="A69" s="245">
        <v>43992</v>
      </c>
      <c r="B69" s="268" t="s">
        <v>1703</v>
      </c>
      <c r="C69" s="269" t="s">
        <v>3802</v>
      </c>
      <c r="D69" s="269" t="s">
        <v>3803</v>
      </c>
      <c r="E69" s="269" t="s">
        <v>585</v>
      </c>
      <c r="F69" s="388">
        <v>370000</v>
      </c>
      <c r="G69" s="268">
        <v>16.05</v>
      </c>
      <c r="H69" s="346" t="s">
        <v>2954</v>
      </c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1:35">
      <c r="A70" s="245">
        <v>43992</v>
      </c>
      <c r="B70" s="268" t="s">
        <v>133</v>
      </c>
      <c r="C70" s="269" t="s">
        <v>3791</v>
      </c>
      <c r="D70" s="269" t="s">
        <v>3792</v>
      </c>
      <c r="E70" s="269" t="s">
        <v>585</v>
      </c>
      <c r="F70" s="388">
        <v>377122</v>
      </c>
      <c r="G70" s="268">
        <v>406.26</v>
      </c>
      <c r="H70" s="346" t="s">
        <v>2954</v>
      </c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1:35">
      <c r="A71" s="245">
        <v>43992</v>
      </c>
      <c r="B71" s="268" t="s">
        <v>153</v>
      </c>
      <c r="C71" s="269" t="s">
        <v>3701</v>
      </c>
      <c r="D71" s="269" t="s">
        <v>3702</v>
      </c>
      <c r="E71" s="269" t="s">
        <v>585</v>
      </c>
      <c r="F71" s="388">
        <v>3290258</v>
      </c>
      <c r="G71" s="268">
        <v>30.17</v>
      </c>
      <c r="H71" s="346" t="s">
        <v>2954</v>
      </c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1:35">
      <c r="A72" s="245">
        <v>43992</v>
      </c>
      <c r="B72" s="268" t="s">
        <v>167</v>
      </c>
      <c r="C72" s="269" t="s">
        <v>3682</v>
      </c>
      <c r="D72" s="269" t="s">
        <v>3738</v>
      </c>
      <c r="E72" s="269" t="s">
        <v>585</v>
      </c>
      <c r="F72" s="388">
        <v>367490</v>
      </c>
      <c r="G72" s="268">
        <v>1020.8</v>
      </c>
      <c r="H72" s="346" t="s">
        <v>2954</v>
      </c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1:35">
      <c r="A73" s="245">
        <v>43992</v>
      </c>
      <c r="B73" s="268" t="s">
        <v>167</v>
      </c>
      <c r="C73" s="269" t="s">
        <v>3682</v>
      </c>
      <c r="D73" s="269" t="s">
        <v>3703</v>
      </c>
      <c r="E73" s="269" t="s">
        <v>585</v>
      </c>
      <c r="F73" s="388">
        <v>502849</v>
      </c>
      <c r="G73" s="268">
        <v>1021.32</v>
      </c>
      <c r="H73" s="346" t="s">
        <v>2954</v>
      </c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1:35">
      <c r="A74" s="245">
        <v>43992</v>
      </c>
      <c r="B74" s="268" t="s">
        <v>167</v>
      </c>
      <c r="C74" s="269" t="s">
        <v>3682</v>
      </c>
      <c r="D74" s="269" t="s">
        <v>3794</v>
      </c>
      <c r="E74" s="269" t="s">
        <v>585</v>
      </c>
      <c r="F74" s="388">
        <v>273241</v>
      </c>
      <c r="G74" s="268">
        <v>1018.71</v>
      </c>
      <c r="H74" s="346" t="s">
        <v>2954</v>
      </c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1:35">
      <c r="A75" s="245">
        <v>43992</v>
      </c>
      <c r="B75" s="268" t="s">
        <v>167</v>
      </c>
      <c r="C75" s="269" t="s">
        <v>3682</v>
      </c>
      <c r="D75" s="269" t="s">
        <v>3684</v>
      </c>
      <c r="E75" s="269" t="s">
        <v>585</v>
      </c>
      <c r="F75" s="388">
        <v>546126</v>
      </c>
      <c r="G75" s="268">
        <v>1011.29</v>
      </c>
      <c r="H75" s="346" t="s">
        <v>2954</v>
      </c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1:35">
      <c r="A76" s="245">
        <v>43992</v>
      </c>
      <c r="B76" s="268" t="s">
        <v>169</v>
      </c>
      <c r="C76" s="269" t="s">
        <v>3683</v>
      </c>
      <c r="D76" s="269" t="s">
        <v>3703</v>
      </c>
      <c r="E76" s="269" t="s">
        <v>585</v>
      </c>
      <c r="F76" s="388">
        <v>3492046</v>
      </c>
      <c r="G76" s="268">
        <v>151.04</v>
      </c>
      <c r="H76" s="346" t="s">
        <v>2954</v>
      </c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1:35">
      <c r="A77" s="245">
        <v>43992</v>
      </c>
      <c r="B77" s="268" t="s">
        <v>169</v>
      </c>
      <c r="C77" s="269" t="s">
        <v>3683</v>
      </c>
      <c r="D77" s="269" t="s">
        <v>3720</v>
      </c>
      <c r="E77" s="269" t="s">
        <v>585</v>
      </c>
      <c r="F77" s="388">
        <v>3803243</v>
      </c>
      <c r="G77" s="268">
        <v>155.46</v>
      </c>
      <c r="H77" s="346" t="s">
        <v>2954</v>
      </c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1:35">
      <c r="A78" s="245">
        <v>43992</v>
      </c>
      <c r="B78" s="268" t="s">
        <v>169</v>
      </c>
      <c r="C78" s="269" t="s">
        <v>3683</v>
      </c>
      <c r="D78" s="269" t="s">
        <v>3798</v>
      </c>
      <c r="E78" s="269" t="s">
        <v>585</v>
      </c>
      <c r="F78" s="388">
        <v>2637925</v>
      </c>
      <c r="G78" s="268">
        <v>153.9</v>
      </c>
      <c r="H78" s="346" t="s">
        <v>2954</v>
      </c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1:35">
      <c r="A79" s="245">
        <v>43992</v>
      </c>
      <c r="B79" s="268" t="s">
        <v>169</v>
      </c>
      <c r="C79" s="269" t="s">
        <v>3683</v>
      </c>
      <c r="D79" s="269" t="s">
        <v>3684</v>
      </c>
      <c r="E79" s="269" t="s">
        <v>585</v>
      </c>
      <c r="F79" s="388">
        <v>7830272</v>
      </c>
      <c r="G79" s="268">
        <v>153.37</v>
      </c>
      <c r="H79" s="346" t="s">
        <v>2954</v>
      </c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1:35">
      <c r="A80" s="245">
        <v>43992</v>
      </c>
      <c r="B80" s="268" t="s">
        <v>169</v>
      </c>
      <c r="C80" s="269" t="s">
        <v>3683</v>
      </c>
      <c r="D80" s="269" t="s">
        <v>3637</v>
      </c>
      <c r="E80" s="269" t="s">
        <v>585</v>
      </c>
      <c r="F80" s="388">
        <v>8490766</v>
      </c>
      <c r="G80" s="268">
        <v>152</v>
      </c>
      <c r="H80" s="346" t="s">
        <v>2954</v>
      </c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1:35">
      <c r="A81" s="245">
        <v>43992</v>
      </c>
      <c r="B81" s="268" t="s">
        <v>169</v>
      </c>
      <c r="C81" s="269" t="s">
        <v>3683</v>
      </c>
      <c r="D81" s="269" t="s">
        <v>3702</v>
      </c>
      <c r="E81" s="269" t="s">
        <v>585</v>
      </c>
      <c r="F81" s="388">
        <v>2564402</v>
      </c>
      <c r="G81" s="268">
        <v>152.36000000000001</v>
      </c>
      <c r="H81" s="346" t="s">
        <v>2954</v>
      </c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1:35">
      <c r="A82" s="245">
        <v>43992</v>
      </c>
      <c r="B82" s="268" t="s">
        <v>3799</v>
      </c>
      <c r="C82" s="269" t="s">
        <v>3800</v>
      </c>
      <c r="D82" s="269" t="s">
        <v>3804</v>
      </c>
      <c r="E82" s="269" t="s">
        <v>585</v>
      </c>
      <c r="F82" s="388">
        <v>34000</v>
      </c>
      <c r="G82" s="268">
        <v>29</v>
      </c>
      <c r="H82" s="346" t="s">
        <v>2954</v>
      </c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1:35">
      <c r="B83" s="268"/>
      <c r="C83" s="269"/>
      <c r="D83" s="269"/>
      <c r="E83" s="269"/>
      <c r="F83" s="388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1:35">
      <c r="B84" s="268"/>
      <c r="C84" s="269"/>
      <c r="D84" s="269"/>
      <c r="E84" s="269"/>
      <c r="F84" s="388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1:35">
      <c r="B85" s="268"/>
      <c r="C85" s="269"/>
      <c r="D85" s="269"/>
      <c r="E85" s="269"/>
      <c r="F85" s="388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1:35">
      <c r="B86" s="268"/>
      <c r="C86" s="269"/>
      <c r="D86" s="269"/>
      <c r="E86" s="269"/>
      <c r="F86" s="388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1:35">
      <c r="B87" s="268"/>
      <c r="C87" s="269"/>
      <c r="D87" s="269"/>
      <c r="E87" s="269"/>
      <c r="F87" s="388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1:35">
      <c r="B88" s="268"/>
      <c r="C88" s="269"/>
      <c r="D88" s="269"/>
      <c r="E88" s="269"/>
      <c r="F88" s="388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1:35">
      <c r="B89" s="268"/>
      <c r="C89" s="269"/>
      <c r="D89" s="269"/>
      <c r="E89" s="269"/>
      <c r="F89" s="388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1:35">
      <c r="B90" s="268"/>
      <c r="C90" s="269"/>
      <c r="D90" s="269"/>
      <c r="E90" s="269"/>
      <c r="F90" s="388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1:35">
      <c r="B91" s="268"/>
      <c r="C91" s="269"/>
      <c r="D91" s="269"/>
      <c r="E91" s="269"/>
      <c r="F91" s="388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1:35">
      <c r="B92" s="268"/>
      <c r="C92" s="269"/>
      <c r="D92" s="269"/>
      <c r="E92" s="269"/>
      <c r="F92" s="388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1:35">
      <c r="B93" s="268"/>
      <c r="C93" s="269"/>
      <c r="D93" s="269"/>
      <c r="E93" s="269"/>
      <c r="F93" s="388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1:35">
      <c r="B94" s="268"/>
      <c r="C94" s="269"/>
      <c r="D94" s="269"/>
      <c r="E94" s="269"/>
      <c r="F94" s="388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1:35">
      <c r="B95" s="268"/>
      <c r="C95" s="269"/>
      <c r="D95" s="269"/>
      <c r="E95" s="269"/>
      <c r="F95" s="388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1:35">
      <c r="B96" s="268"/>
      <c r="C96" s="269"/>
      <c r="D96" s="269"/>
      <c r="E96" s="269"/>
      <c r="F96" s="388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8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8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8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8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8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8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8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8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8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8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8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8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8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8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8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8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8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8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8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8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8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8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8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8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8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8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8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8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8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8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8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8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8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8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8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8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8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8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8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8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8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8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8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8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8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8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8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8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8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8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8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8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8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8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8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8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8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8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8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8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8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8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8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8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8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8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8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8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8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8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8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8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8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8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8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8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8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8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8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8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8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8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8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8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8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8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8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8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8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8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8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8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8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8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8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8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8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8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8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8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8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8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8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8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8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8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8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8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8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8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8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8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8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8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8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8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8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8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8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8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8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8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8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8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8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8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8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8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8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8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8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8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8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8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8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8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8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8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8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8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8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8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8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8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8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8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8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8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8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8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8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8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8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8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8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8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8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8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8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8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8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8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8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8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8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8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8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8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8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8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8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8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8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8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8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8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8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8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8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8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8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8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8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8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8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8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8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8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8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8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8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8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8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8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8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8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8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8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8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8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8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8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8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8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8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8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8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8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8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8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8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8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8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8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8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8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8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8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8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8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8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8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8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8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8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8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8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8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8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8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8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8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8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8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8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8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8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8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8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8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8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8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8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8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8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8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8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8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8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8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8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8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8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8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8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8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8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8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8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8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8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8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8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8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8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8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8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8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8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8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8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8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5"/>
  <sheetViews>
    <sheetView zoomScale="76" zoomScaleNormal="85" workbookViewId="0">
      <selection activeCell="B73" sqref="B73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0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hidden="1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3656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43993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445" customFormat="1" ht="14.25">
      <c r="A10" s="477">
        <v>1</v>
      </c>
      <c r="B10" s="478">
        <v>43978</v>
      </c>
      <c r="C10" s="479"/>
      <c r="D10" s="480" t="s">
        <v>496</v>
      </c>
      <c r="E10" s="481" t="s">
        <v>602</v>
      </c>
      <c r="F10" s="395">
        <v>227</v>
      </c>
      <c r="G10" s="481">
        <v>214</v>
      </c>
      <c r="H10" s="481">
        <v>240</v>
      </c>
      <c r="I10" s="482" t="s">
        <v>3635</v>
      </c>
      <c r="J10" s="65" t="s">
        <v>3631</v>
      </c>
      <c r="K10" s="65">
        <f>H10-F10</f>
        <v>13</v>
      </c>
      <c r="L10" s="391">
        <f t="shared" ref="L10" si="0">K10/F10</f>
        <v>5.7268722466960353E-2</v>
      </c>
      <c r="M10" s="483" t="s">
        <v>601</v>
      </c>
      <c r="N10" s="469">
        <v>43984</v>
      </c>
      <c r="O10" s="484"/>
      <c r="Q10" s="446"/>
      <c r="R10" s="447" t="s">
        <v>3188</v>
      </c>
      <c r="S10" s="446"/>
      <c r="T10" s="446"/>
      <c r="U10" s="446"/>
      <c r="V10" s="446"/>
      <c r="W10" s="446"/>
      <c r="X10" s="446"/>
      <c r="Y10" s="446"/>
      <c r="Z10" s="446"/>
      <c r="AA10" s="446"/>
      <c r="AB10" s="446"/>
    </row>
    <row r="11" spans="1:28" s="445" customFormat="1" ht="14.25">
      <c r="A11" s="392">
        <v>2</v>
      </c>
      <c r="B11" s="422">
        <v>43980</v>
      </c>
      <c r="C11" s="438"/>
      <c r="D11" s="439" t="s">
        <v>804</v>
      </c>
      <c r="E11" s="440" t="s">
        <v>602</v>
      </c>
      <c r="F11" s="494" t="s">
        <v>3657</v>
      </c>
      <c r="G11" s="457">
        <v>897</v>
      </c>
      <c r="H11" s="440"/>
      <c r="I11" s="425" t="s">
        <v>3640</v>
      </c>
      <c r="J11" s="441" t="s">
        <v>603</v>
      </c>
      <c r="K11" s="441"/>
      <c r="L11" s="442"/>
      <c r="M11" s="441"/>
      <c r="N11" s="443"/>
      <c r="O11" s="444"/>
      <c r="Q11" s="446"/>
      <c r="R11" s="447" t="s">
        <v>604</v>
      </c>
      <c r="S11" s="446"/>
      <c r="T11" s="446"/>
      <c r="U11" s="446"/>
      <c r="V11" s="446"/>
      <c r="W11" s="446"/>
      <c r="X11" s="446"/>
      <c r="Y11" s="446"/>
      <c r="Z11" s="446"/>
      <c r="AA11" s="446"/>
      <c r="AB11" s="446"/>
    </row>
    <row r="12" spans="1:28" s="445" customFormat="1" ht="14.25">
      <c r="A12" s="477">
        <v>3</v>
      </c>
      <c r="B12" s="478">
        <v>43980</v>
      </c>
      <c r="C12" s="479"/>
      <c r="D12" s="480" t="s">
        <v>182</v>
      </c>
      <c r="E12" s="481" t="s">
        <v>602</v>
      </c>
      <c r="F12" s="395">
        <v>303</v>
      </c>
      <c r="G12" s="481">
        <v>282</v>
      </c>
      <c r="H12" s="481">
        <v>317</v>
      </c>
      <c r="I12" s="482">
        <v>340</v>
      </c>
      <c r="J12" s="65" t="s">
        <v>3660</v>
      </c>
      <c r="K12" s="65">
        <f>H12-F12</f>
        <v>14</v>
      </c>
      <c r="L12" s="391">
        <f t="shared" ref="L12" si="1">K12/F12</f>
        <v>4.6204620462046202E-2</v>
      </c>
      <c r="M12" s="483" t="s">
        <v>601</v>
      </c>
      <c r="N12" s="469">
        <v>43984</v>
      </c>
      <c r="O12" s="484"/>
      <c r="Q12" s="446"/>
      <c r="R12" s="447" t="s">
        <v>3188</v>
      </c>
      <c r="S12" s="446"/>
      <c r="T12" s="446"/>
      <c r="U12" s="446"/>
      <c r="V12" s="446"/>
      <c r="W12" s="446"/>
      <c r="X12" s="446"/>
      <c r="Y12" s="446"/>
      <c r="Z12" s="446"/>
      <c r="AA12" s="446"/>
      <c r="AB12" s="446"/>
    </row>
    <row r="13" spans="1:28" s="445" customFormat="1" ht="14.25">
      <c r="A13" s="392">
        <v>4</v>
      </c>
      <c r="B13" s="422">
        <v>43980</v>
      </c>
      <c r="C13" s="438"/>
      <c r="D13" s="439" t="s">
        <v>3641</v>
      </c>
      <c r="E13" s="440" t="s">
        <v>602</v>
      </c>
      <c r="F13" s="494" t="s">
        <v>3642</v>
      </c>
      <c r="G13" s="457">
        <v>9400</v>
      </c>
      <c r="H13" s="440"/>
      <c r="I13" s="425" t="s">
        <v>3643</v>
      </c>
      <c r="J13" s="402" t="s">
        <v>603</v>
      </c>
      <c r="K13" s="402"/>
      <c r="L13" s="382"/>
      <c r="M13" s="441"/>
      <c r="N13" s="443"/>
      <c r="O13" s="444"/>
      <c r="Q13" s="446"/>
      <c r="R13" s="447" t="s">
        <v>604</v>
      </c>
      <c r="S13" s="446"/>
      <c r="T13" s="446"/>
      <c r="U13" s="446"/>
      <c r="V13" s="446"/>
      <c r="W13" s="446"/>
      <c r="X13" s="446"/>
      <c r="Y13" s="446"/>
      <c r="Z13" s="446"/>
      <c r="AA13" s="446"/>
      <c r="AB13" s="446"/>
    </row>
    <row r="14" spans="1:28" s="445" customFormat="1" ht="14.25">
      <c r="A14" s="477">
        <v>5</v>
      </c>
      <c r="B14" s="478">
        <v>43983</v>
      </c>
      <c r="C14" s="479"/>
      <c r="D14" s="480" t="s">
        <v>534</v>
      </c>
      <c r="E14" s="481" t="s">
        <v>602</v>
      </c>
      <c r="F14" s="395">
        <v>1025</v>
      </c>
      <c r="G14" s="481">
        <v>950</v>
      </c>
      <c r="H14" s="481">
        <v>1077.5</v>
      </c>
      <c r="I14" s="482" t="s">
        <v>3632</v>
      </c>
      <c r="J14" s="65" t="s">
        <v>3670</v>
      </c>
      <c r="K14" s="65">
        <f>H14-F14</f>
        <v>52.5</v>
      </c>
      <c r="L14" s="391">
        <f t="shared" ref="L14" si="2">K14/F14</f>
        <v>5.1219512195121948E-2</v>
      </c>
      <c r="M14" s="483" t="s">
        <v>601</v>
      </c>
      <c r="N14" s="469">
        <v>43985</v>
      </c>
      <c r="O14" s="484"/>
      <c r="Q14" s="446"/>
      <c r="R14" s="447" t="s">
        <v>604</v>
      </c>
      <c r="S14" s="446"/>
      <c r="T14" s="446"/>
      <c r="U14" s="446"/>
      <c r="V14" s="446"/>
      <c r="W14" s="446"/>
      <c r="X14" s="446"/>
      <c r="Y14" s="446"/>
      <c r="Z14" s="446"/>
      <c r="AA14" s="446"/>
      <c r="AB14" s="446"/>
    </row>
    <row r="15" spans="1:28" s="445" customFormat="1" ht="14.25">
      <c r="A15" s="477">
        <v>6</v>
      </c>
      <c r="B15" s="478">
        <v>43983</v>
      </c>
      <c r="C15" s="479"/>
      <c r="D15" s="480" t="s">
        <v>524</v>
      </c>
      <c r="E15" s="481" t="s">
        <v>602</v>
      </c>
      <c r="F15" s="395">
        <v>204</v>
      </c>
      <c r="G15" s="481">
        <v>190</v>
      </c>
      <c r="H15" s="481">
        <v>214.5</v>
      </c>
      <c r="I15" s="482" t="s">
        <v>666</v>
      </c>
      <c r="J15" s="65" t="s">
        <v>3671</v>
      </c>
      <c r="K15" s="65">
        <f>H15-F15</f>
        <v>10.5</v>
      </c>
      <c r="L15" s="391">
        <f t="shared" ref="L15:L16" si="3">K15/F15</f>
        <v>5.1470588235294115E-2</v>
      </c>
      <c r="M15" s="483" t="s">
        <v>601</v>
      </c>
      <c r="N15" s="469">
        <v>43985</v>
      </c>
      <c r="O15" s="484"/>
      <c r="Q15" s="446"/>
      <c r="R15" s="447" t="s">
        <v>3188</v>
      </c>
      <c r="S15" s="446"/>
      <c r="T15" s="446"/>
      <c r="U15" s="446"/>
      <c r="V15" s="446"/>
      <c r="W15" s="446"/>
      <c r="X15" s="446"/>
      <c r="Y15" s="446"/>
      <c r="Z15" s="446"/>
      <c r="AA15" s="446"/>
      <c r="AB15" s="446"/>
    </row>
    <row r="16" spans="1:28" s="445" customFormat="1" ht="14.25">
      <c r="A16" s="514">
        <v>7</v>
      </c>
      <c r="B16" s="515">
        <v>43987</v>
      </c>
      <c r="C16" s="516"/>
      <c r="D16" s="517" t="s">
        <v>182</v>
      </c>
      <c r="E16" s="518" t="s">
        <v>3630</v>
      </c>
      <c r="F16" s="519">
        <v>320</v>
      </c>
      <c r="G16" s="518">
        <v>342</v>
      </c>
      <c r="H16" s="518">
        <v>309</v>
      </c>
      <c r="I16" s="520" t="s">
        <v>3698</v>
      </c>
      <c r="J16" s="521" t="s">
        <v>3741</v>
      </c>
      <c r="K16" s="521">
        <f>F16-H16</f>
        <v>11</v>
      </c>
      <c r="L16" s="522">
        <f t="shared" si="3"/>
        <v>3.4375000000000003E-2</v>
      </c>
      <c r="M16" s="523" t="s">
        <v>601</v>
      </c>
      <c r="N16" s="524">
        <v>43992</v>
      </c>
      <c r="O16" s="525"/>
      <c r="Q16" s="446"/>
      <c r="R16" s="447" t="s">
        <v>3188</v>
      </c>
      <c r="S16" s="446"/>
      <c r="T16" s="446"/>
      <c r="U16" s="446"/>
      <c r="V16" s="446"/>
      <c r="W16" s="446"/>
      <c r="X16" s="446"/>
      <c r="Y16" s="446"/>
      <c r="Z16" s="446"/>
      <c r="AA16" s="446"/>
      <c r="AB16" s="446"/>
    </row>
    <row r="17" spans="1:38" s="445" customFormat="1" ht="14.25">
      <c r="A17" s="392">
        <v>8</v>
      </c>
      <c r="B17" s="422">
        <v>43990</v>
      </c>
      <c r="C17" s="438"/>
      <c r="D17" s="439" t="s">
        <v>392</v>
      </c>
      <c r="E17" s="440" t="s">
        <v>602</v>
      </c>
      <c r="F17" s="440" t="s">
        <v>3713</v>
      </c>
      <c r="G17" s="457">
        <v>634</v>
      </c>
      <c r="H17" s="440"/>
      <c r="I17" s="425" t="s">
        <v>3714</v>
      </c>
      <c r="J17" s="441" t="s">
        <v>603</v>
      </c>
      <c r="K17" s="441"/>
      <c r="L17" s="442"/>
      <c r="M17" s="441"/>
      <c r="N17" s="443"/>
      <c r="O17" s="444"/>
      <c r="Q17" s="446"/>
      <c r="R17" s="447" t="s">
        <v>604</v>
      </c>
      <c r="S17" s="446"/>
      <c r="T17" s="446"/>
      <c r="U17" s="446"/>
      <c r="V17" s="446"/>
      <c r="W17" s="446"/>
      <c r="X17" s="446"/>
      <c r="Y17" s="446"/>
      <c r="Z17" s="446"/>
      <c r="AA17" s="446"/>
      <c r="AB17" s="446"/>
    </row>
    <row r="18" spans="1:38" s="445" customFormat="1" ht="14.25">
      <c r="A18" s="514">
        <v>9</v>
      </c>
      <c r="B18" s="515">
        <v>43990</v>
      </c>
      <c r="C18" s="516"/>
      <c r="D18" s="517" t="s">
        <v>3715</v>
      </c>
      <c r="E18" s="518" t="s">
        <v>602</v>
      </c>
      <c r="F18" s="519">
        <v>229</v>
      </c>
      <c r="G18" s="518">
        <v>217</v>
      </c>
      <c r="H18" s="518">
        <v>239</v>
      </c>
      <c r="I18" s="520" t="s">
        <v>3635</v>
      </c>
      <c r="J18" s="521" t="s">
        <v>3754</v>
      </c>
      <c r="K18" s="521">
        <f>H18-F18</f>
        <v>10</v>
      </c>
      <c r="L18" s="522">
        <f t="shared" ref="L18" si="4">K18/F18</f>
        <v>4.3668122270742356E-2</v>
      </c>
      <c r="M18" s="523" t="s">
        <v>601</v>
      </c>
      <c r="N18" s="524">
        <v>43992</v>
      </c>
      <c r="O18" s="525"/>
      <c r="Q18" s="446"/>
      <c r="R18" s="447" t="s">
        <v>3188</v>
      </c>
      <c r="S18" s="446"/>
      <c r="T18" s="446"/>
      <c r="U18" s="446"/>
      <c r="V18" s="446"/>
      <c r="W18" s="446"/>
      <c r="X18" s="446"/>
      <c r="Y18" s="446"/>
      <c r="Z18" s="446"/>
      <c r="AA18" s="446"/>
      <c r="AB18" s="446"/>
    </row>
    <row r="19" spans="1:38" s="445" customFormat="1" ht="14.25">
      <c r="A19" s="392">
        <v>10</v>
      </c>
      <c r="B19" s="422">
        <v>43991</v>
      </c>
      <c r="C19" s="438"/>
      <c r="D19" s="439" t="s">
        <v>496</v>
      </c>
      <c r="E19" s="440" t="s">
        <v>602</v>
      </c>
      <c r="F19" s="440" t="s">
        <v>3727</v>
      </c>
      <c r="G19" s="457">
        <v>235</v>
      </c>
      <c r="H19" s="440"/>
      <c r="I19" s="425" t="s">
        <v>3728</v>
      </c>
      <c r="J19" s="441" t="s">
        <v>603</v>
      </c>
      <c r="K19" s="441"/>
      <c r="L19" s="442"/>
      <c r="M19" s="441"/>
      <c r="N19" s="443"/>
      <c r="O19" s="444"/>
      <c r="Q19" s="446"/>
      <c r="R19" s="447" t="s">
        <v>3188</v>
      </c>
      <c r="S19" s="446"/>
      <c r="T19" s="446"/>
      <c r="U19" s="446"/>
      <c r="V19" s="446"/>
      <c r="W19" s="446"/>
      <c r="X19" s="446"/>
      <c r="Y19" s="446"/>
      <c r="Z19" s="446"/>
      <c r="AA19" s="446"/>
      <c r="AB19" s="446"/>
    </row>
    <row r="20" spans="1:38" s="445" customFormat="1" ht="14.25">
      <c r="A20" s="392">
        <v>11</v>
      </c>
      <c r="B20" s="422">
        <v>43991</v>
      </c>
      <c r="C20" s="438"/>
      <c r="D20" s="439" t="s">
        <v>352</v>
      </c>
      <c r="E20" s="440" t="s">
        <v>602</v>
      </c>
      <c r="F20" s="440" t="s">
        <v>3729</v>
      </c>
      <c r="G20" s="457">
        <v>448</v>
      </c>
      <c r="H20" s="440"/>
      <c r="I20" s="425" t="s">
        <v>3730</v>
      </c>
      <c r="J20" s="441" t="s">
        <v>603</v>
      </c>
      <c r="K20" s="441"/>
      <c r="L20" s="442"/>
      <c r="M20" s="441"/>
      <c r="N20" s="443"/>
      <c r="O20" s="444"/>
      <c r="Q20" s="446"/>
      <c r="R20" s="447" t="s">
        <v>604</v>
      </c>
      <c r="S20" s="446"/>
      <c r="T20" s="446"/>
      <c r="U20" s="446"/>
      <c r="V20" s="446"/>
      <c r="W20" s="446"/>
      <c r="X20" s="446"/>
      <c r="Y20" s="446"/>
      <c r="Z20" s="446"/>
      <c r="AA20" s="446"/>
      <c r="AB20" s="446"/>
    </row>
    <row r="21" spans="1:38" s="445" customFormat="1" ht="14.25">
      <c r="A21" s="392"/>
      <c r="B21" s="422"/>
      <c r="C21" s="438"/>
      <c r="D21" s="439"/>
      <c r="E21" s="440"/>
      <c r="F21" s="440"/>
      <c r="G21" s="457"/>
      <c r="H21" s="440"/>
      <c r="I21" s="425"/>
      <c r="J21" s="441"/>
      <c r="K21" s="441"/>
      <c r="L21" s="442"/>
      <c r="M21" s="441"/>
      <c r="N21" s="443"/>
      <c r="O21" s="444"/>
      <c r="Q21" s="446"/>
      <c r="R21" s="447"/>
      <c r="S21" s="446"/>
      <c r="T21" s="446"/>
      <c r="U21" s="446"/>
      <c r="V21" s="446"/>
      <c r="W21" s="446"/>
      <c r="X21" s="446"/>
      <c r="Y21" s="446"/>
      <c r="Z21" s="446"/>
      <c r="AA21" s="446"/>
      <c r="AB21" s="446"/>
    </row>
    <row r="22" spans="1:38" s="5" customFormat="1" ht="14.25">
      <c r="A22" s="392"/>
      <c r="B22" s="422"/>
      <c r="C22" s="423"/>
      <c r="D22" s="401"/>
      <c r="E22" s="424"/>
      <c r="F22" s="425"/>
      <c r="G22" s="426"/>
      <c r="H22" s="426"/>
      <c r="I22" s="425"/>
      <c r="J22" s="383"/>
      <c r="K22" s="383"/>
      <c r="L22" s="382"/>
      <c r="M22" s="378"/>
      <c r="N22" s="399"/>
      <c r="O22" s="389"/>
      <c r="Q22" s="64"/>
      <c r="R22" s="342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2" customHeight="1">
      <c r="A23" s="23" t="s">
        <v>605</v>
      </c>
      <c r="B23" s="24"/>
      <c r="C23" s="25"/>
      <c r="D23" s="26"/>
      <c r="E23" s="27"/>
      <c r="F23" s="28"/>
      <c r="G23" s="28"/>
      <c r="H23" s="28"/>
      <c r="I23" s="28"/>
      <c r="J23" s="66"/>
      <c r="K23" s="28"/>
      <c r="L23" s="28"/>
      <c r="M23" s="38"/>
      <c r="N23" s="66"/>
      <c r="O23" s="67"/>
      <c r="P23" s="8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s="5" customFormat="1" ht="12" customHeight="1">
      <c r="A24" s="29" t="s">
        <v>606</v>
      </c>
      <c r="B24" s="23"/>
      <c r="C24" s="23"/>
      <c r="D24" s="23"/>
      <c r="F24" s="30" t="s">
        <v>607</v>
      </c>
      <c r="G24" s="17"/>
      <c r="H24" s="31"/>
      <c r="I24" s="36"/>
      <c r="J24" s="68"/>
      <c r="K24" s="69"/>
      <c r="L24" s="70"/>
      <c r="M24" s="70"/>
      <c r="N24" s="16"/>
      <c r="O24" s="71"/>
      <c r="P24" s="8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s="5" customFormat="1" ht="12" customHeight="1">
      <c r="A25" s="23" t="s">
        <v>608</v>
      </c>
      <c r="B25" s="23"/>
      <c r="C25" s="23"/>
      <c r="D25" s="23"/>
      <c r="E25" s="32"/>
      <c r="F25" s="30" t="s">
        <v>609</v>
      </c>
      <c r="G25" s="17"/>
      <c r="H25" s="31"/>
      <c r="I25" s="36"/>
      <c r="J25" s="68"/>
      <c r="K25" s="69"/>
      <c r="L25" s="70"/>
      <c r="M25" s="70"/>
      <c r="N25" s="16"/>
      <c r="O25" s="71"/>
      <c r="P25" s="8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s="5" customFormat="1" ht="12" customHeight="1">
      <c r="A26" s="23"/>
      <c r="B26" s="23"/>
      <c r="C26" s="23"/>
      <c r="D26" s="23"/>
      <c r="E26" s="32"/>
      <c r="F26" s="17"/>
      <c r="G26" s="17"/>
      <c r="H26" s="31"/>
      <c r="I26" s="36"/>
      <c r="J26" s="72"/>
      <c r="K26" s="69"/>
      <c r="L26" s="70"/>
      <c r="M26" s="17"/>
      <c r="N26" s="73"/>
      <c r="O26" s="5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ht="15">
      <c r="A27" s="11"/>
      <c r="B27" s="33" t="s">
        <v>610</v>
      </c>
      <c r="C27" s="33"/>
      <c r="D27" s="33"/>
      <c r="E27" s="33"/>
      <c r="F27" s="34"/>
      <c r="G27" s="32"/>
      <c r="H27" s="32"/>
      <c r="I27" s="74"/>
      <c r="J27" s="75"/>
      <c r="K27" s="76"/>
      <c r="L27" s="12"/>
      <c r="M27" s="12"/>
      <c r="N27" s="11"/>
      <c r="O27" s="53"/>
      <c r="R27" s="83"/>
      <c r="S27" s="16"/>
      <c r="T27" s="16"/>
      <c r="U27" s="16"/>
      <c r="V27" s="16"/>
      <c r="W27" s="16"/>
      <c r="X27" s="16"/>
      <c r="Y27" s="16"/>
      <c r="Z27" s="16"/>
    </row>
    <row r="28" spans="1:38" s="6" customFormat="1" ht="38.25">
      <c r="A28" s="20" t="s">
        <v>16</v>
      </c>
      <c r="B28" s="21" t="s">
        <v>576</v>
      </c>
      <c r="C28" s="21"/>
      <c r="D28" s="22" t="s">
        <v>589</v>
      </c>
      <c r="E28" s="21" t="s">
        <v>590</v>
      </c>
      <c r="F28" s="21" t="s">
        <v>591</v>
      </c>
      <c r="G28" s="21" t="s">
        <v>611</v>
      </c>
      <c r="H28" s="21" t="s">
        <v>593</v>
      </c>
      <c r="I28" s="21" t="s">
        <v>594</v>
      </c>
      <c r="J28" s="77" t="s">
        <v>595</v>
      </c>
      <c r="K28" s="62" t="s">
        <v>612</v>
      </c>
      <c r="L28" s="63" t="s">
        <v>597</v>
      </c>
      <c r="M28" s="78" t="s">
        <v>613</v>
      </c>
      <c r="N28" s="21" t="s">
        <v>614</v>
      </c>
      <c r="O28" s="21" t="s">
        <v>598</v>
      </c>
      <c r="P28" s="79" t="s">
        <v>599</v>
      </c>
      <c r="Q28" s="40"/>
      <c r="R28" s="38"/>
      <c r="S28" s="38"/>
      <c r="T28" s="38"/>
    </row>
    <row r="29" spans="1:38" s="417" customFormat="1" ht="15" customHeight="1">
      <c r="A29" s="464">
        <v>1</v>
      </c>
      <c r="B29" s="465">
        <v>43977</v>
      </c>
      <c r="C29" s="466"/>
      <c r="D29" s="390" t="s">
        <v>117</v>
      </c>
      <c r="E29" s="395" t="s">
        <v>3636</v>
      </c>
      <c r="F29" s="395">
        <v>2015</v>
      </c>
      <c r="G29" s="395">
        <v>1945</v>
      </c>
      <c r="H29" s="395">
        <v>2110</v>
      </c>
      <c r="I29" s="395" t="s">
        <v>3633</v>
      </c>
      <c r="J29" s="65" t="s">
        <v>3644</v>
      </c>
      <c r="K29" s="65">
        <f>H29-F29</f>
        <v>95</v>
      </c>
      <c r="L29" s="391">
        <f t="shared" ref="L29" si="5">K29/F29</f>
        <v>4.7146401985111663E-2</v>
      </c>
      <c r="M29" s="467"/>
      <c r="N29" s="468"/>
      <c r="O29" s="65" t="s">
        <v>601</v>
      </c>
      <c r="P29" s="469">
        <v>43983</v>
      </c>
      <c r="Q29" s="7"/>
      <c r="R29" s="345" t="s">
        <v>604</v>
      </c>
      <c r="S29" s="463">
        <v>43964</v>
      </c>
      <c r="T29" s="437"/>
      <c r="U29" s="437"/>
      <c r="V29" s="437"/>
      <c r="W29" s="437"/>
      <c r="X29" s="437"/>
      <c r="Y29" s="437"/>
      <c r="Z29" s="437"/>
      <c r="AA29" s="437"/>
    </row>
    <row r="30" spans="1:38" s="417" customFormat="1" ht="15" customHeight="1">
      <c r="A30" s="464">
        <v>2</v>
      </c>
      <c r="B30" s="465">
        <v>43980</v>
      </c>
      <c r="C30" s="466"/>
      <c r="D30" s="390" t="s">
        <v>188</v>
      </c>
      <c r="E30" s="395" t="s">
        <v>602</v>
      </c>
      <c r="F30" s="395">
        <v>1975</v>
      </c>
      <c r="G30" s="395">
        <v>1910</v>
      </c>
      <c r="H30" s="395">
        <v>2017.5</v>
      </c>
      <c r="I30" s="395" t="s">
        <v>3638</v>
      </c>
      <c r="J30" s="65" t="s">
        <v>3645</v>
      </c>
      <c r="K30" s="65">
        <f>H30-F30</f>
        <v>42.5</v>
      </c>
      <c r="L30" s="391">
        <f t="shared" ref="L30" si="6">K30/F30</f>
        <v>2.1518987341772152E-2</v>
      </c>
      <c r="M30" s="467"/>
      <c r="N30" s="468"/>
      <c r="O30" s="65" t="s">
        <v>601</v>
      </c>
      <c r="P30" s="469">
        <v>43983</v>
      </c>
      <c r="Q30" s="7"/>
      <c r="R30" s="345" t="s">
        <v>3188</v>
      </c>
      <c r="S30" s="437"/>
      <c r="T30" s="437"/>
      <c r="U30" s="437"/>
      <c r="V30" s="437"/>
      <c r="W30" s="437"/>
      <c r="X30" s="437"/>
      <c r="Y30" s="437"/>
      <c r="Z30" s="437"/>
      <c r="AA30" s="437"/>
    </row>
    <row r="31" spans="1:38" s="417" customFormat="1" ht="15" customHeight="1">
      <c r="A31" s="464">
        <v>3</v>
      </c>
      <c r="B31" s="465">
        <v>43980</v>
      </c>
      <c r="C31" s="466"/>
      <c r="D31" s="390" t="s">
        <v>147</v>
      </c>
      <c r="E31" s="395" t="s">
        <v>602</v>
      </c>
      <c r="F31" s="395">
        <v>908</v>
      </c>
      <c r="G31" s="395">
        <v>878</v>
      </c>
      <c r="H31" s="395">
        <v>927.5</v>
      </c>
      <c r="I31" s="395" t="s">
        <v>3639</v>
      </c>
      <c r="J31" s="65" t="s">
        <v>3661</v>
      </c>
      <c r="K31" s="65">
        <f>H31-F31</f>
        <v>19.5</v>
      </c>
      <c r="L31" s="391">
        <f t="shared" ref="L31" si="7">K31/F31</f>
        <v>2.1475770925110133E-2</v>
      </c>
      <c r="M31" s="467"/>
      <c r="N31" s="468"/>
      <c r="O31" s="65" t="s">
        <v>601</v>
      </c>
      <c r="P31" s="469">
        <v>43984</v>
      </c>
      <c r="Q31" s="7"/>
      <c r="R31" s="345" t="s">
        <v>3188</v>
      </c>
      <c r="S31" s="437"/>
      <c r="T31" s="437"/>
      <c r="U31" s="437"/>
      <c r="V31" s="437"/>
      <c r="W31" s="437"/>
      <c r="X31" s="437"/>
      <c r="Y31" s="437"/>
      <c r="Z31" s="437"/>
      <c r="AA31" s="437"/>
    </row>
    <row r="32" spans="1:38" s="417" customFormat="1" ht="15" customHeight="1">
      <c r="A32" s="464">
        <v>4</v>
      </c>
      <c r="B32" s="465">
        <v>43983</v>
      </c>
      <c r="C32" s="466"/>
      <c r="D32" s="390" t="s">
        <v>179</v>
      </c>
      <c r="E32" s="395" t="s">
        <v>602</v>
      </c>
      <c r="F32" s="395">
        <v>472</v>
      </c>
      <c r="G32" s="395">
        <v>455</v>
      </c>
      <c r="H32" s="395">
        <v>482</v>
      </c>
      <c r="I32" s="395" t="s">
        <v>3629</v>
      </c>
      <c r="J32" s="65" t="s">
        <v>3648</v>
      </c>
      <c r="K32" s="65">
        <f t="shared" ref="K32:K33" si="8">H32-F32</f>
        <v>10</v>
      </c>
      <c r="L32" s="391">
        <f t="shared" ref="L32:L33" si="9">K32/F32</f>
        <v>2.1186440677966101E-2</v>
      </c>
      <c r="M32" s="467"/>
      <c r="N32" s="468"/>
      <c r="O32" s="65" t="s">
        <v>601</v>
      </c>
      <c r="P32" s="472">
        <v>43983</v>
      </c>
      <c r="Q32" s="7"/>
      <c r="R32" s="345" t="s">
        <v>604</v>
      </c>
      <c r="S32" s="437"/>
      <c r="T32" s="437"/>
      <c r="U32" s="437"/>
      <c r="V32" s="437"/>
      <c r="W32" s="437"/>
      <c r="X32" s="437"/>
      <c r="Y32" s="437"/>
      <c r="Z32" s="437"/>
      <c r="AA32" s="437"/>
    </row>
    <row r="33" spans="1:27" s="417" customFormat="1" ht="15" customHeight="1">
      <c r="A33" s="464">
        <v>5</v>
      </c>
      <c r="B33" s="465">
        <v>43983</v>
      </c>
      <c r="C33" s="466"/>
      <c r="D33" s="390" t="s">
        <v>3646</v>
      </c>
      <c r="E33" s="395" t="s">
        <v>602</v>
      </c>
      <c r="F33" s="395">
        <v>2372.5</v>
      </c>
      <c r="G33" s="395">
        <v>2285</v>
      </c>
      <c r="H33" s="395">
        <v>2422.5</v>
      </c>
      <c r="I33" s="395" t="s">
        <v>3647</v>
      </c>
      <c r="J33" s="65" t="s">
        <v>3649</v>
      </c>
      <c r="K33" s="65">
        <f t="shared" si="8"/>
        <v>50</v>
      </c>
      <c r="L33" s="391">
        <f t="shared" si="9"/>
        <v>2.107481559536354E-2</v>
      </c>
      <c r="M33" s="467"/>
      <c r="N33" s="468"/>
      <c r="O33" s="65" t="s">
        <v>601</v>
      </c>
      <c r="P33" s="472">
        <v>43983</v>
      </c>
      <c r="Q33" s="7"/>
      <c r="R33" s="345" t="s">
        <v>604</v>
      </c>
      <c r="S33" s="437"/>
      <c r="T33" s="437"/>
      <c r="U33" s="437"/>
      <c r="V33" s="437"/>
      <c r="W33" s="437"/>
      <c r="X33" s="437"/>
      <c r="Y33" s="437"/>
      <c r="Z33" s="437"/>
      <c r="AA33" s="437"/>
    </row>
    <row r="34" spans="1:27" s="417" customFormat="1" ht="15" customHeight="1">
      <c r="A34" s="464">
        <v>6</v>
      </c>
      <c r="B34" s="465">
        <v>43983</v>
      </c>
      <c r="C34" s="466"/>
      <c r="D34" s="390" t="s">
        <v>39</v>
      </c>
      <c r="E34" s="395" t="s">
        <v>3630</v>
      </c>
      <c r="F34" s="395">
        <v>1304</v>
      </c>
      <c r="G34" s="395">
        <v>1345</v>
      </c>
      <c r="H34" s="395">
        <v>1284</v>
      </c>
      <c r="I34" s="395" t="s">
        <v>3650</v>
      </c>
      <c r="J34" s="65" t="s">
        <v>3693</v>
      </c>
      <c r="K34" s="65">
        <f>F34-H34</f>
        <v>20</v>
      </c>
      <c r="L34" s="391">
        <f t="shared" ref="L34:L35" si="10">K34/F34</f>
        <v>1.5337423312883436E-2</v>
      </c>
      <c r="M34" s="467"/>
      <c r="N34" s="468"/>
      <c r="O34" s="65" t="s">
        <v>601</v>
      </c>
      <c r="P34" s="472">
        <v>43983</v>
      </c>
      <c r="Q34" s="7"/>
      <c r="R34" s="345" t="s">
        <v>604</v>
      </c>
      <c r="S34" s="437"/>
      <c r="T34" s="437"/>
      <c r="U34" s="437"/>
      <c r="V34" s="437"/>
      <c r="W34" s="437"/>
      <c r="X34" s="437"/>
      <c r="Y34" s="437"/>
      <c r="Z34" s="437"/>
      <c r="AA34" s="437"/>
    </row>
    <row r="35" spans="1:27" s="417" customFormat="1" ht="15" customHeight="1">
      <c r="A35" s="464">
        <v>7</v>
      </c>
      <c r="B35" s="465">
        <v>43983</v>
      </c>
      <c r="C35" s="466"/>
      <c r="D35" s="390" t="s">
        <v>95</v>
      </c>
      <c r="E35" s="395" t="s">
        <v>602</v>
      </c>
      <c r="F35" s="395">
        <v>3997.5</v>
      </c>
      <c r="G35" s="395">
        <v>3890</v>
      </c>
      <c r="H35" s="395">
        <v>4082.5</v>
      </c>
      <c r="I35" s="395" t="s">
        <v>3651</v>
      </c>
      <c r="J35" s="65" t="s">
        <v>3697</v>
      </c>
      <c r="K35" s="65">
        <f>H35-F35</f>
        <v>85</v>
      </c>
      <c r="L35" s="391">
        <f t="shared" si="10"/>
        <v>2.1263289555972485E-2</v>
      </c>
      <c r="M35" s="467"/>
      <c r="N35" s="468"/>
      <c r="O35" s="65" t="s">
        <v>601</v>
      </c>
      <c r="P35" s="469">
        <v>43984</v>
      </c>
      <c r="Q35" s="7"/>
      <c r="R35" s="345" t="s">
        <v>604</v>
      </c>
      <c r="S35" s="437"/>
      <c r="T35" s="437"/>
      <c r="U35" s="437"/>
      <c r="V35" s="437"/>
      <c r="W35" s="437"/>
      <c r="X35" s="437"/>
      <c r="Y35" s="437"/>
      <c r="Z35" s="437"/>
      <c r="AA35" s="437"/>
    </row>
    <row r="36" spans="1:27" s="417" customFormat="1" ht="15" customHeight="1">
      <c r="A36" s="464">
        <v>8</v>
      </c>
      <c r="B36" s="465">
        <v>43983</v>
      </c>
      <c r="C36" s="466"/>
      <c r="D36" s="390" t="s">
        <v>143</v>
      </c>
      <c r="E36" s="395" t="s">
        <v>3630</v>
      </c>
      <c r="F36" s="395">
        <v>5815</v>
      </c>
      <c r="G36" s="395">
        <v>6000</v>
      </c>
      <c r="H36" s="395">
        <v>5690</v>
      </c>
      <c r="I36" s="395">
        <v>5400</v>
      </c>
      <c r="J36" s="65" t="s">
        <v>3666</v>
      </c>
      <c r="K36" s="65">
        <f>F36-H36</f>
        <v>125</v>
      </c>
      <c r="L36" s="391">
        <f t="shared" ref="L36" si="11">K36/F36</f>
        <v>2.1496130696474634E-2</v>
      </c>
      <c r="M36" s="467"/>
      <c r="N36" s="468"/>
      <c r="O36" s="65" t="s">
        <v>601</v>
      </c>
      <c r="P36" s="469">
        <v>43984</v>
      </c>
      <c r="Q36" s="7"/>
      <c r="R36" s="345" t="s">
        <v>3188</v>
      </c>
      <c r="S36" s="437"/>
      <c r="T36" s="437"/>
      <c r="U36" s="437"/>
      <c r="V36" s="437"/>
      <c r="W36" s="437"/>
      <c r="X36" s="437"/>
      <c r="Y36" s="437"/>
      <c r="Z36" s="437"/>
      <c r="AA36" s="437"/>
    </row>
    <row r="37" spans="1:27" s="417" customFormat="1" ht="15" customHeight="1">
      <c r="A37" s="464">
        <v>9</v>
      </c>
      <c r="B37" s="465">
        <v>43983</v>
      </c>
      <c r="C37" s="466"/>
      <c r="D37" s="390" t="s">
        <v>179</v>
      </c>
      <c r="E37" s="395" t="s">
        <v>602</v>
      </c>
      <c r="F37" s="395">
        <v>462</v>
      </c>
      <c r="G37" s="395">
        <v>442</v>
      </c>
      <c r="H37" s="395">
        <v>473</v>
      </c>
      <c r="I37" s="395">
        <v>500</v>
      </c>
      <c r="J37" s="65" t="s">
        <v>3658</v>
      </c>
      <c r="K37" s="65">
        <f>H37-F37</f>
        <v>11</v>
      </c>
      <c r="L37" s="391">
        <f t="shared" ref="L37:L40" si="12">K37/F37</f>
        <v>2.3809523809523808E-2</v>
      </c>
      <c r="M37" s="467"/>
      <c r="N37" s="468"/>
      <c r="O37" s="65" t="s">
        <v>601</v>
      </c>
      <c r="P37" s="469">
        <v>43984</v>
      </c>
      <c r="Q37" s="7"/>
      <c r="R37" s="345" t="s">
        <v>3188</v>
      </c>
      <c r="S37" s="437"/>
      <c r="T37" s="437"/>
      <c r="U37" s="437"/>
      <c r="V37" s="437"/>
      <c r="W37" s="437"/>
      <c r="X37" s="437"/>
      <c r="Y37" s="437"/>
      <c r="Z37" s="437"/>
      <c r="AA37" s="437"/>
    </row>
    <row r="38" spans="1:27" s="417" customFormat="1" ht="15" customHeight="1">
      <c r="A38" s="495">
        <v>10</v>
      </c>
      <c r="B38" s="496">
        <v>43984</v>
      </c>
      <c r="C38" s="497"/>
      <c r="D38" s="488" t="s">
        <v>56</v>
      </c>
      <c r="E38" s="489" t="s">
        <v>3630</v>
      </c>
      <c r="F38" s="489">
        <v>400.5</v>
      </c>
      <c r="G38" s="489">
        <v>412</v>
      </c>
      <c r="H38" s="489">
        <v>422.5</v>
      </c>
      <c r="I38" s="489" t="s">
        <v>3659</v>
      </c>
      <c r="J38" s="492" t="s">
        <v>3667</v>
      </c>
      <c r="K38" s="492">
        <f>F38-H38</f>
        <v>-22</v>
      </c>
      <c r="L38" s="498">
        <f t="shared" si="12"/>
        <v>-5.4931335830212237E-2</v>
      </c>
      <c r="M38" s="499"/>
      <c r="N38" s="500"/>
      <c r="O38" s="492" t="s">
        <v>665</v>
      </c>
      <c r="P38" s="501">
        <v>43985</v>
      </c>
      <c r="Q38" s="7"/>
      <c r="R38" s="345" t="s">
        <v>604</v>
      </c>
      <c r="S38" s="437"/>
      <c r="T38" s="437"/>
      <c r="U38" s="437"/>
      <c r="V38" s="437"/>
      <c r="W38" s="437"/>
      <c r="X38" s="437"/>
      <c r="Y38" s="437"/>
      <c r="Z38" s="437"/>
      <c r="AA38" s="437"/>
    </row>
    <row r="39" spans="1:27" s="417" customFormat="1" ht="15" customHeight="1">
      <c r="A39" s="464">
        <v>11</v>
      </c>
      <c r="B39" s="465">
        <v>43984</v>
      </c>
      <c r="C39" s="466"/>
      <c r="D39" s="390" t="s">
        <v>3664</v>
      </c>
      <c r="E39" s="395" t="s">
        <v>602</v>
      </c>
      <c r="F39" s="395">
        <v>500</v>
      </c>
      <c r="G39" s="395">
        <v>480</v>
      </c>
      <c r="H39" s="395">
        <v>512</v>
      </c>
      <c r="I39" s="395">
        <v>540</v>
      </c>
      <c r="J39" s="65" t="s">
        <v>3681</v>
      </c>
      <c r="K39" s="65">
        <f>H39-F39</f>
        <v>12</v>
      </c>
      <c r="L39" s="391">
        <f t="shared" si="12"/>
        <v>2.4E-2</v>
      </c>
      <c r="M39" s="467"/>
      <c r="N39" s="468"/>
      <c r="O39" s="65" t="s">
        <v>601</v>
      </c>
      <c r="P39" s="469">
        <v>43985</v>
      </c>
      <c r="Q39" s="7"/>
      <c r="R39" s="345" t="s">
        <v>3188</v>
      </c>
      <c r="S39" s="437"/>
      <c r="T39" s="437"/>
      <c r="U39" s="437"/>
      <c r="V39" s="437"/>
      <c r="W39" s="437"/>
      <c r="X39" s="437"/>
      <c r="Y39" s="437"/>
      <c r="Z39" s="437"/>
      <c r="AA39" s="437"/>
    </row>
    <row r="40" spans="1:27" s="417" customFormat="1" ht="15" customHeight="1">
      <c r="A40" s="464">
        <v>12</v>
      </c>
      <c r="B40" s="465">
        <v>43984</v>
      </c>
      <c r="C40" s="466"/>
      <c r="D40" s="390" t="s">
        <v>47</v>
      </c>
      <c r="E40" s="395" t="s">
        <v>3630</v>
      </c>
      <c r="F40" s="395">
        <v>192</v>
      </c>
      <c r="G40" s="395">
        <v>198</v>
      </c>
      <c r="H40" s="395">
        <v>187</v>
      </c>
      <c r="I40" s="395" t="s">
        <v>3665</v>
      </c>
      <c r="J40" s="65" t="s">
        <v>3669</v>
      </c>
      <c r="K40" s="65">
        <f>F40-H40</f>
        <v>5</v>
      </c>
      <c r="L40" s="391">
        <f t="shared" si="12"/>
        <v>2.6041666666666668E-2</v>
      </c>
      <c r="M40" s="467"/>
      <c r="N40" s="468"/>
      <c r="O40" s="65" t="s">
        <v>601</v>
      </c>
      <c r="P40" s="469">
        <v>43985</v>
      </c>
      <c r="Q40" s="7"/>
      <c r="R40" s="345" t="s">
        <v>3188</v>
      </c>
      <c r="S40" s="437"/>
      <c r="T40" s="437"/>
      <c r="U40" s="437"/>
      <c r="V40" s="437"/>
      <c r="W40" s="437"/>
      <c r="X40" s="437"/>
      <c r="Y40" s="437"/>
      <c r="Z40" s="437"/>
      <c r="AA40" s="437"/>
    </row>
    <row r="41" spans="1:27" s="417" customFormat="1" ht="15" customHeight="1">
      <c r="A41" s="464">
        <v>13</v>
      </c>
      <c r="B41" s="465">
        <v>43985</v>
      </c>
      <c r="C41" s="466"/>
      <c r="D41" s="390" t="s">
        <v>92</v>
      </c>
      <c r="E41" s="395" t="s">
        <v>602</v>
      </c>
      <c r="F41" s="395">
        <v>2385</v>
      </c>
      <c r="G41" s="395">
        <v>2285</v>
      </c>
      <c r="H41" s="395">
        <v>2422.5</v>
      </c>
      <c r="I41" s="395" t="s">
        <v>3647</v>
      </c>
      <c r="J41" s="65" t="s">
        <v>3668</v>
      </c>
      <c r="K41" s="65">
        <f>H41-F41</f>
        <v>37.5</v>
      </c>
      <c r="L41" s="391">
        <f t="shared" ref="L41:L43" si="13">K41/F41</f>
        <v>1.5723270440251572E-2</v>
      </c>
      <c r="M41" s="467"/>
      <c r="N41" s="468"/>
      <c r="O41" s="65" t="s">
        <v>601</v>
      </c>
      <c r="P41" s="472">
        <v>43985</v>
      </c>
      <c r="Q41" s="7"/>
      <c r="R41" s="345" t="s">
        <v>3188</v>
      </c>
      <c r="S41" s="437"/>
      <c r="T41" s="437"/>
      <c r="U41" s="437"/>
      <c r="V41" s="437"/>
      <c r="W41" s="437"/>
      <c r="X41" s="437"/>
      <c r="Y41" s="437"/>
      <c r="Z41" s="437"/>
      <c r="AA41" s="437"/>
    </row>
    <row r="42" spans="1:27" s="417" customFormat="1" ht="15" customHeight="1">
      <c r="A42" s="464">
        <v>14</v>
      </c>
      <c r="B42" s="465">
        <v>43985</v>
      </c>
      <c r="C42" s="466"/>
      <c r="D42" s="390" t="s">
        <v>39</v>
      </c>
      <c r="E42" s="395" t="s">
        <v>3630</v>
      </c>
      <c r="F42" s="395">
        <v>1304</v>
      </c>
      <c r="G42" s="395">
        <v>1345</v>
      </c>
      <c r="H42" s="395">
        <v>1282.5</v>
      </c>
      <c r="I42" s="395" t="s">
        <v>3650</v>
      </c>
      <c r="J42" s="65" t="s">
        <v>3680</v>
      </c>
      <c r="K42" s="65">
        <f>F42-H42</f>
        <v>21.5</v>
      </c>
      <c r="L42" s="391">
        <f t="shared" si="13"/>
        <v>1.6487730061349692E-2</v>
      </c>
      <c r="M42" s="467"/>
      <c r="N42" s="468"/>
      <c r="O42" s="65" t="s">
        <v>601</v>
      </c>
      <c r="P42" s="472">
        <v>43985</v>
      </c>
      <c r="Q42" s="7"/>
      <c r="R42" s="345" t="s">
        <v>604</v>
      </c>
      <c r="S42" s="437"/>
      <c r="T42" s="437"/>
      <c r="U42" s="437"/>
      <c r="V42" s="437"/>
      <c r="W42" s="437"/>
      <c r="X42" s="437"/>
      <c r="Y42" s="437"/>
      <c r="Z42" s="437"/>
      <c r="AA42" s="437"/>
    </row>
    <row r="43" spans="1:27" s="417" customFormat="1" ht="15" customHeight="1">
      <c r="A43" s="504">
        <v>15</v>
      </c>
      <c r="B43" s="505">
        <v>43985</v>
      </c>
      <c r="C43" s="506"/>
      <c r="D43" s="507" t="s">
        <v>3672</v>
      </c>
      <c r="E43" s="508" t="s">
        <v>3630</v>
      </c>
      <c r="F43" s="508">
        <v>340</v>
      </c>
      <c r="G43" s="508">
        <v>352</v>
      </c>
      <c r="H43" s="508">
        <v>339</v>
      </c>
      <c r="I43" s="508">
        <v>320</v>
      </c>
      <c r="J43" s="509" t="s">
        <v>3694</v>
      </c>
      <c r="K43" s="509">
        <f>F43-H43</f>
        <v>1</v>
      </c>
      <c r="L43" s="510">
        <f t="shared" si="13"/>
        <v>2.9411764705882353E-3</v>
      </c>
      <c r="M43" s="508"/>
      <c r="N43" s="508"/>
      <c r="O43" s="509" t="s">
        <v>710</v>
      </c>
      <c r="P43" s="511">
        <v>43987</v>
      </c>
      <c r="Q43" s="7"/>
      <c r="R43" s="345" t="s">
        <v>604</v>
      </c>
      <c r="S43" s="437"/>
      <c r="T43" s="437"/>
      <c r="U43" s="437"/>
      <c r="V43" s="437"/>
      <c r="W43" s="437"/>
      <c r="X43" s="437"/>
      <c r="Y43" s="437"/>
      <c r="Z43" s="437"/>
      <c r="AA43" s="437"/>
    </row>
    <row r="44" spans="1:27" s="417" customFormat="1" ht="15" customHeight="1">
      <c r="A44" s="495">
        <v>16</v>
      </c>
      <c r="B44" s="496">
        <v>43985</v>
      </c>
      <c r="C44" s="497"/>
      <c r="D44" s="488" t="s">
        <v>471</v>
      </c>
      <c r="E44" s="489" t="s">
        <v>602</v>
      </c>
      <c r="F44" s="489">
        <v>297</v>
      </c>
      <c r="G44" s="489">
        <v>288</v>
      </c>
      <c r="H44" s="489">
        <v>288</v>
      </c>
      <c r="I44" s="489" t="s">
        <v>3673</v>
      </c>
      <c r="J44" s="492" t="s">
        <v>3674</v>
      </c>
      <c r="K44" s="492">
        <f>H44-F44</f>
        <v>-9</v>
      </c>
      <c r="L44" s="498">
        <f t="shared" ref="L44:L45" si="14">K44/F44</f>
        <v>-3.0303030303030304E-2</v>
      </c>
      <c r="M44" s="499"/>
      <c r="N44" s="500"/>
      <c r="O44" s="492" t="s">
        <v>665</v>
      </c>
      <c r="P44" s="502">
        <v>43985</v>
      </c>
      <c r="Q44" s="7"/>
      <c r="R44" s="345" t="s">
        <v>3188</v>
      </c>
      <c r="S44" s="437"/>
      <c r="T44" s="437"/>
      <c r="U44" s="437"/>
      <c r="V44" s="437"/>
      <c r="W44" s="437"/>
      <c r="X44" s="437"/>
      <c r="Y44" s="437"/>
      <c r="Z44" s="437"/>
      <c r="AA44" s="437"/>
    </row>
    <row r="45" spans="1:27" s="417" customFormat="1" ht="15" customHeight="1">
      <c r="A45" s="464">
        <v>17</v>
      </c>
      <c r="B45" s="465">
        <v>43985</v>
      </c>
      <c r="C45" s="466"/>
      <c r="D45" s="390" t="s">
        <v>3675</v>
      </c>
      <c r="E45" s="395" t="s">
        <v>3630</v>
      </c>
      <c r="F45" s="395">
        <v>144.5</v>
      </c>
      <c r="G45" s="395">
        <v>150.5</v>
      </c>
      <c r="H45" s="395">
        <v>141</v>
      </c>
      <c r="I45" s="395" t="s">
        <v>3676</v>
      </c>
      <c r="J45" s="65" t="s">
        <v>3685</v>
      </c>
      <c r="K45" s="65">
        <f>F45-H45</f>
        <v>3.5</v>
      </c>
      <c r="L45" s="391">
        <f t="shared" si="14"/>
        <v>2.4221453287197232E-2</v>
      </c>
      <c r="M45" s="467"/>
      <c r="N45" s="468"/>
      <c r="O45" s="65" t="s">
        <v>601</v>
      </c>
      <c r="P45" s="469">
        <v>43986</v>
      </c>
      <c r="Q45" s="7"/>
      <c r="R45" s="345" t="s">
        <v>604</v>
      </c>
      <c r="S45" s="437"/>
      <c r="T45" s="437"/>
      <c r="U45" s="437"/>
      <c r="V45" s="437"/>
      <c r="W45" s="437"/>
      <c r="X45" s="437"/>
      <c r="Y45" s="437"/>
      <c r="Z45" s="437"/>
      <c r="AA45" s="437"/>
    </row>
    <row r="46" spans="1:27" s="417" customFormat="1" ht="15" customHeight="1">
      <c r="A46" s="464">
        <v>18</v>
      </c>
      <c r="B46" s="465">
        <v>43986</v>
      </c>
      <c r="C46" s="466"/>
      <c r="D46" s="390" t="s">
        <v>187</v>
      </c>
      <c r="E46" s="395" t="s">
        <v>3630</v>
      </c>
      <c r="F46" s="395">
        <v>321</v>
      </c>
      <c r="G46" s="395">
        <v>332</v>
      </c>
      <c r="H46" s="395">
        <v>315.5</v>
      </c>
      <c r="I46" s="395">
        <v>302</v>
      </c>
      <c r="J46" s="65" t="s">
        <v>3692</v>
      </c>
      <c r="K46" s="65">
        <f>F46-H46</f>
        <v>5.5</v>
      </c>
      <c r="L46" s="391">
        <f t="shared" ref="L46:L49" si="15">K46/F46</f>
        <v>1.7133956386292833E-2</v>
      </c>
      <c r="M46" s="467"/>
      <c r="N46" s="468"/>
      <c r="O46" s="65" t="s">
        <v>601</v>
      </c>
      <c r="P46" s="472">
        <v>43986</v>
      </c>
      <c r="Q46" s="7"/>
      <c r="R46" s="345" t="s">
        <v>3188</v>
      </c>
      <c r="S46" s="437"/>
      <c r="T46" s="437"/>
      <c r="U46" s="437"/>
      <c r="V46" s="437"/>
      <c r="W46" s="437"/>
      <c r="X46" s="437"/>
      <c r="Y46" s="437"/>
      <c r="Z46" s="437"/>
      <c r="AA46" s="437"/>
    </row>
    <row r="47" spans="1:27" s="417" customFormat="1" ht="15" customHeight="1">
      <c r="A47" s="495">
        <v>19</v>
      </c>
      <c r="B47" s="496">
        <v>43987</v>
      </c>
      <c r="C47" s="497"/>
      <c r="D47" s="488" t="s">
        <v>115</v>
      </c>
      <c r="E47" s="489" t="s">
        <v>3630</v>
      </c>
      <c r="F47" s="489">
        <v>147.5</v>
      </c>
      <c r="G47" s="489">
        <v>152</v>
      </c>
      <c r="H47" s="489">
        <v>153</v>
      </c>
      <c r="I47" s="489" t="s">
        <v>3699</v>
      </c>
      <c r="J47" s="492" t="s">
        <v>3724</v>
      </c>
      <c r="K47" s="492">
        <f>F47-H47</f>
        <v>-5.5</v>
      </c>
      <c r="L47" s="498">
        <f t="shared" si="15"/>
        <v>-3.7288135593220341E-2</v>
      </c>
      <c r="M47" s="499"/>
      <c r="N47" s="500"/>
      <c r="O47" s="492" t="s">
        <v>665</v>
      </c>
      <c r="P47" s="501">
        <v>43990</v>
      </c>
      <c r="Q47" s="7"/>
      <c r="R47" s="345" t="s">
        <v>604</v>
      </c>
      <c r="S47" s="437"/>
      <c r="T47" s="437"/>
      <c r="U47" s="437"/>
      <c r="V47" s="437"/>
      <c r="W47" s="437"/>
      <c r="X47" s="437"/>
      <c r="Y47" s="437"/>
      <c r="Z47" s="437"/>
      <c r="AA47" s="437"/>
    </row>
    <row r="48" spans="1:27" s="417" customFormat="1" ht="15" customHeight="1">
      <c r="A48" s="464">
        <v>20</v>
      </c>
      <c r="B48" s="465">
        <v>43987</v>
      </c>
      <c r="C48" s="466"/>
      <c r="D48" s="390" t="s">
        <v>47</v>
      </c>
      <c r="E48" s="395" t="s">
        <v>3630</v>
      </c>
      <c r="F48" s="395">
        <v>192</v>
      </c>
      <c r="G48" s="395">
        <v>198</v>
      </c>
      <c r="H48" s="395">
        <v>188</v>
      </c>
      <c r="I48" s="395">
        <v>180</v>
      </c>
      <c r="J48" s="65" t="s">
        <v>3734</v>
      </c>
      <c r="K48" s="65">
        <f>F48-H48</f>
        <v>4</v>
      </c>
      <c r="L48" s="391">
        <f t="shared" si="15"/>
        <v>2.0833333333333332E-2</v>
      </c>
      <c r="M48" s="467"/>
      <c r="N48" s="468"/>
      <c r="O48" s="65" t="s">
        <v>601</v>
      </c>
      <c r="P48" s="469">
        <v>43991</v>
      </c>
      <c r="Q48" s="7"/>
      <c r="R48" s="345" t="s">
        <v>3188</v>
      </c>
      <c r="S48" s="437"/>
      <c r="T48" s="437"/>
      <c r="U48" s="437"/>
      <c r="V48" s="437"/>
      <c r="W48" s="437"/>
      <c r="X48" s="437"/>
      <c r="Y48" s="437"/>
      <c r="Z48" s="437"/>
      <c r="AA48" s="437"/>
    </row>
    <row r="49" spans="1:27" s="417" customFormat="1" ht="15" customHeight="1">
      <c r="A49" s="495">
        <v>21</v>
      </c>
      <c r="B49" s="496">
        <v>43990</v>
      </c>
      <c r="C49" s="497"/>
      <c r="D49" s="488" t="s">
        <v>147</v>
      </c>
      <c r="E49" s="489" t="s">
        <v>602</v>
      </c>
      <c r="F49" s="489">
        <v>920</v>
      </c>
      <c r="G49" s="489">
        <v>880</v>
      </c>
      <c r="H49" s="489">
        <v>887.5</v>
      </c>
      <c r="I49" s="489" t="s">
        <v>3704</v>
      </c>
      <c r="J49" s="492" t="s">
        <v>3732</v>
      </c>
      <c r="K49" s="492">
        <f>H49-F49</f>
        <v>-32.5</v>
      </c>
      <c r="L49" s="498">
        <f t="shared" si="15"/>
        <v>-3.5326086956521736E-2</v>
      </c>
      <c r="M49" s="499"/>
      <c r="N49" s="500"/>
      <c r="O49" s="492" t="s">
        <v>665</v>
      </c>
      <c r="P49" s="501">
        <v>43992</v>
      </c>
      <c r="Q49" s="7"/>
      <c r="R49" s="345" t="s">
        <v>3188</v>
      </c>
      <c r="S49" s="437"/>
      <c r="T49" s="437"/>
      <c r="U49" s="437"/>
      <c r="V49" s="437"/>
      <c r="W49" s="437"/>
      <c r="X49" s="437"/>
      <c r="Y49" s="437"/>
      <c r="Z49" s="437"/>
      <c r="AA49" s="437"/>
    </row>
    <row r="50" spans="1:27" s="417" customFormat="1" ht="15" customHeight="1">
      <c r="A50" s="464">
        <v>22</v>
      </c>
      <c r="B50" s="465">
        <v>43990</v>
      </c>
      <c r="C50" s="466"/>
      <c r="D50" s="390" t="s">
        <v>39</v>
      </c>
      <c r="E50" s="395" t="s">
        <v>3630</v>
      </c>
      <c r="F50" s="395">
        <v>1306</v>
      </c>
      <c r="G50" s="395">
        <v>1345</v>
      </c>
      <c r="H50" s="395">
        <v>1282.5</v>
      </c>
      <c r="I50" s="395" t="s">
        <v>3650</v>
      </c>
      <c r="J50" s="65" t="s">
        <v>3723</v>
      </c>
      <c r="K50" s="65">
        <f>F50-H50</f>
        <v>23.5</v>
      </c>
      <c r="L50" s="391">
        <f t="shared" ref="L50" si="16">K50/F50</f>
        <v>1.7993874425727412E-2</v>
      </c>
      <c r="M50" s="467"/>
      <c r="N50" s="468"/>
      <c r="O50" s="65" t="s">
        <v>601</v>
      </c>
      <c r="P50" s="472">
        <v>43990</v>
      </c>
      <c r="Q50" s="7"/>
      <c r="R50" s="345" t="s">
        <v>604</v>
      </c>
      <c r="S50" s="437"/>
      <c r="T50" s="437"/>
      <c r="U50" s="437"/>
      <c r="V50" s="437"/>
      <c r="W50" s="437"/>
      <c r="X50" s="437"/>
      <c r="Y50" s="437"/>
      <c r="Z50" s="437"/>
      <c r="AA50" s="437"/>
    </row>
    <row r="51" spans="1:27" s="417" customFormat="1" ht="15" customHeight="1">
      <c r="A51" s="464">
        <v>23</v>
      </c>
      <c r="B51" s="465">
        <v>43990</v>
      </c>
      <c r="C51" s="466"/>
      <c r="D51" s="390" t="s">
        <v>3706</v>
      </c>
      <c r="E51" s="395" t="s">
        <v>3630</v>
      </c>
      <c r="F51" s="395">
        <v>5820</v>
      </c>
      <c r="G51" s="395">
        <v>6030</v>
      </c>
      <c r="H51" s="395">
        <v>5720</v>
      </c>
      <c r="I51" s="395" t="s">
        <v>3707</v>
      </c>
      <c r="J51" s="65" t="s">
        <v>3708</v>
      </c>
      <c r="K51" s="65">
        <f>F51-H51</f>
        <v>100</v>
      </c>
      <c r="L51" s="391">
        <f t="shared" ref="L51" si="17">K51/F51</f>
        <v>1.7182130584192441E-2</v>
      </c>
      <c r="M51" s="467"/>
      <c r="N51" s="468"/>
      <c r="O51" s="65" t="s">
        <v>601</v>
      </c>
      <c r="P51" s="472">
        <v>43990</v>
      </c>
      <c r="Q51" s="7"/>
      <c r="R51" s="345" t="s">
        <v>3188</v>
      </c>
      <c r="S51" s="437"/>
      <c r="T51" s="437"/>
      <c r="U51" s="437"/>
      <c r="V51" s="437"/>
      <c r="W51" s="437"/>
      <c r="X51" s="437"/>
      <c r="Y51" s="437"/>
      <c r="Z51" s="437"/>
      <c r="AA51" s="437"/>
    </row>
    <row r="52" spans="1:27" s="417" customFormat="1" ht="15" customHeight="1">
      <c r="A52" s="398">
        <v>24</v>
      </c>
      <c r="B52" s="422">
        <v>43990</v>
      </c>
      <c r="C52" s="379"/>
      <c r="D52" s="380" t="s">
        <v>527</v>
      </c>
      <c r="E52" s="421" t="s">
        <v>602</v>
      </c>
      <c r="F52" s="421" t="s">
        <v>3709</v>
      </c>
      <c r="G52" s="403">
        <v>389</v>
      </c>
      <c r="H52" s="403"/>
      <c r="I52" s="421" t="s">
        <v>3710</v>
      </c>
      <c r="J52" s="402" t="s">
        <v>603</v>
      </c>
      <c r="K52" s="402"/>
      <c r="L52" s="382"/>
      <c r="M52" s="475"/>
      <c r="N52" s="476"/>
      <c r="O52" s="402"/>
      <c r="P52" s="485"/>
      <c r="Q52" s="7"/>
      <c r="R52" s="345" t="s">
        <v>604</v>
      </c>
      <c r="S52" s="437"/>
      <c r="T52" s="437"/>
      <c r="U52" s="437"/>
      <c r="V52" s="437"/>
      <c r="W52" s="437"/>
      <c r="X52" s="437"/>
      <c r="Y52" s="437"/>
      <c r="Z52" s="437"/>
      <c r="AA52" s="437"/>
    </row>
    <row r="53" spans="1:27" s="417" customFormat="1" ht="15" customHeight="1">
      <c r="A53" s="495">
        <v>25</v>
      </c>
      <c r="B53" s="496">
        <v>43990</v>
      </c>
      <c r="C53" s="497"/>
      <c r="D53" s="488" t="s">
        <v>111</v>
      </c>
      <c r="E53" s="489" t="s">
        <v>602</v>
      </c>
      <c r="F53" s="489">
        <v>1017.5</v>
      </c>
      <c r="G53" s="489">
        <v>988</v>
      </c>
      <c r="H53" s="489">
        <v>985</v>
      </c>
      <c r="I53" s="489" t="s">
        <v>3711</v>
      </c>
      <c r="J53" s="492" t="s">
        <v>3732</v>
      </c>
      <c r="K53" s="492">
        <f>H53-F53</f>
        <v>-32.5</v>
      </c>
      <c r="L53" s="498">
        <f t="shared" ref="L53" si="18">K53/F53</f>
        <v>-3.1941031941031942E-2</v>
      </c>
      <c r="M53" s="499"/>
      <c r="N53" s="500"/>
      <c r="O53" s="492" t="s">
        <v>665</v>
      </c>
      <c r="P53" s="501">
        <v>43991</v>
      </c>
      <c r="Q53" s="7"/>
      <c r="R53" s="345" t="s">
        <v>604</v>
      </c>
      <c r="S53" s="437"/>
      <c r="T53" s="437"/>
      <c r="U53" s="437"/>
      <c r="V53" s="437"/>
      <c r="W53" s="437"/>
      <c r="X53" s="437"/>
      <c r="Y53" s="437"/>
      <c r="Z53" s="437"/>
      <c r="AA53" s="437"/>
    </row>
    <row r="54" spans="1:27" s="417" customFormat="1" ht="15" customHeight="1">
      <c r="A54" s="495">
        <v>26</v>
      </c>
      <c r="B54" s="496">
        <v>43990</v>
      </c>
      <c r="C54" s="497"/>
      <c r="D54" s="488" t="s">
        <v>281</v>
      </c>
      <c r="E54" s="489" t="s">
        <v>602</v>
      </c>
      <c r="F54" s="489">
        <v>785</v>
      </c>
      <c r="G54" s="489">
        <v>755</v>
      </c>
      <c r="H54" s="489">
        <v>752.5</v>
      </c>
      <c r="I54" s="489" t="s">
        <v>3712</v>
      </c>
      <c r="J54" s="492" t="s">
        <v>3732</v>
      </c>
      <c r="K54" s="492">
        <f>H54-F54</f>
        <v>-32.5</v>
      </c>
      <c r="L54" s="498">
        <f t="shared" ref="L54" si="19">K54/F54</f>
        <v>-4.1401273885350316E-2</v>
      </c>
      <c r="M54" s="499"/>
      <c r="N54" s="500"/>
      <c r="O54" s="492" t="s">
        <v>665</v>
      </c>
      <c r="P54" s="501">
        <v>43992</v>
      </c>
      <c r="Q54" s="7"/>
      <c r="R54" s="345" t="s">
        <v>3188</v>
      </c>
      <c r="S54" s="437"/>
      <c r="T54" s="437"/>
      <c r="U54" s="437"/>
      <c r="V54" s="437"/>
      <c r="W54" s="437"/>
      <c r="X54" s="437"/>
      <c r="Y54" s="437"/>
      <c r="Z54" s="437"/>
      <c r="AA54" s="437"/>
    </row>
    <row r="55" spans="1:27" s="417" customFormat="1" ht="15" customHeight="1">
      <c r="A55" s="464">
        <v>27</v>
      </c>
      <c r="B55" s="465">
        <v>43991</v>
      </c>
      <c r="C55" s="466"/>
      <c r="D55" s="390" t="s">
        <v>3731</v>
      </c>
      <c r="E55" s="395" t="s">
        <v>3630</v>
      </c>
      <c r="F55" s="395">
        <v>1578</v>
      </c>
      <c r="G55" s="395">
        <v>1615</v>
      </c>
      <c r="H55" s="395">
        <v>1556.5</v>
      </c>
      <c r="I55" s="395">
        <v>1500</v>
      </c>
      <c r="J55" s="65" t="s">
        <v>3680</v>
      </c>
      <c r="K55" s="65">
        <f>F55-H55</f>
        <v>21.5</v>
      </c>
      <c r="L55" s="391">
        <f t="shared" ref="L55" si="20">K55/F55</f>
        <v>1.3624841571609633E-2</v>
      </c>
      <c r="M55" s="467"/>
      <c r="N55" s="468"/>
      <c r="O55" s="65" t="s">
        <v>601</v>
      </c>
      <c r="P55" s="472">
        <v>43991</v>
      </c>
      <c r="Q55" s="7"/>
      <c r="R55" s="345" t="s">
        <v>604</v>
      </c>
      <c r="S55" s="437"/>
      <c r="T55" s="437"/>
      <c r="U55" s="437"/>
      <c r="V55" s="437"/>
      <c r="W55" s="437"/>
      <c r="X55" s="437"/>
      <c r="Y55" s="437"/>
      <c r="Z55" s="437"/>
      <c r="AA55" s="437"/>
    </row>
    <row r="56" spans="1:27" s="417" customFormat="1" ht="15" customHeight="1">
      <c r="A56" s="464">
        <v>28</v>
      </c>
      <c r="B56" s="465">
        <v>43991</v>
      </c>
      <c r="C56" s="466"/>
      <c r="D56" s="390" t="s">
        <v>190</v>
      </c>
      <c r="E56" s="395" t="s">
        <v>3630</v>
      </c>
      <c r="F56" s="395">
        <v>1019</v>
      </c>
      <c r="G56" s="395">
        <v>1055</v>
      </c>
      <c r="H56" s="395">
        <v>997.5</v>
      </c>
      <c r="I56" s="395" t="s">
        <v>3742</v>
      </c>
      <c r="J56" s="65" t="s">
        <v>3680</v>
      </c>
      <c r="K56" s="65">
        <f>F56-H56</f>
        <v>21.5</v>
      </c>
      <c r="L56" s="391">
        <f t="shared" ref="L56:L57" si="21">K56/F56</f>
        <v>2.1099116781157997E-2</v>
      </c>
      <c r="M56" s="467"/>
      <c r="N56" s="468"/>
      <c r="O56" s="65" t="s">
        <v>601</v>
      </c>
      <c r="P56" s="472">
        <v>43991</v>
      </c>
      <c r="Q56" s="7"/>
      <c r="R56" s="345" t="s">
        <v>604</v>
      </c>
      <c r="S56" s="437"/>
      <c r="T56" s="437"/>
      <c r="U56" s="437"/>
      <c r="V56" s="437"/>
      <c r="W56" s="437"/>
      <c r="X56" s="437"/>
      <c r="Y56" s="437"/>
      <c r="Z56" s="437"/>
      <c r="AA56" s="437"/>
    </row>
    <row r="57" spans="1:27" s="417" customFormat="1" ht="15" customHeight="1">
      <c r="A57" s="464">
        <v>29</v>
      </c>
      <c r="B57" s="465">
        <v>43991</v>
      </c>
      <c r="C57" s="466"/>
      <c r="D57" s="390" t="s">
        <v>68</v>
      </c>
      <c r="E57" s="395" t="s">
        <v>3630</v>
      </c>
      <c r="F57" s="395">
        <v>363</v>
      </c>
      <c r="G57" s="395">
        <v>377</v>
      </c>
      <c r="H57" s="395">
        <v>354.5</v>
      </c>
      <c r="I57" s="395" t="s">
        <v>3733</v>
      </c>
      <c r="J57" s="65" t="s">
        <v>3743</v>
      </c>
      <c r="K57" s="65">
        <f>F57-H57</f>
        <v>8.5</v>
      </c>
      <c r="L57" s="391">
        <f t="shared" si="21"/>
        <v>2.3415977961432508E-2</v>
      </c>
      <c r="M57" s="467"/>
      <c r="N57" s="468"/>
      <c r="O57" s="65" t="s">
        <v>601</v>
      </c>
      <c r="P57" s="469">
        <v>43992</v>
      </c>
      <c r="Q57" s="7"/>
      <c r="R57" s="345" t="s">
        <v>604</v>
      </c>
      <c r="S57" s="437"/>
      <c r="T57" s="437"/>
      <c r="U57" s="437"/>
      <c r="V57" s="437"/>
      <c r="W57" s="437"/>
      <c r="X57" s="437"/>
      <c r="Y57" s="437"/>
      <c r="Z57" s="437"/>
      <c r="AA57" s="437"/>
    </row>
    <row r="58" spans="1:27" s="417" customFormat="1" ht="15" customHeight="1">
      <c r="A58" s="464">
        <v>30</v>
      </c>
      <c r="B58" s="465">
        <v>43992</v>
      </c>
      <c r="C58" s="466"/>
      <c r="D58" s="390" t="s">
        <v>190</v>
      </c>
      <c r="E58" s="395" t="s">
        <v>3630</v>
      </c>
      <c r="F58" s="395">
        <v>1006</v>
      </c>
      <c r="G58" s="395">
        <v>1045</v>
      </c>
      <c r="H58" s="395">
        <v>985</v>
      </c>
      <c r="I58" s="395" t="s">
        <v>3742</v>
      </c>
      <c r="J58" s="65" t="s">
        <v>651</v>
      </c>
      <c r="K58" s="65">
        <f>F58-H58</f>
        <v>21</v>
      </c>
      <c r="L58" s="391">
        <f t="shared" ref="L58" si="22">K58/F58</f>
        <v>2.0874751491053677E-2</v>
      </c>
      <c r="M58" s="467"/>
      <c r="N58" s="468"/>
      <c r="O58" s="65" t="s">
        <v>601</v>
      </c>
      <c r="P58" s="472">
        <v>43992</v>
      </c>
      <c r="Q58" s="7"/>
      <c r="R58" s="345" t="s">
        <v>604</v>
      </c>
      <c r="S58" s="437"/>
      <c r="T58" s="437"/>
      <c r="U58" s="437"/>
      <c r="V58" s="437"/>
      <c r="W58" s="437"/>
      <c r="X58" s="437"/>
      <c r="Y58" s="437"/>
      <c r="Z58" s="437"/>
      <c r="AA58" s="437"/>
    </row>
    <row r="59" spans="1:27" s="417" customFormat="1" ht="15" customHeight="1">
      <c r="A59" s="398">
        <v>31</v>
      </c>
      <c r="B59" s="422">
        <v>43992</v>
      </c>
      <c r="C59" s="379"/>
      <c r="D59" s="380" t="s">
        <v>47</v>
      </c>
      <c r="E59" s="421" t="s">
        <v>3630</v>
      </c>
      <c r="F59" s="421" t="s">
        <v>3744</v>
      </c>
      <c r="G59" s="403">
        <v>198</v>
      </c>
      <c r="H59" s="403"/>
      <c r="I59" s="421" t="s">
        <v>3745</v>
      </c>
      <c r="J59" s="402" t="s">
        <v>603</v>
      </c>
      <c r="K59" s="402"/>
      <c r="L59" s="382"/>
      <c r="M59" s="475"/>
      <c r="N59" s="476"/>
      <c r="O59" s="402"/>
      <c r="P59" s="485"/>
      <c r="Q59" s="7"/>
      <c r="R59" s="345" t="s">
        <v>3188</v>
      </c>
      <c r="S59" s="437"/>
      <c r="T59" s="437"/>
      <c r="U59" s="437"/>
      <c r="V59" s="437"/>
      <c r="W59" s="437"/>
      <c r="X59" s="437"/>
      <c r="Y59" s="437"/>
      <c r="Z59" s="437"/>
      <c r="AA59" s="437"/>
    </row>
    <row r="60" spans="1:27" s="417" customFormat="1" ht="15" customHeight="1">
      <c r="A60" s="398">
        <v>32</v>
      </c>
      <c r="B60" s="422">
        <v>43992</v>
      </c>
      <c r="C60" s="379"/>
      <c r="D60" s="380" t="s">
        <v>42</v>
      </c>
      <c r="E60" s="421" t="s">
        <v>3630</v>
      </c>
      <c r="F60" s="421" t="s">
        <v>3746</v>
      </c>
      <c r="G60" s="403">
        <v>353</v>
      </c>
      <c r="H60" s="403"/>
      <c r="I60" s="421" t="s">
        <v>3747</v>
      </c>
      <c r="J60" s="402" t="s">
        <v>603</v>
      </c>
      <c r="K60" s="402"/>
      <c r="L60" s="382"/>
      <c r="M60" s="475"/>
      <c r="N60" s="476"/>
      <c r="O60" s="402"/>
      <c r="P60" s="485"/>
      <c r="Q60" s="7"/>
      <c r="R60" s="345" t="s">
        <v>604</v>
      </c>
      <c r="S60" s="437"/>
      <c r="T60" s="437"/>
      <c r="U60" s="437"/>
      <c r="V60" s="437"/>
      <c r="W60" s="437"/>
      <c r="X60" s="437"/>
      <c r="Y60" s="437"/>
      <c r="Z60" s="437"/>
      <c r="AA60" s="437"/>
    </row>
    <row r="61" spans="1:27" s="417" customFormat="1" ht="15" customHeight="1">
      <c r="A61" s="464">
        <v>33</v>
      </c>
      <c r="B61" s="465">
        <v>43992</v>
      </c>
      <c r="C61" s="466"/>
      <c r="D61" s="390" t="s">
        <v>183</v>
      </c>
      <c r="E61" s="395" t="s">
        <v>602</v>
      </c>
      <c r="F61" s="395">
        <v>857.5</v>
      </c>
      <c r="G61" s="395">
        <v>835</v>
      </c>
      <c r="H61" s="395">
        <v>875.5</v>
      </c>
      <c r="I61" s="395">
        <v>900</v>
      </c>
      <c r="J61" s="65" t="s">
        <v>3748</v>
      </c>
      <c r="K61" s="65">
        <f>H61-F61</f>
        <v>18</v>
      </c>
      <c r="L61" s="391">
        <f t="shared" ref="L61" si="23">K61/F61</f>
        <v>2.099125364431487E-2</v>
      </c>
      <c r="M61" s="467"/>
      <c r="N61" s="468"/>
      <c r="O61" s="65" t="s">
        <v>601</v>
      </c>
      <c r="P61" s="472">
        <v>43992</v>
      </c>
      <c r="Q61" s="7"/>
      <c r="R61" s="345" t="s">
        <v>604</v>
      </c>
      <c r="S61" s="437"/>
      <c r="T61" s="437"/>
      <c r="U61" s="437"/>
      <c r="V61" s="437"/>
      <c r="W61" s="437"/>
      <c r="X61" s="437"/>
      <c r="Y61" s="437"/>
      <c r="Z61" s="437"/>
      <c r="AA61" s="437"/>
    </row>
    <row r="62" spans="1:27" s="417" customFormat="1" ht="15" customHeight="1">
      <c r="A62" s="398">
        <v>34</v>
      </c>
      <c r="B62" s="422">
        <v>43992</v>
      </c>
      <c r="C62" s="379"/>
      <c r="D62" s="380" t="s">
        <v>92</v>
      </c>
      <c r="E62" s="421" t="s">
        <v>602</v>
      </c>
      <c r="F62" s="421" t="s">
        <v>3749</v>
      </c>
      <c r="G62" s="403">
        <v>2320</v>
      </c>
      <c r="H62" s="403"/>
      <c r="I62" s="421" t="s">
        <v>3750</v>
      </c>
      <c r="J62" s="402" t="s">
        <v>603</v>
      </c>
      <c r="K62" s="402"/>
      <c r="L62" s="382"/>
      <c r="M62" s="475"/>
      <c r="N62" s="476"/>
      <c r="O62" s="402"/>
      <c r="P62" s="485"/>
      <c r="Q62" s="7"/>
      <c r="R62" s="345" t="s">
        <v>3188</v>
      </c>
      <c r="S62" s="437"/>
      <c r="T62" s="437"/>
      <c r="U62" s="437"/>
      <c r="V62" s="437"/>
      <c r="W62" s="437"/>
      <c r="X62" s="437"/>
      <c r="Y62" s="437"/>
      <c r="Z62" s="437"/>
      <c r="AA62" s="437"/>
    </row>
    <row r="63" spans="1:27" s="417" customFormat="1" ht="15" customHeight="1">
      <c r="A63" s="398"/>
      <c r="B63" s="422"/>
      <c r="C63" s="379"/>
      <c r="D63" s="380"/>
      <c r="E63" s="421"/>
      <c r="F63" s="421"/>
      <c r="G63" s="403"/>
      <c r="H63" s="403"/>
      <c r="I63" s="421"/>
      <c r="J63" s="402"/>
      <c r="K63" s="402"/>
      <c r="L63" s="382"/>
      <c r="M63" s="475"/>
      <c r="N63" s="476"/>
      <c r="O63" s="402"/>
      <c r="P63" s="485"/>
      <c r="Q63" s="7"/>
      <c r="R63" s="345"/>
      <c r="S63" s="437"/>
      <c r="T63" s="437"/>
      <c r="U63" s="437"/>
      <c r="V63" s="437"/>
      <c r="W63" s="437"/>
      <c r="X63" s="437"/>
      <c r="Y63" s="437"/>
      <c r="Z63" s="437"/>
      <c r="AA63" s="437"/>
    </row>
    <row r="64" spans="1:27" s="417" customFormat="1" ht="15" customHeight="1">
      <c r="A64" s="398"/>
      <c r="B64" s="422"/>
      <c r="C64" s="379"/>
      <c r="D64" s="380"/>
      <c r="E64" s="421"/>
      <c r="F64" s="421"/>
      <c r="G64" s="403"/>
      <c r="H64" s="403"/>
      <c r="I64" s="421"/>
      <c r="J64" s="402"/>
      <c r="K64" s="402"/>
      <c r="L64" s="382"/>
      <c r="M64" s="475"/>
      <c r="N64" s="476"/>
      <c r="O64" s="402"/>
      <c r="P64" s="485"/>
      <c r="Q64" s="7"/>
      <c r="R64" s="345"/>
      <c r="S64" s="437"/>
      <c r="T64" s="437"/>
      <c r="U64" s="437"/>
      <c r="V64" s="437"/>
      <c r="W64" s="437"/>
      <c r="X64" s="437"/>
      <c r="Y64" s="437"/>
      <c r="Z64" s="437"/>
      <c r="AA64" s="437"/>
    </row>
    <row r="65" spans="1:34" s="417" customFormat="1" ht="15" customHeight="1">
      <c r="A65" s="398"/>
      <c r="B65" s="422"/>
      <c r="C65" s="379"/>
      <c r="D65" s="380"/>
      <c r="E65" s="421"/>
      <c r="F65" s="421"/>
      <c r="G65" s="403"/>
      <c r="H65" s="403"/>
      <c r="I65" s="421"/>
      <c r="J65" s="402"/>
      <c r="K65" s="402"/>
      <c r="L65" s="382"/>
      <c r="M65" s="475"/>
      <c r="N65" s="476"/>
      <c r="O65" s="402"/>
      <c r="P65" s="485"/>
      <c r="Q65" s="7"/>
      <c r="R65" s="345"/>
      <c r="S65" s="437"/>
      <c r="T65" s="437"/>
      <c r="U65" s="437"/>
      <c r="V65" s="437"/>
      <c r="W65" s="437"/>
      <c r="X65" s="437"/>
      <c r="Y65" s="437"/>
      <c r="Z65" s="437"/>
      <c r="AA65" s="437"/>
    </row>
    <row r="66" spans="1:34" ht="15" customHeight="1">
      <c r="A66" s="398"/>
      <c r="B66" s="422"/>
      <c r="C66" s="379"/>
      <c r="D66" s="428"/>
      <c r="E66" s="421"/>
      <c r="F66" s="470"/>
      <c r="G66" s="470"/>
      <c r="H66" s="470"/>
      <c r="I66" s="470"/>
      <c r="J66" s="471"/>
      <c r="K66" s="470"/>
      <c r="L66" s="470"/>
      <c r="M66" s="381"/>
      <c r="N66" s="383"/>
      <c r="O66" s="383"/>
      <c r="P66" s="384"/>
      <c r="Q66" s="11"/>
      <c r="R66" s="12"/>
      <c r="S66" s="16"/>
      <c r="T66" s="16"/>
      <c r="U66" s="16"/>
      <c r="V66" s="16"/>
      <c r="W66" s="16"/>
      <c r="X66" s="16"/>
      <c r="Y66" s="16"/>
      <c r="Z66" s="16"/>
      <c r="AA66" s="16"/>
    </row>
    <row r="67" spans="1:34" ht="44.25" customHeight="1">
      <c r="A67" s="23" t="s">
        <v>605</v>
      </c>
      <c r="B67" s="39"/>
      <c r="C67" s="39"/>
      <c r="D67" s="40"/>
      <c r="E67" s="36"/>
      <c r="F67" s="36"/>
      <c r="G67" s="35"/>
      <c r="H67" s="35"/>
      <c r="I67" s="36"/>
      <c r="J67" s="17"/>
      <c r="K67" s="80"/>
      <c r="L67" s="81"/>
      <c r="M67" s="80"/>
      <c r="N67" s="82"/>
      <c r="O67" s="80"/>
      <c r="P67" s="82"/>
      <c r="Q67" s="16"/>
      <c r="R67" s="12"/>
      <c r="S67" s="16"/>
      <c r="T67" s="16"/>
      <c r="U67" s="16"/>
      <c r="V67" s="16"/>
      <c r="W67" s="16"/>
      <c r="X67" s="16"/>
      <c r="Y67" s="16"/>
      <c r="Z67" s="5"/>
      <c r="AA67" s="5"/>
      <c r="AB67" s="5"/>
    </row>
    <row r="68" spans="1:34" s="6" customFormat="1">
      <c r="A68" s="29" t="s">
        <v>606</v>
      </c>
      <c r="B68" s="23"/>
      <c r="C68" s="23"/>
      <c r="D68" s="23"/>
      <c r="E68" s="5"/>
      <c r="F68" s="30" t="s">
        <v>607</v>
      </c>
      <c r="G68" s="41"/>
      <c r="H68" s="42"/>
      <c r="I68" s="83"/>
      <c r="J68" s="17"/>
      <c r="K68" s="84"/>
      <c r="L68" s="85"/>
      <c r="M68" s="86"/>
      <c r="N68" s="87"/>
      <c r="O68" s="88"/>
      <c r="P68" s="5"/>
      <c r="Q68" s="4"/>
      <c r="R68" s="12"/>
      <c r="Z68" s="9"/>
      <c r="AA68" s="9"/>
      <c r="AB68" s="9"/>
      <c r="AC68" s="9"/>
      <c r="AD68" s="9"/>
      <c r="AE68" s="9"/>
      <c r="AF68" s="9"/>
      <c r="AG68" s="9"/>
      <c r="AH68" s="9"/>
    </row>
    <row r="69" spans="1:34" s="9" customFormat="1" ht="14.25" customHeight="1">
      <c r="A69" s="29"/>
      <c r="B69" s="23"/>
      <c r="C69" s="23"/>
      <c r="D69" s="23"/>
      <c r="E69" s="32"/>
      <c r="F69" s="30" t="s">
        <v>609</v>
      </c>
      <c r="G69" s="41"/>
      <c r="H69" s="42"/>
      <c r="I69" s="83"/>
      <c r="J69" s="17"/>
      <c r="K69" s="84"/>
      <c r="L69" s="85"/>
      <c r="M69" s="86"/>
      <c r="N69" s="87"/>
      <c r="O69" s="88"/>
      <c r="P69" s="5"/>
      <c r="Q69" s="4"/>
      <c r="R69" s="12"/>
      <c r="S69" s="6"/>
      <c r="Y69" s="6"/>
      <c r="Z69" s="6"/>
    </row>
    <row r="70" spans="1:34" s="9" customFormat="1" ht="14.25" customHeight="1">
      <c r="A70" s="23"/>
      <c r="B70" s="23"/>
      <c r="C70" s="23"/>
      <c r="D70" s="23"/>
      <c r="E70" s="32"/>
      <c r="F70" s="17"/>
      <c r="G70" s="17"/>
      <c r="H70" s="31"/>
      <c r="I70" s="36"/>
      <c r="J70" s="72"/>
      <c r="K70" s="69"/>
      <c r="L70" s="70"/>
      <c r="M70" s="17"/>
      <c r="N70" s="73"/>
      <c r="O70" s="57"/>
      <c r="P70" s="8"/>
      <c r="Q70" s="4"/>
      <c r="R70" s="12"/>
      <c r="S70" s="6"/>
      <c r="Y70" s="6"/>
      <c r="Z70" s="6"/>
    </row>
    <row r="71" spans="1:34" s="9" customFormat="1" ht="15">
      <c r="A71" s="43" t="s">
        <v>616</v>
      </c>
      <c r="B71" s="43"/>
      <c r="C71" s="43"/>
      <c r="D71" s="43"/>
      <c r="E71" s="32"/>
      <c r="F71" s="17"/>
      <c r="G71" s="12"/>
      <c r="H71" s="17"/>
      <c r="I71" s="12"/>
      <c r="J71" s="89"/>
      <c r="K71" s="12"/>
      <c r="L71" s="12"/>
      <c r="M71" s="12"/>
      <c r="N71" s="12"/>
      <c r="O71" s="90"/>
      <c r="P71"/>
      <c r="Q71" s="4"/>
      <c r="R71" s="12"/>
      <c r="S71" s="6"/>
      <c r="Y71" s="6"/>
      <c r="Z71" s="6"/>
    </row>
    <row r="72" spans="1:34" s="9" customFormat="1" ht="38.25">
      <c r="A72" s="21" t="s">
        <v>16</v>
      </c>
      <c r="B72" s="21" t="s">
        <v>576</v>
      </c>
      <c r="C72" s="21"/>
      <c r="D72" s="22" t="s">
        <v>589</v>
      </c>
      <c r="E72" s="21" t="s">
        <v>590</v>
      </c>
      <c r="F72" s="21" t="s">
        <v>591</v>
      </c>
      <c r="G72" s="21" t="s">
        <v>611</v>
      </c>
      <c r="H72" s="21" t="s">
        <v>593</v>
      </c>
      <c r="I72" s="21" t="s">
        <v>594</v>
      </c>
      <c r="J72" s="20" t="s">
        <v>595</v>
      </c>
      <c r="K72" s="78" t="s">
        <v>617</v>
      </c>
      <c r="L72" s="78" t="s">
        <v>613</v>
      </c>
      <c r="M72" s="21" t="s">
        <v>614</v>
      </c>
      <c r="N72" s="20" t="s">
        <v>598</v>
      </c>
      <c r="O72" s="91" t="s">
        <v>599</v>
      </c>
      <c r="P72" s="5"/>
      <c r="Q72" s="4"/>
      <c r="R72" s="17"/>
      <c r="S72" s="6"/>
      <c r="Y72" s="6"/>
      <c r="Z72" s="6"/>
    </row>
    <row r="73" spans="1:34" s="9" customFormat="1" ht="14.25">
      <c r="A73" s="459">
        <v>1</v>
      </c>
      <c r="B73" s="449">
        <v>43986</v>
      </c>
      <c r="C73" s="449"/>
      <c r="D73" s="390" t="s">
        <v>3686</v>
      </c>
      <c r="E73" s="395" t="s">
        <v>3630</v>
      </c>
      <c r="F73" s="395">
        <v>10070</v>
      </c>
      <c r="G73" s="448">
        <v>10230</v>
      </c>
      <c r="H73" s="448">
        <v>9980</v>
      </c>
      <c r="I73" s="474" t="s">
        <v>3687</v>
      </c>
      <c r="J73" s="65" t="s">
        <v>3688</v>
      </c>
      <c r="K73" s="65">
        <f t="shared" ref="K73" si="24">L73*M73</f>
        <v>6750</v>
      </c>
      <c r="L73" s="65">
        <f>F73-H73</f>
        <v>90</v>
      </c>
      <c r="M73" s="65">
        <v>75</v>
      </c>
      <c r="N73" s="65" t="s">
        <v>601</v>
      </c>
      <c r="O73" s="503">
        <v>43986</v>
      </c>
      <c r="P73" s="404"/>
      <c r="Q73" s="404"/>
      <c r="R73" s="345" t="s">
        <v>604</v>
      </c>
      <c r="S73" s="40"/>
      <c r="Y73" s="6"/>
      <c r="Z73" s="6"/>
    </row>
    <row r="74" spans="1:34" s="9" customFormat="1" ht="14.25">
      <c r="A74" s="459">
        <v>2</v>
      </c>
      <c r="B74" s="449">
        <v>43987</v>
      </c>
      <c r="C74" s="456"/>
      <c r="D74" s="390" t="s">
        <v>3686</v>
      </c>
      <c r="E74" s="395" t="s">
        <v>3630</v>
      </c>
      <c r="F74" s="395">
        <v>10130</v>
      </c>
      <c r="G74" s="448">
        <v>10270</v>
      </c>
      <c r="H74" s="448">
        <v>10045</v>
      </c>
      <c r="I74" s="474" t="s">
        <v>3696</v>
      </c>
      <c r="J74" s="65" t="s">
        <v>3697</v>
      </c>
      <c r="K74" s="65">
        <f t="shared" ref="K74" si="25">L74*M74</f>
        <v>6375</v>
      </c>
      <c r="L74" s="65">
        <f>F74-H74</f>
        <v>85</v>
      </c>
      <c r="M74" s="65">
        <v>75</v>
      </c>
      <c r="N74" s="65" t="s">
        <v>601</v>
      </c>
      <c r="O74" s="503">
        <v>43987</v>
      </c>
      <c r="P74" s="404"/>
      <c r="Q74" s="404"/>
      <c r="R74" s="345" t="s">
        <v>604</v>
      </c>
      <c r="S74" s="40"/>
      <c r="Y74" s="6"/>
      <c r="Z74" s="6"/>
    </row>
    <row r="75" spans="1:34" s="9" customFormat="1" ht="14.25">
      <c r="A75" s="544"/>
      <c r="B75" s="545"/>
      <c r="C75" s="450"/>
      <c r="D75" s="401"/>
      <c r="E75" s="451"/>
      <c r="F75" s="452"/>
      <c r="G75" s="451"/>
      <c r="H75" s="451"/>
      <c r="I75" s="451"/>
      <c r="J75" s="545"/>
      <c r="K75" s="453"/>
      <c r="L75" s="540"/>
      <c r="M75" s="540"/>
      <c r="N75" s="540"/>
      <c r="O75" s="542"/>
      <c r="P75" s="404"/>
      <c r="Q75" s="404"/>
      <c r="R75" s="345"/>
      <c r="S75" s="40"/>
      <c r="Y75" s="6"/>
      <c r="Z75" s="6"/>
    </row>
    <row r="76" spans="1:34" s="9" customFormat="1" ht="14.25">
      <c r="A76" s="544"/>
      <c r="B76" s="545"/>
      <c r="C76" s="450"/>
      <c r="D76" s="401"/>
      <c r="E76" s="451"/>
      <c r="F76" s="454"/>
      <c r="G76" s="451"/>
      <c r="H76" s="451"/>
      <c r="I76" s="451"/>
      <c r="J76" s="545"/>
      <c r="K76" s="453"/>
      <c r="L76" s="541"/>
      <c r="M76" s="541"/>
      <c r="N76" s="541"/>
      <c r="O76" s="543"/>
      <c r="P76" s="4"/>
      <c r="Q76" s="4"/>
      <c r="R76" s="436"/>
      <c r="S76" s="6"/>
      <c r="Y76" s="6"/>
      <c r="Z76" s="6"/>
    </row>
    <row r="77" spans="1:34" s="9" customFormat="1" ht="14.25">
      <c r="A77" s="544"/>
      <c r="B77" s="545"/>
      <c r="C77" s="450"/>
      <c r="D77" s="401"/>
      <c r="E77" s="451"/>
      <c r="F77" s="452"/>
      <c r="G77" s="451"/>
      <c r="H77" s="451"/>
      <c r="I77" s="451"/>
      <c r="J77" s="545"/>
      <c r="K77" s="453"/>
      <c r="L77" s="540"/>
      <c r="M77" s="540"/>
      <c r="N77" s="540"/>
      <c r="O77" s="542"/>
      <c r="P77" s="4"/>
      <c r="Q77" s="4"/>
      <c r="R77" s="436"/>
      <c r="S77" s="6"/>
      <c r="Y77" s="6"/>
      <c r="Z77" s="6"/>
    </row>
    <row r="78" spans="1:34" s="9" customFormat="1" ht="14.25">
      <c r="A78" s="544"/>
      <c r="B78" s="545"/>
      <c r="C78" s="450"/>
      <c r="D78" s="401"/>
      <c r="E78" s="451"/>
      <c r="F78" s="454"/>
      <c r="G78" s="451"/>
      <c r="H78" s="451"/>
      <c r="I78" s="451"/>
      <c r="J78" s="545"/>
      <c r="K78" s="453"/>
      <c r="L78" s="541"/>
      <c r="M78" s="541"/>
      <c r="N78" s="541"/>
      <c r="O78" s="543"/>
      <c r="P78" s="4"/>
      <c r="Q78" s="4"/>
      <c r="R78" s="436"/>
      <c r="S78" s="6"/>
      <c r="Y78" s="6"/>
      <c r="Z78" s="6"/>
    </row>
    <row r="79" spans="1:34" s="9" customFormat="1" ht="14.25">
      <c r="A79" s="429"/>
      <c r="B79" s="430"/>
      <c r="C79" s="430"/>
      <c r="D79" s="431"/>
      <c r="E79" s="429"/>
      <c r="F79" s="432"/>
      <c r="G79" s="429"/>
      <c r="H79" s="429"/>
      <c r="I79" s="429"/>
      <c r="J79" s="433"/>
      <c r="K79" s="433"/>
      <c r="L79" s="434"/>
      <c r="M79" s="433"/>
      <c r="N79" s="433"/>
      <c r="O79" s="435"/>
      <c r="P79" s="4"/>
      <c r="Q79" s="4"/>
      <c r="R79" s="94"/>
      <c r="S79" s="6"/>
      <c r="Y79" s="6"/>
      <c r="Z79" s="6"/>
    </row>
    <row r="80" spans="1:34" s="9" customFormat="1" ht="15">
      <c r="A80" s="385"/>
      <c r="B80" s="386"/>
      <c r="C80" s="386"/>
      <c r="D80" s="387"/>
      <c r="E80" s="385"/>
      <c r="F80" s="396"/>
      <c r="G80" s="385"/>
      <c r="H80" s="385"/>
      <c r="I80" s="385"/>
      <c r="J80" s="386"/>
      <c r="K80" s="80"/>
      <c r="L80" s="385"/>
      <c r="M80" s="385"/>
      <c r="N80" s="385"/>
      <c r="O80" s="397"/>
      <c r="P80" s="4"/>
      <c r="Q80" s="4"/>
      <c r="R80" s="94"/>
      <c r="S80" s="6"/>
      <c r="Y80" s="6"/>
      <c r="Z80" s="6"/>
    </row>
    <row r="81" spans="1:34" s="6" customFormat="1">
      <c r="A81" s="44"/>
      <c r="B81" s="45"/>
      <c r="C81" s="46"/>
      <c r="D81" s="47"/>
      <c r="E81" s="48"/>
      <c r="F81" s="49"/>
      <c r="G81" s="49"/>
      <c r="H81" s="49"/>
      <c r="I81" s="49"/>
      <c r="J81" s="17"/>
      <c r="K81" s="92"/>
      <c r="L81" s="92"/>
      <c r="M81" s="17"/>
      <c r="N81" s="16"/>
      <c r="O81" s="93"/>
      <c r="P81" s="5"/>
      <c r="Q81" s="4"/>
      <c r="R81" s="17"/>
      <c r="Z81" s="9"/>
      <c r="AA81" s="9"/>
      <c r="AB81" s="9"/>
      <c r="AC81" s="9"/>
      <c r="AD81" s="9"/>
      <c r="AE81" s="9"/>
      <c r="AF81" s="9"/>
      <c r="AG81" s="9"/>
      <c r="AH81" s="9"/>
    </row>
    <row r="82" spans="1:34" s="6" customFormat="1" ht="15">
      <c r="A82" s="50" t="s">
        <v>618</v>
      </c>
      <c r="B82" s="50"/>
      <c r="C82" s="50"/>
      <c r="D82" s="50"/>
      <c r="E82" s="51"/>
      <c r="F82" s="49"/>
      <c r="G82" s="49"/>
      <c r="H82" s="49"/>
      <c r="I82" s="49"/>
      <c r="J82" s="53"/>
      <c r="K82" s="12"/>
      <c r="L82" s="12"/>
      <c r="M82" s="12"/>
      <c r="N82" s="11"/>
      <c r="O82" s="53"/>
      <c r="P82" s="5"/>
      <c r="Q82" s="4"/>
      <c r="R82" s="17"/>
      <c r="Z82" s="9"/>
      <c r="AA82" s="9"/>
      <c r="AB82" s="9"/>
      <c r="AC82" s="9"/>
      <c r="AD82" s="9"/>
      <c r="AE82" s="9"/>
      <c r="AF82" s="9"/>
      <c r="AG82" s="9"/>
      <c r="AH82" s="9"/>
    </row>
    <row r="83" spans="1:34" s="6" customFormat="1" ht="38.25">
      <c r="A83" s="21" t="s">
        <v>16</v>
      </c>
      <c r="B83" s="21" t="s">
        <v>576</v>
      </c>
      <c r="C83" s="21"/>
      <c r="D83" s="22" t="s">
        <v>589</v>
      </c>
      <c r="E83" s="21" t="s">
        <v>590</v>
      </c>
      <c r="F83" s="21" t="s">
        <v>591</v>
      </c>
      <c r="G83" s="52" t="s">
        <v>611</v>
      </c>
      <c r="H83" s="21" t="s">
        <v>593</v>
      </c>
      <c r="I83" s="21" t="s">
        <v>594</v>
      </c>
      <c r="J83" s="20" t="s">
        <v>595</v>
      </c>
      <c r="K83" s="20" t="s">
        <v>619</v>
      </c>
      <c r="L83" s="78" t="s">
        <v>613</v>
      </c>
      <c r="M83" s="21" t="s">
        <v>614</v>
      </c>
      <c r="N83" s="21" t="s">
        <v>598</v>
      </c>
      <c r="O83" s="22" t="s">
        <v>599</v>
      </c>
      <c r="P83" s="5"/>
      <c r="Q83" s="4"/>
      <c r="R83" s="17"/>
      <c r="Z83" s="9"/>
      <c r="AA83" s="9"/>
      <c r="AB83" s="9"/>
      <c r="AC83" s="9"/>
      <c r="AD83" s="9"/>
      <c r="AE83" s="9"/>
      <c r="AF83" s="9"/>
      <c r="AG83" s="9"/>
      <c r="AH83" s="9"/>
    </row>
    <row r="84" spans="1:34" s="40" customFormat="1" ht="14.25">
      <c r="A84" s="459">
        <v>1</v>
      </c>
      <c r="B84" s="449">
        <v>43983</v>
      </c>
      <c r="C84" s="449"/>
      <c r="D84" s="390" t="s">
        <v>3652</v>
      </c>
      <c r="E84" s="395" t="s">
        <v>602</v>
      </c>
      <c r="F84" s="395">
        <v>80.5</v>
      </c>
      <c r="G84" s="448">
        <v>40</v>
      </c>
      <c r="H84" s="448">
        <v>93.5</v>
      </c>
      <c r="I84" s="474" t="s">
        <v>3653</v>
      </c>
      <c r="J84" s="65" t="s">
        <v>3631</v>
      </c>
      <c r="K84" s="65">
        <f t="shared" ref="K84" si="26">L84*M84</f>
        <v>975</v>
      </c>
      <c r="L84" s="65">
        <f t="shared" ref="L84" si="27">H84-F84</f>
        <v>13</v>
      </c>
      <c r="M84" s="65">
        <v>75</v>
      </c>
      <c r="N84" s="65" t="s">
        <v>601</v>
      </c>
      <c r="O84" s="473">
        <v>43983</v>
      </c>
      <c r="P84" s="404"/>
      <c r="Q84" s="404"/>
      <c r="R84" s="345" t="s">
        <v>604</v>
      </c>
      <c r="Z84" s="417"/>
      <c r="AA84" s="417"/>
      <c r="AB84" s="417"/>
      <c r="AC84" s="417"/>
      <c r="AD84" s="417"/>
      <c r="AE84" s="417"/>
      <c r="AF84" s="417"/>
      <c r="AG84" s="417"/>
      <c r="AH84" s="417"/>
    </row>
    <row r="85" spans="1:34" s="40" customFormat="1" ht="14.25">
      <c r="A85" s="486">
        <v>2</v>
      </c>
      <c r="B85" s="487">
        <v>43983</v>
      </c>
      <c r="C85" s="487"/>
      <c r="D85" s="488" t="s">
        <v>3654</v>
      </c>
      <c r="E85" s="489" t="s">
        <v>602</v>
      </c>
      <c r="F85" s="489">
        <v>67</v>
      </c>
      <c r="G85" s="490">
        <v>40</v>
      </c>
      <c r="H85" s="490">
        <v>40</v>
      </c>
      <c r="I85" s="491" t="s">
        <v>3655</v>
      </c>
      <c r="J85" s="492" t="s">
        <v>3663</v>
      </c>
      <c r="K85" s="492">
        <f t="shared" ref="K85" si="28">L85*M85</f>
        <v>-2025</v>
      </c>
      <c r="L85" s="492">
        <f t="shared" ref="L85" si="29">H85-F85</f>
        <v>-27</v>
      </c>
      <c r="M85" s="492">
        <v>75</v>
      </c>
      <c r="N85" s="492" t="s">
        <v>665</v>
      </c>
      <c r="O85" s="493">
        <v>43984</v>
      </c>
      <c r="P85" s="404"/>
      <c r="Q85" s="404"/>
      <c r="R85" s="345" t="s">
        <v>604</v>
      </c>
      <c r="Z85" s="417"/>
      <c r="AA85" s="417"/>
      <c r="AB85" s="417"/>
      <c r="AC85" s="417"/>
      <c r="AD85" s="417"/>
      <c r="AE85" s="417"/>
      <c r="AF85" s="417"/>
      <c r="AG85" s="417"/>
      <c r="AH85" s="417"/>
    </row>
    <row r="86" spans="1:34" s="40" customFormat="1" ht="14.25">
      <c r="A86" s="486">
        <v>3</v>
      </c>
      <c r="B86" s="487">
        <v>43984</v>
      </c>
      <c r="C86" s="487"/>
      <c r="D86" s="488" t="s">
        <v>3652</v>
      </c>
      <c r="E86" s="489" t="s">
        <v>602</v>
      </c>
      <c r="F86" s="489">
        <v>52</v>
      </c>
      <c r="G86" s="490">
        <v>15</v>
      </c>
      <c r="H86" s="490">
        <v>15</v>
      </c>
      <c r="I86" s="491" t="s">
        <v>3662</v>
      </c>
      <c r="J86" s="492" t="s">
        <v>3695</v>
      </c>
      <c r="K86" s="492">
        <f t="shared" ref="K86" si="30">L86*M86</f>
        <v>-2775</v>
      </c>
      <c r="L86" s="492">
        <f t="shared" ref="L86" si="31">H86-F86</f>
        <v>-37</v>
      </c>
      <c r="M86" s="492">
        <v>75</v>
      </c>
      <c r="N86" s="492" t="s">
        <v>665</v>
      </c>
      <c r="O86" s="493">
        <v>43989</v>
      </c>
      <c r="P86" s="404"/>
      <c r="Q86" s="404"/>
      <c r="R86" s="345" t="s">
        <v>604</v>
      </c>
      <c r="Z86" s="417"/>
      <c r="AA86" s="417"/>
      <c r="AB86" s="417"/>
      <c r="AC86" s="417"/>
      <c r="AD86" s="417"/>
      <c r="AE86" s="417"/>
      <c r="AF86" s="417"/>
      <c r="AG86" s="417"/>
      <c r="AH86" s="417"/>
    </row>
    <row r="87" spans="1:34" s="40" customFormat="1" ht="14.25">
      <c r="A87" s="459">
        <v>4</v>
      </c>
      <c r="B87" s="449">
        <v>43985</v>
      </c>
      <c r="C87" s="449"/>
      <c r="D87" s="390" t="s">
        <v>3677</v>
      </c>
      <c r="E87" s="395" t="s">
        <v>602</v>
      </c>
      <c r="F87" s="395">
        <v>3.2</v>
      </c>
      <c r="G87" s="448">
        <v>1.4</v>
      </c>
      <c r="H87" s="448">
        <v>4.0999999999999996</v>
      </c>
      <c r="I87" s="474" t="s">
        <v>3678</v>
      </c>
      <c r="J87" s="65" t="s">
        <v>3679</v>
      </c>
      <c r="K87" s="65">
        <f t="shared" ref="K87" si="32">L87*M87</f>
        <v>2249.9999999999986</v>
      </c>
      <c r="L87" s="65">
        <f t="shared" ref="L87" si="33">H87-F87</f>
        <v>0.89999999999999947</v>
      </c>
      <c r="M87" s="65">
        <v>2500</v>
      </c>
      <c r="N87" s="65" t="s">
        <v>601</v>
      </c>
      <c r="O87" s="473">
        <v>43985</v>
      </c>
      <c r="P87" s="404"/>
      <c r="Q87" s="404"/>
      <c r="R87" s="345" t="s">
        <v>604</v>
      </c>
      <c r="Z87" s="417"/>
      <c r="AA87" s="417"/>
      <c r="AB87" s="417"/>
      <c r="AC87" s="417"/>
      <c r="AD87" s="417"/>
      <c r="AE87" s="417"/>
      <c r="AF87" s="417"/>
      <c r="AG87" s="417"/>
      <c r="AH87" s="417"/>
    </row>
    <row r="88" spans="1:34" s="40" customFormat="1" ht="14.25">
      <c r="A88" s="459">
        <v>5</v>
      </c>
      <c r="B88" s="449">
        <v>43986</v>
      </c>
      <c r="C88" s="449"/>
      <c r="D88" s="390" t="s">
        <v>3689</v>
      </c>
      <c r="E88" s="395" t="s">
        <v>602</v>
      </c>
      <c r="F88" s="395">
        <v>280</v>
      </c>
      <c r="G88" s="448">
        <v>90</v>
      </c>
      <c r="H88" s="448">
        <v>325</v>
      </c>
      <c r="I88" s="474" t="s">
        <v>3690</v>
      </c>
      <c r="J88" s="65" t="s">
        <v>3691</v>
      </c>
      <c r="K88" s="65">
        <f t="shared" ref="K88:K89" si="34">L88*M88</f>
        <v>900</v>
      </c>
      <c r="L88" s="65">
        <f t="shared" ref="L88:L89" si="35">H88-F88</f>
        <v>45</v>
      </c>
      <c r="M88" s="65">
        <v>20</v>
      </c>
      <c r="N88" s="65" t="s">
        <v>601</v>
      </c>
      <c r="O88" s="503">
        <v>43986</v>
      </c>
      <c r="P88" s="404"/>
      <c r="Q88" s="404"/>
      <c r="R88" s="345" t="s">
        <v>604</v>
      </c>
      <c r="Z88" s="417"/>
      <c r="AA88" s="417"/>
      <c r="AB88" s="417"/>
      <c r="AC88" s="417"/>
      <c r="AD88" s="417"/>
      <c r="AE88" s="417"/>
      <c r="AF88" s="417"/>
      <c r="AG88" s="417"/>
      <c r="AH88" s="417"/>
    </row>
    <row r="89" spans="1:34" s="40" customFormat="1" ht="14.25">
      <c r="A89" s="459">
        <v>6</v>
      </c>
      <c r="B89" s="449">
        <v>43987</v>
      </c>
      <c r="C89" s="449"/>
      <c r="D89" s="390" t="s">
        <v>3677</v>
      </c>
      <c r="E89" s="395" t="s">
        <v>602</v>
      </c>
      <c r="F89" s="395">
        <v>3</v>
      </c>
      <c r="G89" s="448">
        <v>1.4</v>
      </c>
      <c r="H89" s="448">
        <v>3.65</v>
      </c>
      <c r="I89" s="474" t="s">
        <v>3678</v>
      </c>
      <c r="J89" s="65" t="s">
        <v>3725</v>
      </c>
      <c r="K89" s="65">
        <f t="shared" si="34"/>
        <v>1624.9999999999998</v>
      </c>
      <c r="L89" s="65">
        <f t="shared" si="35"/>
        <v>0.64999999999999991</v>
      </c>
      <c r="M89" s="65">
        <v>2500</v>
      </c>
      <c r="N89" s="65" t="s">
        <v>601</v>
      </c>
      <c r="O89" s="473">
        <v>43985</v>
      </c>
      <c r="P89" s="404"/>
      <c r="Q89" s="404"/>
      <c r="R89" s="345" t="s">
        <v>604</v>
      </c>
      <c r="Z89" s="417"/>
      <c r="AA89" s="417"/>
      <c r="AB89" s="417"/>
      <c r="AC89" s="417"/>
      <c r="AD89" s="417"/>
      <c r="AE89" s="417"/>
      <c r="AF89" s="417"/>
      <c r="AG89" s="417"/>
      <c r="AH89" s="417"/>
    </row>
    <row r="90" spans="1:34" s="40" customFormat="1" ht="14.25">
      <c r="A90" s="486">
        <v>7</v>
      </c>
      <c r="B90" s="487">
        <v>43987</v>
      </c>
      <c r="C90" s="487"/>
      <c r="D90" s="488" t="s">
        <v>3689</v>
      </c>
      <c r="E90" s="489" t="s">
        <v>602</v>
      </c>
      <c r="F90" s="489">
        <v>265</v>
      </c>
      <c r="G90" s="490">
        <v>90</v>
      </c>
      <c r="H90" s="490">
        <v>72.5</v>
      </c>
      <c r="I90" s="491" t="s">
        <v>3700</v>
      </c>
      <c r="J90" s="492" t="s">
        <v>3705</v>
      </c>
      <c r="K90" s="492">
        <f t="shared" ref="K90:K91" si="36">L90*M90</f>
        <v>-3850</v>
      </c>
      <c r="L90" s="492">
        <f t="shared" ref="L90:L91" si="37">H90-F90</f>
        <v>-192.5</v>
      </c>
      <c r="M90" s="492">
        <v>20</v>
      </c>
      <c r="N90" s="492" t="s">
        <v>665</v>
      </c>
      <c r="O90" s="493">
        <v>43989</v>
      </c>
      <c r="P90" s="404"/>
      <c r="Q90" s="404"/>
      <c r="R90" s="345" t="s">
        <v>604</v>
      </c>
      <c r="Z90" s="417"/>
      <c r="AA90" s="417"/>
      <c r="AB90" s="417"/>
      <c r="AC90" s="417"/>
      <c r="AD90" s="417"/>
      <c r="AE90" s="417"/>
      <c r="AF90" s="417"/>
      <c r="AG90" s="417"/>
      <c r="AH90" s="417"/>
    </row>
    <row r="91" spans="1:34" s="40" customFormat="1" ht="14.25">
      <c r="A91" s="459">
        <v>8</v>
      </c>
      <c r="B91" s="449">
        <v>43991</v>
      </c>
      <c r="C91" s="449"/>
      <c r="D91" s="390" t="s">
        <v>3726</v>
      </c>
      <c r="E91" s="395" t="s">
        <v>602</v>
      </c>
      <c r="F91" s="395">
        <v>225</v>
      </c>
      <c r="G91" s="448"/>
      <c r="H91" s="448">
        <v>295</v>
      </c>
      <c r="I91" s="474" t="s">
        <v>3700</v>
      </c>
      <c r="J91" s="65" t="s">
        <v>776</v>
      </c>
      <c r="K91" s="65">
        <f t="shared" si="36"/>
        <v>1400</v>
      </c>
      <c r="L91" s="65">
        <f t="shared" si="37"/>
        <v>70</v>
      </c>
      <c r="M91" s="65">
        <v>20</v>
      </c>
      <c r="N91" s="65" t="s">
        <v>601</v>
      </c>
      <c r="O91" s="503">
        <v>43991</v>
      </c>
      <c r="P91" s="404"/>
      <c r="Q91" s="404"/>
      <c r="R91" s="345" t="s">
        <v>604</v>
      </c>
      <c r="Z91" s="417"/>
      <c r="AA91" s="417"/>
      <c r="AB91" s="417"/>
      <c r="AC91" s="417"/>
      <c r="AD91" s="417"/>
      <c r="AE91" s="417"/>
      <c r="AF91" s="417"/>
      <c r="AG91" s="417"/>
      <c r="AH91" s="417"/>
    </row>
    <row r="92" spans="1:34" s="40" customFormat="1" ht="14.25">
      <c r="A92" s="459">
        <v>9</v>
      </c>
      <c r="B92" s="449">
        <v>43992</v>
      </c>
      <c r="C92" s="449"/>
      <c r="D92" s="390" t="s">
        <v>3751</v>
      </c>
      <c r="E92" s="395" t="s">
        <v>602</v>
      </c>
      <c r="F92" s="395">
        <v>63</v>
      </c>
      <c r="G92" s="448">
        <v>18</v>
      </c>
      <c r="H92" s="448">
        <v>77</v>
      </c>
      <c r="I92" s="474" t="s">
        <v>3752</v>
      </c>
      <c r="J92" s="65" t="s">
        <v>3660</v>
      </c>
      <c r="K92" s="65">
        <f t="shared" ref="K92" si="38">L92*M92</f>
        <v>1050</v>
      </c>
      <c r="L92" s="65">
        <f t="shared" ref="L92" si="39">H92-F92</f>
        <v>14</v>
      </c>
      <c r="M92" s="65">
        <v>75</v>
      </c>
      <c r="N92" s="65" t="s">
        <v>601</v>
      </c>
      <c r="O92" s="503">
        <v>43992</v>
      </c>
      <c r="P92" s="404"/>
      <c r="Q92" s="404"/>
      <c r="R92" s="345" t="s">
        <v>604</v>
      </c>
      <c r="Z92" s="417"/>
      <c r="AA92" s="417"/>
      <c r="AB92" s="417"/>
      <c r="AC92" s="417"/>
      <c r="AD92" s="417"/>
      <c r="AE92" s="417"/>
      <c r="AF92" s="417"/>
      <c r="AG92" s="417"/>
      <c r="AH92" s="417"/>
    </row>
    <row r="93" spans="1:34" s="40" customFormat="1" ht="14.25">
      <c r="A93" s="459">
        <v>10</v>
      </c>
      <c r="B93" s="449">
        <v>43992</v>
      </c>
      <c r="C93" s="449"/>
      <c r="D93" s="390" t="s">
        <v>3753</v>
      </c>
      <c r="E93" s="395" t="s">
        <v>602</v>
      </c>
      <c r="F93" s="395">
        <v>39.5</v>
      </c>
      <c r="G93" s="448"/>
      <c r="H93" s="448">
        <v>52.5</v>
      </c>
      <c r="I93" s="474"/>
      <c r="J93" s="65" t="s">
        <v>3631</v>
      </c>
      <c r="K93" s="65">
        <f t="shared" ref="K93" si="40">L93*M93</f>
        <v>975</v>
      </c>
      <c r="L93" s="65">
        <f t="shared" ref="L93" si="41">H93-F93</f>
        <v>13</v>
      </c>
      <c r="M93" s="65">
        <v>75</v>
      </c>
      <c r="N93" s="65" t="s">
        <v>601</v>
      </c>
      <c r="O93" s="503">
        <v>43992</v>
      </c>
      <c r="P93" s="404"/>
      <c r="Q93" s="404"/>
      <c r="R93" s="345" t="s">
        <v>604</v>
      </c>
      <c r="Z93" s="417"/>
      <c r="AA93" s="417"/>
      <c r="AB93" s="417"/>
      <c r="AC93" s="417"/>
      <c r="AD93" s="417"/>
      <c r="AE93" s="417"/>
      <c r="AF93" s="417"/>
      <c r="AG93" s="417"/>
      <c r="AH93" s="417"/>
    </row>
    <row r="94" spans="1:34" s="40" customFormat="1" ht="14.25">
      <c r="A94" s="459">
        <v>11</v>
      </c>
      <c r="B94" s="449">
        <v>43992</v>
      </c>
      <c r="C94" s="449"/>
      <c r="D94" s="390" t="s">
        <v>3753</v>
      </c>
      <c r="E94" s="395" t="s">
        <v>602</v>
      </c>
      <c r="F94" s="395">
        <v>31</v>
      </c>
      <c r="G94" s="448"/>
      <c r="H94" s="448">
        <v>41</v>
      </c>
      <c r="I94" s="474"/>
      <c r="J94" s="65" t="s">
        <v>3648</v>
      </c>
      <c r="K94" s="65">
        <f t="shared" ref="K94" si="42">L94*M94</f>
        <v>750</v>
      </c>
      <c r="L94" s="65">
        <f t="shared" ref="L94" si="43">H94-F94</f>
        <v>10</v>
      </c>
      <c r="M94" s="65">
        <v>75</v>
      </c>
      <c r="N94" s="65" t="s">
        <v>601</v>
      </c>
      <c r="O94" s="503">
        <v>43992</v>
      </c>
      <c r="P94" s="404"/>
      <c r="Q94" s="404"/>
      <c r="R94" s="345" t="s">
        <v>604</v>
      </c>
      <c r="Z94" s="417"/>
      <c r="AA94" s="417"/>
      <c r="AB94" s="417"/>
      <c r="AC94" s="417"/>
      <c r="AD94" s="417"/>
      <c r="AE94" s="417"/>
      <c r="AF94" s="417"/>
      <c r="AG94" s="417"/>
      <c r="AH94" s="417"/>
    </row>
    <row r="95" spans="1:34" s="40" customFormat="1" ht="14.25">
      <c r="A95" s="459">
        <v>12</v>
      </c>
      <c r="B95" s="449">
        <v>43992</v>
      </c>
      <c r="C95" s="449"/>
      <c r="D95" s="390" t="s">
        <v>3753</v>
      </c>
      <c r="E95" s="395" t="s">
        <v>602</v>
      </c>
      <c r="F95" s="395">
        <v>31</v>
      </c>
      <c r="G95" s="448"/>
      <c r="H95" s="448">
        <v>41</v>
      </c>
      <c r="I95" s="474"/>
      <c r="J95" s="65" t="s">
        <v>3648</v>
      </c>
      <c r="K95" s="65">
        <f t="shared" ref="K95" si="44">L95*M95</f>
        <v>750</v>
      </c>
      <c r="L95" s="65">
        <f t="shared" ref="L95" si="45">H95-F95</f>
        <v>10</v>
      </c>
      <c r="M95" s="65">
        <v>75</v>
      </c>
      <c r="N95" s="65" t="s">
        <v>601</v>
      </c>
      <c r="O95" s="503">
        <v>43992</v>
      </c>
      <c r="P95" s="404"/>
      <c r="Q95" s="404"/>
      <c r="R95" s="345" t="s">
        <v>604</v>
      </c>
      <c r="Z95" s="417"/>
      <c r="AA95" s="417"/>
      <c r="AB95" s="417"/>
      <c r="AC95" s="417"/>
      <c r="AD95" s="417"/>
      <c r="AE95" s="417"/>
      <c r="AF95" s="417"/>
      <c r="AG95" s="417"/>
      <c r="AH95" s="417"/>
    </row>
    <row r="96" spans="1:34" s="40" customFormat="1" ht="14.25">
      <c r="A96" s="458"/>
      <c r="B96" s="456"/>
      <c r="C96" s="456"/>
      <c r="D96" s="380"/>
      <c r="E96" s="421"/>
      <c r="F96" s="421"/>
      <c r="G96" s="457"/>
      <c r="H96" s="457"/>
      <c r="I96" s="512"/>
      <c r="J96" s="402"/>
      <c r="K96" s="402"/>
      <c r="L96" s="402"/>
      <c r="M96" s="402"/>
      <c r="N96" s="402"/>
      <c r="O96" s="513"/>
      <c r="P96" s="404"/>
      <c r="Q96" s="404"/>
      <c r="R96" s="345"/>
      <c r="Z96" s="417"/>
      <c r="AA96" s="417"/>
      <c r="AB96" s="417"/>
      <c r="AC96" s="417"/>
      <c r="AD96" s="417"/>
      <c r="AE96" s="417"/>
      <c r="AF96" s="417"/>
      <c r="AG96" s="417"/>
      <c r="AH96" s="417"/>
    </row>
    <row r="97" spans="1:34" s="40" customFormat="1" ht="14.25">
      <c r="A97" s="458"/>
      <c r="B97" s="456"/>
      <c r="C97" s="456"/>
      <c r="D97" s="380"/>
      <c r="E97" s="421"/>
      <c r="F97" s="421"/>
      <c r="G97" s="457"/>
      <c r="H97" s="457"/>
      <c r="I97" s="512"/>
      <c r="J97" s="402"/>
      <c r="K97" s="402"/>
      <c r="L97" s="402"/>
      <c r="M97" s="402"/>
      <c r="N97" s="402"/>
      <c r="O97" s="513"/>
      <c r="P97" s="404"/>
      <c r="Q97" s="404"/>
      <c r="R97" s="345"/>
      <c r="Z97" s="417"/>
      <c r="AA97" s="417"/>
      <c r="AB97" s="417"/>
      <c r="AC97" s="417"/>
      <c r="AD97" s="417"/>
      <c r="AE97" s="417"/>
      <c r="AF97" s="417"/>
      <c r="AG97" s="417"/>
      <c r="AH97" s="417"/>
    </row>
    <row r="98" spans="1:34" s="40" customFormat="1" ht="14.25">
      <c r="A98" s="458"/>
      <c r="B98" s="456"/>
      <c r="C98" s="456"/>
      <c r="D98" s="380"/>
      <c r="E98" s="421"/>
      <c r="F98" s="421"/>
      <c r="G98" s="457"/>
      <c r="H98" s="457"/>
      <c r="I98" s="421"/>
      <c r="J98" s="383"/>
      <c r="K98" s="383"/>
      <c r="L98" s="383"/>
      <c r="M98" s="383"/>
      <c r="N98" s="383"/>
      <c r="O98" s="399"/>
      <c r="P98" s="404"/>
      <c r="Q98" s="404"/>
      <c r="R98" s="345"/>
      <c r="Z98" s="417"/>
      <c r="AA98" s="417"/>
      <c r="AB98" s="417"/>
      <c r="AC98" s="417"/>
      <c r="AD98" s="417"/>
      <c r="AE98" s="417"/>
      <c r="AF98" s="417"/>
      <c r="AG98" s="417"/>
      <c r="AH98" s="417"/>
    </row>
    <row r="99" spans="1:34" s="40" customFormat="1" ht="14.25">
      <c r="A99" s="385"/>
      <c r="B99" s="386"/>
      <c r="C99" s="386"/>
      <c r="D99" s="387"/>
      <c r="E99" s="385"/>
      <c r="F99" s="418"/>
      <c r="G99" s="385"/>
      <c r="H99" s="385"/>
      <c r="I99" s="385"/>
      <c r="J99" s="386"/>
      <c r="K99" s="419"/>
      <c r="L99" s="385"/>
      <c r="M99" s="385"/>
      <c r="N99" s="385"/>
      <c r="O99" s="420"/>
      <c r="P99" s="404"/>
      <c r="Q99" s="404"/>
      <c r="R99" s="345"/>
      <c r="Z99" s="417"/>
      <c r="AA99" s="417"/>
      <c r="AB99" s="417"/>
      <c r="AC99" s="417"/>
      <c r="AD99" s="417"/>
      <c r="AE99" s="417"/>
      <c r="AF99" s="417"/>
      <c r="AG99" s="417"/>
      <c r="AH99" s="417"/>
    </row>
    <row r="100" spans="1:34" ht="15">
      <c r="A100" s="101" t="s">
        <v>620</v>
      </c>
      <c r="B100" s="102"/>
      <c r="C100" s="102"/>
      <c r="D100" s="103"/>
      <c r="E100" s="34"/>
      <c r="F100" s="32"/>
      <c r="G100" s="32"/>
      <c r="H100" s="74"/>
      <c r="I100" s="121"/>
      <c r="J100" s="122"/>
      <c r="K100" s="17"/>
      <c r="L100" s="17"/>
      <c r="M100" s="17"/>
      <c r="N100" s="11"/>
      <c r="O100" s="53"/>
      <c r="Q100" s="97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34" ht="38.25">
      <c r="A101" s="20" t="s">
        <v>16</v>
      </c>
      <c r="B101" s="21" t="s">
        <v>576</v>
      </c>
      <c r="C101" s="21"/>
      <c r="D101" s="22" t="s">
        <v>589</v>
      </c>
      <c r="E101" s="21" t="s">
        <v>590</v>
      </c>
      <c r="F101" s="21" t="s">
        <v>591</v>
      </c>
      <c r="G101" s="21" t="s">
        <v>592</v>
      </c>
      <c r="H101" s="21" t="s">
        <v>593</v>
      </c>
      <c r="I101" s="21" t="s">
        <v>594</v>
      </c>
      <c r="J101" s="20" t="s">
        <v>595</v>
      </c>
      <c r="K101" s="21" t="s">
        <v>596</v>
      </c>
      <c r="L101" s="21" t="s">
        <v>597</v>
      </c>
      <c r="M101" s="21" t="s">
        <v>598</v>
      </c>
      <c r="N101" s="22" t="s">
        <v>599</v>
      </c>
      <c r="O101" s="21" t="s">
        <v>600</v>
      </c>
      <c r="P101" s="99"/>
      <c r="Q101" s="11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34" s="8" customFormat="1">
      <c r="A102" s="405"/>
      <c r="B102" s="406"/>
      <c r="C102" s="407"/>
      <c r="D102" s="408"/>
      <c r="E102" s="409"/>
      <c r="F102" s="409"/>
      <c r="G102" s="410"/>
      <c r="H102" s="410"/>
      <c r="I102" s="409"/>
      <c r="J102" s="411"/>
      <c r="K102" s="412"/>
      <c r="L102" s="413"/>
      <c r="M102" s="414"/>
      <c r="N102" s="415"/>
      <c r="O102" s="416"/>
      <c r="P102" s="125"/>
      <c r="Q102"/>
      <c r="R102" s="96"/>
      <c r="T102" s="57"/>
      <c r="U102" s="57"/>
      <c r="V102" s="57"/>
      <c r="W102" s="57"/>
      <c r="X102" s="57"/>
      <c r="Y102" s="57"/>
      <c r="Z102" s="57"/>
    </row>
    <row r="103" spans="1:34">
      <c r="A103" s="23" t="s">
        <v>605</v>
      </c>
      <c r="B103" s="23"/>
      <c r="C103" s="23"/>
      <c r="D103" s="23"/>
      <c r="E103" s="5"/>
      <c r="F103" s="30" t="s">
        <v>607</v>
      </c>
      <c r="G103" s="83"/>
      <c r="H103" s="83"/>
      <c r="I103" s="38"/>
      <c r="J103" s="86"/>
      <c r="K103" s="84"/>
      <c r="L103" s="85"/>
      <c r="M103" s="86"/>
      <c r="N103" s="87"/>
      <c r="O103" s="126"/>
      <c r="P103" s="11"/>
      <c r="Q103" s="16"/>
      <c r="R103" s="98"/>
      <c r="S103" s="16"/>
      <c r="T103" s="16"/>
      <c r="U103" s="16"/>
      <c r="V103" s="16"/>
      <c r="W103" s="16"/>
      <c r="X103" s="16"/>
      <c r="Y103" s="16"/>
    </row>
    <row r="104" spans="1:34">
      <c r="A104" s="29" t="s">
        <v>606</v>
      </c>
      <c r="B104" s="23"/>
      <c r="C104" s="23"/>
      <c r="D104" s="23"/>
      <c r="E104" s="32"/>
      <c r="F104" s="30" t="s">
        <v>609</v>
      </c>
      <c r="G104" s="12"/>
      <c r="H104" s="12"/>
      <c r="I104" s="12"/>
      <c r="J104" s="53"/>
      <c r="K104" s="12"/>
      <c r="L104" s="12"/>
      <c r="M104" s="12"/>
      <c r="N104" s="11"/>
      <c r="O104" s="53"/>
      <c r="Q104" s="7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34">
      <c r="A105" s="29"/>
      <c r="B105" s="23"/>
      <c r="C105" s="23"/>
      <c r="D105" s="23"/>
      <c r="E105" s="32"/>
      <c r="F105" s="30"/>
      <c r="G105" s="12"/>
      <c r="H105" s="12"/>
      <c r="I105" s="12"/>
      <c r="J105" s="53"/>
      <c r="K105" s="12"/>
      <c r="L105" s="12"/>
      <c r="M105" s="12"/>
      <c r="N105" s="11"/>
      <c r="O105" s="53"/>
      <c r="Q105" s="7"/>
      <c r="R105" s="83"/>
      <c r="S105" s="16"/>
      <c r="T105" s="16"/>
      <c r="U105" s="16"/>
      <c r="V105" s="16"/>
      <c r="W105" s="16"/>
      <c r="X105" s="16"/>
      <c r="Y105" s="16"/>
      <c r="Z105" s="16"/>
    </row>
    <row r="106" spans="1:34">
      <c r="A106" s="29"/>
      <c r="B106" s="23"/>
      <c r="C106" s="23"/>
      <c r="D106" s="23"/>
      <c r="E106" s="32"/>
      <c r="F106" s="30"/>
      <c r="G106" s="12"/>
      <c r="H106" s="12"/>
      <c r="I106" s="12"/>
      <c r="J106" s="53"/>
      <c r="K106" s="12"/>
      <c r="L106" s="12"/>
      <c r="M106" s="12"/>
      <c r="N106" s="11"/>
      <c r="O106" s="53"/>
      <c r="Q106" s="7"/>
      <c r="R106" s="83"/>
      <c r="S106" s="16"/>
      <c r="T106" s="16"/>
      <c r="U106" s="16"/>
      <c r="V106" s="16"/>
      <c r="W106" s="16"/>
      <c r="X106" s="16"/>
      <c r="Y106" s="16"/>
      <c r="Z106" s="16"/>
    </row>
    <row r="107" spans="1:34">
      <c r="A107" s="29"/>
      <c r="B107" s="23"/>
      <c r="C107" s="23"/>
      <c r="D107" s="23"/>
      <c r="E107" s="32"/>
      <c r="F107" s="30"/>
      <c r="G107" s="41"/>
      <c r="H107" s="42"/>
      <c r="I107" s="83"/>
      <c r="J107" s="17"/>
      <c r="K107" s="84"/>
      <c r="L107" s="85"/>
      <c r="M107" s="86"/>
      <c r="N107" s="87"/>
      <c r="O107" s="88"/>
      <c r="P107" s="5"/>
      <c r="Q107" s="11"/>
      <c r="R107" s="83"/>
      <c r="S107" s="16"/>
      <c r="T107" s="16"/>
      <c r="U107" s="16"/>
      <c r="V107" s="16"/>
      <c r="W107" s="16"/>
      <c r="X107" s="16"/>
      <c r="Y107" s="16"/>
      <c r="Z107" s="16"/>
    </row>
    <row r="108" spans="1:34">
      <c r="A108" s="37"/>
      <c r="B108" s="45"/>
      <c r="C108" s="104"/>
      <c r="D108" s="6"/>
      <c r="E108" s="38"/>
      <c r="F108" s="83"/>
      <c r="G108" s="41"/>
      <c r="H108" s="42"/>
      <c r="I108" s="83"/>
      <c r="J108" s="17"/>
      <c r="K108" s="84"/>
      <c r="L108" s="85"/>
      <c r="M108" s="86"/>
      <c r="N108" s="87"/>
      <c r="O108" s="88"/>
      <c r="P108" s="5"/>
      <c r="Q108" s="11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34" ht="15">
      <c r="A109" s="5"/>
      <c r="B109" s="105" t="s">
        <v>621</v>
      </c>
      <c r="C109" s="105"/>
      <c r="D109" s="105"/>
      <c r="E109" s="105"/>
      <c r="F109" s="17"/>
      <c r="G109" s="17"/>
      <c r="H109" s="106"/>
      <c r="I109" s="17"/>
      <c r="J109" s="75"/>
      <c r="K109" s="76"/>
      <c r="L109" s="17"/>
      <c r="M109" s="17"/>
      <c r="N109" s="16"/>
      <c r="O109" s="100"/>
      <c r="P109" s="7"/>
      <c r="Q109" s="11"/>
      <c r="R109" s="143"/>
      <c r="S109" s="16"/>
      <c r="T109" s="16"/>
      <c r="U109" s="16"/>
      <c r="V109" s="16"/>
      <c r="W109" s="16"/>
      <c r="X109" s="16"/>
      <c r="Y109" s="16"/>
      <c r="Z109" s="16"/>
    </row>
    <row r="110" spans="1:34" ht="38.25">
      <c r="A110" s="20" t="s">
        <v>16</v>
      </c>
      <c r="B110" s="21" t="s">
        <v>576</v>
      </c>
      <c r="C110" s="21"/>
      <c r="D110" s="22" t="s">
        <v>589</v>
      </c>
      <c r="E110" s="21" t="s">
        <v>590</v>
      </c>
      <c r="F110" s="21" t="s">
        <v>591</v>
      </c>
      <c r="G110" s="21" t="s">
        <v>622</v>
      </c>
      <c r="H110" s="21" t="s">
        <v>623</v>
      </c>
      <c r="I110" s="21" t="s">
        <v>594</v>
      </c>
      <c r="J110" s="61" t="s">
        <v>595</v>
      </c>
      <c r="K110" s="21" t="s">
        <v>596</v>
      </c>
      <c r="L110" s="21" t="s">
        <v>597</v>
      </c>
      <c r="M110" s="21" t="s">
        <v>598</v>
      </c>
      <c r="N110" s="22" t="s">
        <v>599</v>
      </c>
      <c r="O110" s="100"/>
      <c r="P110" s="7"/>
      <c r="Q110" s="11"/>
      <c r="R110" s="143"/>
      <c r="S110" s="16"/>
      <c r="T110" s="16"/>
      <c r="U110" s="16"/>
      <c r="V110" s="16"/>
      <c r="W110" s="16"/>
      <c r="X110" s="16"/>
      <c r="Y110" s="16"/>
      <c r="Z110" s="16"/>
    </row>
    <row r="111" spans="1:34">
      <c r="A111" s="204">
        <v>1</v>
      </c>
      <c r="B111" s="107">
        <v>41579</v>
      </c>
      <c r="C111" s="107"/>
      <c r="D111" s="108" t="s">
        <v>624</v>
      </c>
      <c r="E111" s="109" t="s">
        <v>625</v>
      </c>
      <c r="F111" s="110">
        <v>82</v>
      </c>
      <c r="G111" s="109" t="s">
        <v>626</v>
      </c>
      <c r="H111" s="109">
        <v>100</v>
      </c>
      <c r="I111" s="127">
        <v>100</v>
      </c>
      <c r="J111" s="128" t="s">
        <v>627</v>
      </c>
      <c r="K111" s="129">
        <f t="shared" ref="K111:K142" si="46">H111-F111</f>
        <v>18</v>
      </c>
      <c r="L111" s="130">
        <f t="shared" ref="L111:L142" si="47">K111/F111</f>
        <v>0.21951219512195122</v>
      </c>
      <c r="M111" s="131" t="s">
        <v>601</v>
      </c>
      <c r="N111" s="132">
        <v>42657</v>
      </c>
      <c r="O111" s="53"/>
      <c r="P111" s="11"/>
      <c r="Q111" s="16"/>
      <c r="R111" s="143"/>
      <c r="S111" s="16"/>
      <c r="T111" s="16"/>
      <c r="U111" s="16"/>
      <c r="V111" s="16"/>
      <c r="W111" s="16"/>
      <c r="X111" s="16"/>
      <c r="Y111" s="16"/>
      <c r="Z111" s="16"/>
    </row>
    <row r="112" spans="1:34">
      <c r="A112" s="204">
        <v>2</v>
      </c>
      <c r="B112" s="107">
        <v>41794</v>
      </c>
      <c r="C112" s="107"/>
      <c r="D112" s="108" t="s">
        <v>628</v>
      </c>
      <c r="E112" s="109" t="s">
        <v>602</v>
      </c>
      <c r="F112" s="110">
        <v>257</v>
      </c>
      <c r="G112" s="109" t="s">
        <v>626</v>
      </c>
      <c r="H112" s="109">
        <v>300</v>
      </c>
      <c r="I112" s="127">
        <v>300</v>
      </c>
      <c r="J112" s="128" t="s">
        <v>627</v>
      </c>
      <c r="K112" s="129">
        <f t="shared" si="46"/>
        <v>43</v>
      </c>
      <c r="L112" s="130">
        <f t="shared" si="47"/>
        <v>0.16731517509727625</v>
      </c>
      <c r="M112" s="131" t="s">
        <v>601</v>
      </c>
      <c r="N112" s="132">
        <v>41822</v>
      </c>
      <c r="O112" s="53"/>
      <c r="P112" s="11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3</v>
      </c>
      <c r="B113" s="107">
        <v>41828</v>
      </c>
      <c r="C113" s="107"/>
      <c r="D113" s="108" t="s">
        <v>629</v>
      </c>
      <c r="E113" s="109" t="s">
        <v>602</v>
      </c>
      <c r="F113" s="110">
        <v>393</v>
      </c>
      <c r="G113" s="109" t="s">
        <v>626</v>
      </c>
      <c r="H113" s="109">
        <v>468</v>
      </c>
      <c r="I113" s="127">
        <v>468</v>
      </c>
      <c r="J113" s="128" t="s">
        <v>627</v>
      </c>
      <c r="K113" s="129">
        <f t="shared" si="46"/>
        <v>75</v>
      </c>
      <c r="L113" s="130">
        <f t="shared" si="47"/>
        <v>0.19083969465648856</v>
      </c>
      <c r="M113" s="131" t="s">
        <v>601</v>
      </c>
      <c r="N113" s="132">
        <v>41863</v>
      </c>
      <c r="O113" s="53"/>
      <c r="P113" s="11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4</v>
      </c>
      <c r="B114" s="107">
        <v>41857</v>
      </c>
      <c r="C114" s="107"/>
      <c r="D114" s="108" t="s">
        <v>630</v>
      </c>
      <c r="E114" s="109" t="s">
        <v>602</v>
      </c>
      <c r="F114" s="110">
        <v>205</v>
      </c>
      <c r="G114" s="109" t="s">
        <v>626</v>
      </c>
      <c r="H114" s="109">
        <v>275</v>
      </c>
      <c r="I114" s="127">
        <v>250</v>
      </c>
      <c r="J114" s="128" t="s">
        <v>627</v>
      </c>
      <c r="K114" s="129">
        <f t="shared" si="46"/>
        <v>70</v>
      </c>
      <c r="L114" s="130">
        <f t="shared" si="47"/>
        <v>0.34146341463414637</v>
      </c>
      <c r="M114" s="131" t="s">
        <v>601</v>
      </c>
      <c r="N114" s="132">
        <v>41962</v>
      </c>
      <c r="O114" s="53"/>
      <c r="P114" s="11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5</v>
      </c>
      <c r="B115" s="107">
        <v>41886</v>
      </c>
      <c r="C115" s="107"/>
      <c r="D115" s="108" t="s">
        <v>631</v>
      </c>
      <c r="E115" s="109" t="s">
        <v>602</v>
      </c>
      <c r="F115" s="110">
        <v>162</v>
      </c>
      <c r="G115" s="109" t="s">
        <v>626</v>
      </c>
      <c r="H115" s="109">
        <v>190</v>
      </c>
      <c r="I115" s="127">
        <v>190</v>
      </c>
      <c r="J115" s="128" t="s">
        <v>627</v>
      </c>
      <c r="K115" s="129">
        <f t="shared" si="46"/>
        <v>28</v>
      </c>
      <c r="L115" s="130">
        <f t="shared" si="47"/>
        <v>0.1728395061728395</v>
      </c>
      <c r="M115" s="131" t="s">
        <v>601</v>
      </c>
      <c r="N115" s="132">
        <v>42006</v>
      </c>
      <c r="O115" s="53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6</v>
      </c>
      <c r="B116" s="107">
        <v>41886</v>
      </c>
      <c r="C116" s="107"/>
      <c r="D116" s="108" t="s">
        <v>632</v>
      </c>
      <c r="E116" s="109" t="s">
        <v>602</v>
      </c>
      <c r="F116" s="110">
        <v>75</v>
      </c>
      <c r="G116" s="109" t="s">
        <v>626</v>
      </c>
      <c r="H116" s="109">
        <v>91.5</v>
      </c>
      <c r="I116" s="127" t="s">
        <v>633</v>
      </c>
      <c r="J116" s="128" t="s">
        <v>634</v>
      </c>
      <c r="K116" s="129">
        <f t="shared" si="46"/>
        <v>16.5</v>
      </c>
      <c r="L116" s="130">
        <f t="shared" si="47"/>
        <v>0.22</v>
      </c>
      <c r="M116" s="131" t="s">
        <v>601</v>
      </c>
      <c r="N116" s="132">
        <v>41954</v>
      </c>
      <c r="O116" s="53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7</v>
      </c>
      <c r="B117" s="107">
        <v>41913</v>
      </c>
      <c r="C117" s="107"/>
      <c r="D117" s="108" t="s">
        <v>635</v>
      </c>
      <c r="E117" s="109" t="s">
        <v>602</v>
      </c>
      <c r="F117" s="110">
        <v>850</v>
      </c>
      <c r="G117" s="109" t="s">
        <v>626</v>
      </c>
      <c r="H117" s="109">
        <v>982.5</v>
      </c>
      <c r="I117" s="127">
        <v>1050</v>
      </c>
      <c r="J117" s="128" t="s">
        <v>636</v>
      </c>
      <c r="K117" s="129">
        <f t="shared" si="46"/>
        <v>132.5</v>
      </c>
      <c r="L117" s="130">
        <f t="shared" si="47"/>
        <v>0.15588235294117647</v>
      </c>
      <c r="M117" s="131" t="s">
        <v>601</v>
      </c>
      <c r="N117" s="132">
        <v>42039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8</v>
      </c>
      <c r="B118" s="107">
        <v>41913</v>
      </c>
      <c r="C118" s="107"/>
      <c r="D118" s="108" t="s">
        <v>637</v>
      </c>
      <c r="E118" s="109" t="s">
        <v>602</v>
      </c>
      <c r="F118" s="110">
        <v>475</v>
      </c>
      <c r="G118" s="109" t="s">
        <v>626</v>
      </c>
      <c r="H118" s="109">
        <v>515</v>
      </c>
      <c r="I118" s="127">
        <v>600</v>
      </c>
      <c r="J118" s="128" t="s">
        <v>638</v>
      </c>
      <c r="K118" s="129">
        <f t="shared" si="46"/>
        <v>40</v>
      </c>
      <c r="L118" s="130">
        <f t="shared" si="47"/>
        <v>8.4210526315789472E-2</v>
      </c>
      <c r="M118" s="131" t="s">
        <v>601</v>
      </c>
      <c r="N118" s="132">
        <v>41939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9</v>
      </c>
      <c r="B119" s="107">
        <v>41913</v>
      </c>
      <c r="C119" s="107"/>
      <c r="D119" s="108" t="s">
        <v>639</v>
      </c>
      <c r="E119" s="109" t="s">
        <v>602</v>
      </c>
      <c r="F119" s="110">
        <v>86</v>
      </c>
      <c r="G119" s="109" t="s">
        <v>626</v>
      </c>
      <c r="H119" s="109">
        <v>99</v>
      </c>
      <c r="I119" s="127">
        <v>140</v>
      </c>
      <c r="J119" s="128" t="s">
        <v>640</v>
      </c>
      <c r="K119" s="129">
        <f t="shared" si="46"/>
        <v>13</v>
      </c>
      <c r="L119" s="130">
        <f t="shared" si="47"/>
        <v>0.15116279069767441</v>
      </c>
      <c r="M119" s="131" t="s">
        <v>601</v>
      </c>
      <c r="N119" s="132">
        <v>41939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10</v>
      </c>
      <c r="B120" s="107">
        <v>41926</v>
      </c>
      <c r="C120" s="107"/>
      <c r="D120" s="108" t="s">
        <v>641</v>
      </c>
      <c r="E120" s="109" t="s">
        <v>602</v>
      </c>
      <c r="F120" s="110">
        <v>496.6</v>
      </c>
      <c r="G120" s="109" t="s">
        <v>626</v>
      </c>
      <c r="H120" s="109">
        <v>621</v>
      </c>
      <c r="I120" s="127">
        <v>580</v>
      </c>
      <c r="J120" s="128" t="s">
        <v>627</v>
      </c>
      <c r="K120" s="129">
        <f t="shared" si="46"/>
        <v>124.39999999999998</v>
      </c>
      <c r="L120" s="130">
        <f t="shared" si="47"/>
        <v>0.25050342327829234</v>
      </c>
      <c r="M120" s="131" t="s">
        <v>601</v>
      </c>
      <c r="N120" s="132">
        <v>42605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11</v>
      </c>
      <c r="B121" s="107">
        <v>41926</v>
      </c>
      <c r="C121" s="107"/>
      <c r="D121" s="108" t="s">
        <v>642</v>
      </c>
      <c r="E121" s="109" t="s">
        <v>602</v>
      </c>
      <c r="F121" s="110">
        <v>2481.9</v>
      </c>
      <c r="G121" s="109" t="s">
        <v>626</v>
      </c>
      <c r="H121" s="109">
        <v>2840</v>
      </c>
      <c r="I121" s="127">
        <v>2870</v>
      </c>
      <c r="J121" s="128" t="s">
        <v>643</v>
      </c>
      <c r="K121" s="129">
        <f t="shared" si="46"/>
        <v>358.09999999999991</v>
      </c>
      <c r="L121" s="130">
        <f t="shared" si="47"/>
        <v>0.14428462065353154</v>
      </c>
      <c r="M121" s="131" t="s">
        <v>601</v>
      </c>
      <c r="N121" s="132">
        <v>42017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12</v>
      </c>
      <c r="B122" s="107">
        <v>41928</v>
      </c>
      <c r="C122" s="107"/>
      <c r="D122" s="108" t="s">
        <v>644</v>
      </c>
      <c r="E122" s="109" t="s">
        <v>602</v>
      </c>
      <c r="F122" s="110">
        <v>84.5</v>
      </c>
      <c r="G122" s="109" t="s">
        <v>626</v>
      </c>
      <c r="H122" s="109">
        <v>93</v>
      </c>
      <c r="I122" s="127">
        <v>110</v>
      </c>
      <c r="J122" s="128" t="s">
        <v>645</v>
      </c>
      <c r="K122" s="129">
        <f t="shared" si="46"/>
        <v>8.5</v>
      </c>
      <c r="L122" s="130">
        <f t="shared" si="47"/>
        <v>0.10059171597633136</v>
      </c>
      <c r="M122" s="131" t="s">
        <v>601</v>
      </c>
      <c r="N122" s="132">
        <v>41939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13</v>
      </c>
      <c r="B123" s="107">
        <v>41928</v>
      </c>
      <c r="C123" s="107"/>
      <c r="D123" s="108" t="s">
        <v>646</v>
      </c>
      <c r="E123" s="109" t="s">
        <v>602</v>
      </c>
      <c r="F123" s="110">
        <v>401</v>
      </c>
      <c r="G123" s="109" t="s">
        <v>626</v>
      </c>
      <c r="H123" s="109">
        <v>428</v>
      </c>
      <c r="I123" s="127">
        <v>450</v>
      </c>
      <c r="J123" s="128" t="s">
        <v>647</v>
      </c>
      <c r="K123" s="129">
        <f t="shared" si="46"/>
        <v>27</v>
      </c>
      <c r="L123" s="130">
        <f t="shared" si="47"/>
        <v>6.7331670822942641E-2</v>
      </c>
      <c r="M123" s="131" t="s">
        <v>601</v>
      </c>
      <c r="N123" s="132">
        <v>42020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14</v>
      </c>
      <c r="B124" s="107">
        <v>41928</v>
      </c>
      <c r="C124" s="107"/>
      <c r="D124" s="108" t="s">
        <v>648</v>
      </c>
      <c r="E124" s="109" t="s">
        <v>602</v>
      </c>
      <c r="F124" s="110">
        <v>101</v>
      </c>
      <c r="G124" s="109" t="s">
        <v>626</v>
      </c>
      <c r="H124" s="109">
        <v>112</v>
      </c>
      <c r="I124" s="127">
        <v>120</v>
      </c>
      <c r="J124" s="128" t="s">
        <v>649</v>
      </c>
      <c r="K124" s="129">
        <f t="shared" si="46"/>
        <v>11</v>
      </c>
      <c r="L124" s="130">
        <f t="shared" si="47"/>
        <v>0.10891089108910891</v>
      </c>
      <c r="M124" s="131" t="s">
        <v>601</v>
      </c>
      <c r="N124" s="132">
        <v>41939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15</v>
      </c>
      <c r="B125" s="107">
        <v>41954</v>
      </c>
      <c r="C125" s="107"/>
      <c r="D125" s="108" t="s">
        <v>650</v>
      </c>
      <c r="E125" s="109" t="s">
        <v>602</v>
      </c>
      <c r="F125" s="110">
        <v>59</v>
      </c>
      <c r="G125" s="109" t="s">
        <v>626</v>
      </c>
      <c r="H125" s="109">
        <v>76</v>
      </c>
      <c r="I125" s="127">
        <v>76</v>
      </c>
      <c r="J125" s="128" t="s">
        <v>627</v>
      </c>
      <c r="K125" s="129">
        <f t="shared" si="46"/>
        <v>17</v>
      </c>
      <c r="L125" s="130">
        <f t="shared" si="47"/>
        <v>0.28813559322033899</v>
      </c>
      <c r="M125" s="131" t="s">
        <v>601</v>
      </c>
      <c r="N125" s="132">
        <v>43032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16</v>
      </c>
      <c r="B126" s="107">
        <v>41954</v>
      </c>
      <c r="C126" s="107"/>
      <c r="D126" s="108" t="s">
        <v>639</v>
      </c>
      <c r="E126" s="109" t="s">
        <v>602</v>
      </c>
      <c r="F126" s="110">
        <v>99</v>
      </c>
      <c r="G126" s="109" t="s">
        <v>626</v>
      </c>
      <c r="H126" s="109">
        <v>120</v>
      </c>
      <c r="I126" s="127">
        <v>120</v>
      </c>
      <c r="J126" s="128" t="s">
        <v>651</v>
      </c>
      <c r="K126" s="129">
        <f t="shared" si="46"/>
        <v>21</v>
      </c>
      <c r="L126" s="130">
        <f t="shared" si="47"/>
        <v>0.21212121212121213</v>
      </c>
      <c r="M126" s="131" t="s">
        <v>601</v>
      </c>
      <c r="N126" s="132">
        <v>41960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17</v>
      </c>
      <c r="B127" s="107">
        <v>41956</v>
      </c>
      <c r="C127" s="107"/>
      <c r="D127" s="108" t="s">
        <v>652</v>
      </c>
      <c r="E127" s="109" t="s">
        <v>602</v>
      </c>
      <c r="F127" s="110">
        <v>22</v>
      </c>
      <c r="G127" s="109" t="s">
        <v>626</v>
      </c>
      <c r="H127" s="109">
        <v>33.549999999999997</v>
      </c>
      <c r="I127" s="127">
        <v>32</v>
      </c>
      <c r="J127" s="128" t="s">
        <v>653</v>
      </c>
      <c r="K127" s="129">
        <f t="shared" si="46"/>
        <v>11.549999999999997</v>
      </c>
      <c r="L127" s="130">
        <f t="shared" si="47"/>
        <v>0.52499999999999991</v>
      </c>
      <c r="M127" s="131" t="s">
        <v>601</v>
      </c>
      <c r="N127" s="132">
        <v>42188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18</v>
      </c>
      <c r="B128" s="107">
        <v>41976</v>
      </c>
      <c r="C128" s="107"/>
      <c r="D128" s="108" t="s">
        <v>654</v>
      </c>
      <c r="E128" s="109" t="s">
        <v>602</v>
      </c>
      <c r="F128" s="110">
        <v>440</v>
      </c>
      <c r="G128" s="109" t="s">
        <v>626</v>
      </c>
      <c r="H128" s="109">
        <v>520</v>
      </c>
      <c r="I128" s="127">
        <v>520</v>
      </c>
      <c r="J128" s="128" t="s">
        <v>655</v>
      </c>
      <c r="K128" s="129">
        <f t="shared" si="46"/>
        <v>80</v>
      </c>
      <c r="L128" s="130">
        <f t="shared" si="47"/>
        <v>0.18181818181818182</v>
      </c>
      <c r="M128" s="131" t="s">
        <v>601</v>
      </c>
      <c r="N128" s="132">
        <v>42208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19</v>
      </c>
      <c r="B129" s="107">
        <v>41976</v>
      </c>
      <c r="C129" s="107"/>
      <c r="D129" s="108" t="s">
        <v>656</v>
      </c>
      <c r="E129" s="109" t="s">
        <v>602</v>
      </c>
      <c r="F129" s="110">
        <v>360</v>
      </c>
      <c r="G129" s="109" t="s">
        <v>626</v>
      </c>
      <c r="H129" s="109">
        <v>427</v>
      </c>
      <c r="I129" s="127">
        <v>425</v>
      </c>
      <c r="J129" s="128" t="s">
        <v>657</v>
      </c>
      <c r="K129" s="129">
        <f t="shared" si="46"/>
        <v>67</v>
      </c>
      <c r="L129" s="130">
        <f t="shared" si="47"/>
        <v>0.18611111111111112</v>
      </c>
      <c r="M129" s="131" t="s">
        <v>601</v>
      </c>
      <c r="N129" s="132">
        <v>42058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20</v>
      </c>
      <c r="B130" s="107">
        <v>42012</v>
      </c>
      <c r="C130" s="107"/>
      <c r="D130" s="108" t="s">
        <v>658</v>
      </c>
      <c r="E130" s="109" t="s">
        <v>602</v>
      </c>
      <c r="F130" s="110">
        <v>360</v>
      </c>
      <c r="G130" s="109" t="s">
        <v>626</v>
      </c>
      <c r="H130" s="109">
        <v>455</v>
      </c>
      <c r="I130" s="127">
        <v>420</v>
      </c>
      <c r="J130" s="128" t="s">
        <v>659</v>
      </c>
      <c r="K130" s="129">
        <f t="shared" si="46"/>
        <v>95</v>
      </c>
      <c r="L130" s="130">
        <f t="shared" si="47"/>
        <v>0.2638888888888889</v>
      </c>
      <c r="M130" s="131" t="s">
        <v>601</v>
      </c>
      <c r="N130" s="132">
        <v>42024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21</v>
      </c>
      <c r="B131" s="107">
        <v>42012</v>
      </c>
      <c r="C131" s="107"/>
      <c r="D131" s="108" t="s">
        <v>660</v>
      </c>
      <c r="E131" s="109" t="s">
        <v>602</v>
      </c>
      <c r="F131" s="110">
        <v>130</v>
      </c>
      <c r="G131" s="109"/>
      <c r="H131" s="109">
        <v>175.5</v>
      </c>
      <c r="I131" s="127">
        <v>165</v>
      </c>
      <c r="J131" s="128" t="s">
        <v>661</v>
      </c>
      <c r="K131" s="129">
        <f t="shared" si="46"/>
        <v>45.5</v>
      </c>
      <c r="L131" s="130">
        <f t="shared" si="47"/>
        <v>0.35</v>
      </c>
      <c r="M131" s="131" t="s">
        <v>601</v>
      </c>
      <c r="N131" s="132">
        <v>43088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22</v>
      </c>
      <c r="B132" s="107">
        <v>42040</v>
      </c>
      <c r="C132" s="107"/>
      <c r="D132" s="108" t="s">
        <v>391</v>
      </c>
      <c r="E132" s="109" t="s">
        <v>625</v>
      </c>
      <c r="F132" s="110">
        <v>98</v>
      </c>
      <c r="G132" s="109"/>
      <c r="H132" s="109">
        <v>120</v>
      </c>
      <c r="I132" s="127">
        <v>120</v>
      </c>
      <c r="J132" s="128" t="s">
        <v>627</v>
      </c>
      <c r="K132" s="129">
        <f t="shared" si="46"/>
        <v>22</v>
      </c>
      <c r="L132" s="130">
        <f t="shared" si="47"/>
        <v>0.22448979591836735</v>
      </c>
      <c r="M132" s="131" t="s">
        <v>601</v>
      </c>
      <c r="N132" s="132">
        <v>42753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23</v>
      </c>
      <c r="B133" s="107">
        <v>42040</v>
      </c>
      <c r="C133" s="107"/>
      <c r="D133" s="108" t="s">
        <v>662</v>
      </c>
      <c r="E133" s="109" t="s">
        <v>625</v>
      </c>
      <c r="F133" s="110">
        <v>196</v>
      </c>
      <c r="G133" s="109"/>
      <c r="H133" s="109">
        <v>262</v>
      </c>
      <c r="I133" s="127">
        <v>255</v>
      </c>
      <c r="J133" s="128" t="s">
        <v>627</v>
      </c>
      <c r="K133" s="129">
        <f t="shared" si="46"/>
        <v>66</v>
      </c>
      <c r="L133" s="130">
        <f t="shared" si="47"/>
        <v>0.33673469387755101</v>
      </c>
      <c r="M133" s="131" t="s">
        <v>601</v>
      </c>
      <c r="N133" s="132">
        <v>42599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5">
        <v>24</v>
      </c>
      <c r="B134" s="111">
        <v>42067</v>
      </c>
      <c r="C134" s="111"/>
      <c r="D134" s="112" t="s">
        <v>390</v>
      </c>
      <c r="E134" s="113" t="s">
        <v>625</v>
      </c>
      <c r="F134" s="114">
        <v>235</v>
      </c>
      <c r="G134" s="114"/>
      <c r="H134" s="115">
        <v>77</v>
      </c>
      <c r="I134" s="133" t="s">
        <v>663</v>
      </c>
      <c r="J134" s="134" t="s">
        <v>664</v>
      </c>
      <c r="K134" s="135">
        <f t="shared" si="46"/>
        <v>-158</v>
      </c>
      <c r="L134" s="136">
        <f t="shared" si="47"/>
        <v>-0.67234042553191486</v>
      </c>
      <c r="M134" s="137" t="s">
        <v>665</v>
      </c>
      <c r="N134" s="138">
        <v>43522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25</v>
      </c>
      <c r="B135" s="107">
        <v>42067</v>
      </c>
      <c r="C135" s="107"/>
      <c r="D135" s="108" t="s">
        <v>482</v>
      </c>
      <c r="E135" s="109" t="s">
        <v>625</v>
      </c>
      <c r="F135" s="110">
        <v>185</v>
      </c>
      <c r="G135" s="109"/>
      <c r="H135" s="109">
        <v>224</v>
      </c>
      <c r="I135" s="127" t="s">
        <v>666</v>
      </c>
      <c r="J135" s="128" t="s">
        <v>627</v>
      </c>
      <c r="K135" s="129">
        <f t="shared" si="46"/>
        <v>39</v>
      </c>
      <c r="L135" s="130">
        <f t="shared" si="47"/>
        <v>0.21081081081081082</v>
      </c>
      <c r="M135" s="131" t="s">
        <v>601</v>
      </c>
      <c r="N135" s="132">
        <v>42647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366">
        <v>26</v>
      </c>
      <c r="B136" s="116">
        <v>42090</v>
      </c>
      <c r="C136" s="116"/>
      <c r="D136" s="117" t="s">
        <v>667</v>
      </c>
      <c r="E136" s="118" t="s">
        <v>625</v>
      </c>
      <c r="F136" s="119">
        <v>49.5</v>
      </c>
      <c r="G136" s="120"/>
      <c r="H136" s="120">
        <v>15.85</v>
      </c>
      <c r="I136" s="120">
        <v>67</v>
      </c>
      <c r="J136" s="139" t="s">
        <v>668</v>
      </c>
      <c r="K136" s="120">
        <f t="shared" si="46"/>
        <v>-33.65</v>
      </c>
      <c r="L136" s="140">
        <f t="shared" si="47"/>
        <v>-0.67979797979797973</v>
      </c>
      <c r="M136" s="137" t="s">
        <v>665</v>
      </c>
      <c r="N136" s="141">
        <v>43627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27</v>
      </c>
      <c r="B137" s="107">
        <v>42093</v>
      </c>
      <c r="C137" s="107"/>
      <c r="D137" s="108" t="s">
        <v>669</v>
      </c>
      <c r="E137" s="109" t="s">
        <v>625</v>
      </c>
      <c r="F137" s="110">
        <v>183.5</v>
      </c>
      <c r="G137" s="109"/>
      <c r="H137" s="109">
        <v>219</v>
      </c>
      <c r="I137" s="127">
        <v>218</v>
      </c>
      <c r="J137" s="128" t="s">
        <v>670</v>
      </c>
      <c r="K137" s="129">
        <f t="shared" si="46"/>
        <v>35.5</v>
      </c>
      <c r="L137" s="130">
        <f t="shared" si="47"/>
        <v>0.19346049046321526</v>
      </c>
      <c r="M137" s="131" t="s">
        <v>601</v>
      </c>
      <c r="N137" s="132">
        <v>42103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28</v>
      </c>
      <c r="B138" s="107">
        <v>42114</v>
      </c>
      <c r="C138" s="107"/>
      <c r="D138" s="108" t="s">
        <v>671</v>
      </c>
      <c r="E138" s="109" t="s">
        <v>625</v>
      </c>
      <c r="F138" s="110">
        <f>(227+237)/2</f>
        <v>232</v>
      </c>
      <c r="G138" s="109"/>
      <c r="H138" s="109">
        <v>298</v>
      </c>
      <c r="I138" s="127">
        <v>298</v>
      </c>
      <c r="J138" s="128" t="s">
        <v>627</v>
      </c>
      <c r="K138" s="129">
        <f t="shared" si="46"/>
        <v>66</v>
      </c>
      <c r="L138" s="130">
        <f t="shared" si="47"/>
        <v>0.28448275862068967</v>
      </c>
      <c r="M138" s="131" t="s">
        <v>601</v>
      </c>
      <c r="N138" s="132">
        <v>42823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29</v>
      </c>
      <c r="B139" s="107">
        <v>42128</v>
      </c>
      <c r="C139" s="107"/>
      <c r="D139" s="108" t="s">
        <v>672</v>
      </c>
      <c r="E139" s="109" t="s">
        <v>602</v>
      </c>
      <c r="F139" s="110">
        <v>385</v>
      </c>
      <c r="G139" s="109"/>
      <c r="H139" s="109">
        <f>212.5+331</f>
        <v>543.5</v>
      </c>
      <c r="I139" s="127">
        <v>510</v>
      </c>
      <c r="J139" s="128" t="s">
        <v>673</v>
      </c>
      <c r="K139" s="129">
        <f t="shared" si="46"/>
        <v>158.5</v>
      </c>
      <c r="L139" s="130">
        <f t="shared" si="47"/>
        <v>0.41168831168831171</v>
      </c>
      <c r="M139" s="131" t="s">
        <v>601</v>
      </c>
      <c r="N139" s="132">
        <v>42235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30</v>
      </c>
      <c r="B140" s="107">
        <v>42128</v>
      </c>
      <c r="C140" s="107"/>
      <c r="D140" s="108" t="s">
        <v>674</v>
      </c>
      <c r="E140" s="109" t="s">
        <v>602</v>
      </c>
      <c r="F140" s="110">
        <v>115.5</v>
      </c>
      <c r="G140" s="109"/>
      <c r="H140" s="109">
        <v>146</v>
      </c>
      <c r="I140" s="127">
        <v>142</v>
      </c>
      <c r="J140" s="128" t="s">
        <v>675</v>
      </c>
      <c r="K140" s="129">
        <f t="shared" si="46"/>
        <v>30.5</v>
      </c>
      <c r="L140" s="130">
        <f t="shared" si="47"/>
        <v>0.26406926406926406</v>
      </c>
      <c r="M140" s="131" t="s">
        <v>601</v>
      </c>
      <c r="N140" s="132">
        <v>42202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31</v>
      </c>
      <c r="B141" s="107">
        <v>42151</v>
      </c>
      <c r="C141" s="107"/>
      <c r="D141" s="108" t="s">
        <v>676</v>
      </c>
      <c r="E141" s="109" t="s">
        <v>602</v>
      </c>
      <c r="F141" s="110">
        <v>237.5</v>
      </c>
      <c r="G141" s="109"/>
      <c r="H141" s="109">
        <v>279.5</v>
      </c>
      <c r="I141" s="127">
        <v>278</v>
      </c>
      <c r="J141" s="128" t="s">
        <v>627</v>
      </c>
      <c r="K141" s="129">
        <f t="shared" si="46"/>
        <v>42</v>
      </c>
      <c r="L141" s="130">
        <f t="shared" si="47"/>
        <v>0.17684210526315788</v>
      </c>
      <c r="M141" s="131" t="s">
        <v>601</v>
      </c>
      <c r="N141" s="132">
        <v>42222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32</v>
      </c>
      <c r="B142" s="107">
        <v>42174</v>
      </c>
      <c r="C142" s="107"/>
      <c r="D142" s="108" t="s">
        <v>646</v>
      </c>
      <c r="E142" s="109" t="s">
        <v>625</v>
      </c>
      <c r="F142" s="110">
        <v>340</v>
      </c>
      <c r="G142" s="109"/>
      <c r="H142" s="109">
        <v>448</v>
      </c>
      <c r="I142" s="127">
        <v>448</v>
      </c>
      <c r="J142" s="128" t="s">
        <v>627</v>
      </c>
      <c r="K142" s="129">
        <f t="shared" si="46"/>
        <v>108</v>
      </c>
      <c r="L142" s="130">
        <f t="shared" si="47"/>
        <v>0.31764705882352939</v>
      </c>
      <c r="M142" s="131" t="s">
        <v>601</v>
      </c>
      <c r="N142" s="132">
        <v>43018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33</v>
      </c>
      <c r="B143" s="107">
        <v>42191</v>
      </c>
      <c r="C143" s="107"/>
      <c r="D143" s="108" t="s">
        <v>677</v>
      </c>
      <c r="E143" s="109" t="s">
        <v>625</v>
      </c>
      <c r="F143" s="110">
        <v>390</v>
      </c>
      <c r="G143" s="109"/>
      <c r="H143" s="109">
        <v>460</v>
      </c>
      <c r="I143" s="127">
        <v>460</v>
      </c>
      <c r="J143" s="128" t="s">
        <v>627</v>
      </c>
      <c r="K143" s="129">
        <f t="shared" ref="K143:K163" si="48">H143-F143</f>
        <v>70</v>
      </c>
      <c r="L143" s="130">
        <f t="shared" ref="L143:L163" si="49">K143/F143</f>
        <v>0.17948717948717949</v>
      </c>
      <c r="M143" s="131" t="s">
        <v>601</v>
      </c>
      <c r="N143" s="132">
        <v>42478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5">
        <v>34</v>
      </c>
      <c r="B144" s="111">
        <v>42195</v>
      </c>
      <c r="C144" s="111"/>
      <c r="D144" s="112" t="s">
        <v>678</v>
      </c>
      <c r="E144" s="113" t="s">
        <v>625</v>
      </c>
      <c r="F144" s="114">
        <v>122.5</v>
      </c>
      <c r="G144" s="114"/>
      <c r="H144" s="115">
        <v>61</v>
      </c>
      <c r="I144" s="133">
        <v>172</v>
      </c>
      <c r="J144" s="134" t="s">
        <v>679</v>
      </c>
      <c r="K144" s="135">
        <f t="shared" si="48"/>
        <v>-61.5</v>
      </c>
      <c r="L144" s="136">
        <f t="shared" si="49"/>
        <v>-0.50204081632653064</v>
      </c>
      <c r="M144" s="137" t="s">
        <v>665</v>
      </c>
      <c r="N144" s="138">
        <v>43333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35</v>
      </c>
      <c r="B145" s="107">
        <v>42219</v>
      </c>
      <c r="C145" s="107"/>
      <c r="D145" s="108" t="s">
        <v>680</v>
      </c>
      <c r="E145" s="109" t="s">
        <v>625</v>
      </c>
      <c r="F145" s="110">
        <v>297.5</v>
      </c>
      <c r="G145" s="109"/>
      <c r="H145" s="109">
        <v>350</v>
      </c>
      <c r="I145" s="127">
        <v>360</v>
      </c>
      <c r="J145" s="128" t="s">
        <v>681</v>
      </c>
      <c r="K145" s="129">
        <f t="shared" si="48"/>
        <v>52.5</v>
      </c>
      <c r="L145" s="130">
        <f t="shared" si="49"/>
        <v>0.17647058823529413</v>
      </c>
      <c r="M145" s="131" t="s">
        <v>601</v>
      </c>
      <c r="N145" s="132">
        <v>42232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36</v>
      </c>
      <c r="B146" s="107">
        <v>42219</v>
      </c>
      <c r="C146" s="107"/>
      <c r="D146" s="108" t="s">
        <v>682</v>
      </c>
      <c r="E146" s="109" t="s">
        <v>625</v>
      </c>
      <c r="F146" s="110">
        <v>115.5</v>
      </c>
      <c r="G146" s="109"/>
      <c r="H146" s="109">
        <v>149</v>
      </c>
      <c r="I146" s="127">
        <v>140</v>
      </c>
      <c r="J146" s="142" t="s">
        <v>683</v>
      </c>
      <c r="K146" s="129">
        <f t="shared" si="48"/>
        <v>33.5</v>
      </c>
      <c r="L146" s="130">
        <f t="shared" si="49"/>
        <v>0.29004329004329005</v>
      </c>
      <c r="M146" s="131" t="s">
        <v>601</v>
      </c>
      <c r="N146" s="132">
        <v>42740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37</v>
      </c>
      <c r="B147" s="107">
        <v>42251</v>
      </c>
      <c r="C147" s="107"/>
      <c r="D147" s="108" t="s">
        <v>676</v>
      </c>
      <c r="E147" s="109" t="s">
        <v>625</v>
      </c>
      <c r="F147" s="110">
        <v>226</v>
      </c>
      <c r="G147" s="109"/>
      <c r="H147" s="109">
        <v>292</v>
      </c>
      <c r="I147" s="127">
        <v>292</v>
      </c>
      <c r="J147" s="128" t="s">
        <v>684</v>
      </c>
      <c r="K147" s="129">
        <f t="shared" si="48"/>
        <v>66</v>
      </c>
      <c r="L147" s="130">
        <f t="shared" si="49"/>
        <v>0.29203539823008851</v>
      </c>
      <c r="M147" s="131" t="s">
        <v>601</v>
      </c>
      <c r="N147" s="132">
        <v>42286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38</v>
      </c>
      <c r="B148" s="107">
        <v>42254</v>
      </c>
      <c r="C148" s="107"/>
      <c r="D148" s="108" t="s">
        <v>671</v>
      </c>
      <c r="E148" s="109" t="s">
        <v>625</v>
      </c>
      <c r="F148" s="110">
        <v>232.5</v>
      </c>
      <c r="G148" s="109"/>
      <c r="H148" s="109">
        <v>312.5</v>
      </c>
      <c r="I148" s="127">
        <v>310</v>
      </c>
      <c r="J148" s="128" t="s">
        <v>627</v>
      </c>
      <c r="K148" s="129">
        <f t="shared" si="48"/>
        <v>80</v>
      </c>
      <c r="L148" s="130">
        <f t="shared" si="49"/>
        <v>0.34408602150537637</v>
      </c>
      <c r="M148" s="131" t="s">
        <v>601</v>
      </c>
      <c r="N148" s="132">
        <v>42823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39</v>
      </c>
      <c r="B149" s="107">
        <v>42268</v>
      </c>
      <c r="C149" s="107"/>
      <c r="D149" s="108" t="s">
        <v>685</v>
      </c>
      <c r="E149" s="109" t="s">
        <v>625</v>
      </c>
      <c r="F149" s="110">
        <v>196.5</v>
      </c>
      <c r="G149" s="109"/>
      <c r="H149" s="109">
        <v>238</v>
      </c>
      <c r="I149" s="127">
        <v>238</v>
      </c>
      <c r="J149" s="128" t="s">
        <v>684</v>
      </c>
      <c r="K149" s="129">
        <f t="shared" si="48"/>
        <v>41.5</v>
      </c>
      <c r="L149" s="130">
        <f t="shared" si="49"/>
        <v>0.21119592875318066</v>
      </c>
      <c r="M149" s="131" t="s">
        <v>601</v>
      </c>
      <c r="N149" s="132">
        <v>42291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40</v>
      </c>
      <c r="B150" s="107">
        <v>42271</v>
      </c>
      <c r="C150" s="107"/>
      <c r="D150" s="108" t="s">
        <v>624</v>
      </c>
      <c r="E150" s="109" t="s">
        <v>625</v>
      </c>
      <c r="F150" s="110">
        <v>65</v>
      </c>
      <c r="G150" s="109"/>
      <c r="H150" s="109">
        <v>82</v>
      </c>
      <c r="I150" s="127">
        <v>82</v>
      </c>
      <c r="J150" s="128" t="s">
        <v>684</v>
      </c>
      <c r="K150" s="129">
        <f t="shared" si="48"/>
        <v>17</v>
      </c>
      <c r="L150" s="130">
        <f t="shared" si="49"/>
        <v>0.26153846153846155</v>
      </c>
      <c r="M150" s="131" t="s">
        <v>601</v>
      </c>
      <c r="N150" s="132">
        <v>42578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41</v>
      </c>
      <c r="B151" s="107">
        <v>42291</v>
      </c>
      <c r="C151" s="107"/>
      <c r="D151" s="108" t="s">
        <v>686</v>
      </c>
      <c r="E151" s="109" t="s">
        <v>625</v>
      </c>
      <c r="F151" s="110">
        <v>144</v>
      </c>
      <c r="G151" s="109"/>
      <c r="H151" s="109">
        <v>182.5</v>
      </c>
      <c r="I151" s="127">
        <v>181</v>
      </c>
      <c r="J151" s="128" t="s">
        <v>684</v>
      </c>
      <c r="K151" s="129">
        <f t="shared" si="48"/>
        <v>38.5</v>
      </c>
      <c r="L151" s="130">
        <f t="shared" si="49"/>
        <v>0.2673611111111111</v>
      </c>
      <c r="M151" s="131" t="s">
        <v>601</v>
      </c>
      <c r="N151" s="132">
        <v>42817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42</v>
      </c>
      <c r="B152" s="107">
        <v>42291</v>
      </c>
      <c r="C152" s="107"/>
      <c r="D152" s="108" t="s">
        <v>687</v>
      </c>
      <c r="E152" s="109" t="s">
        <v>625</v>
      </c>
      <c r="F152" s="110">
        <v>264</v>
      </c>
      <c r="G152" s="109"/>
      <c r="H152" s="109">
        <v>311</v>
      </c>
      <c r="I152" s="127">
        <v>311</v>
      </c>
      <c r="J152" s="128" t="s">
        <v>684</v>
      </c>
      <c r="K152" s="129">
        <f t="shared" si="48"/>
        <v>47</v>
      </c>
      <c r="L152" s="130">
        <f t="shared" si="49"/>
        <v>0.17803030303030304</v>
      </c>
      <c r="M152" s="131" t="s">
        <v>601</v>
      </c>
      <c r="N152" s="132">
        <v>42604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43</v>
      </c>
      <c r="B153" s="107">
        <v>42318</v>
      </c>
      <c r="C153" s="107"/>
      <c r="D153" s="108" t="s">
        <v>688</v>
      </c>
      <c r="E153" s="109" t="s">
        <v>602</v>
      </c>
      <c r="F153" s="110">
        <v>549.5</v>
      </c>
      <c r="G153" s="109"/>
      <c r="H153" s="109">
        <v>630</v>
      </c>
      <c r="I153" s="127">
        <v>630</v>
      </c>
      <c r="J153" s="128" t="s">
        <v>684</v>
      </c>
      <c r="K153" s="129">
        <f t="shared" si="48"/>
        <v>80.5</v>
      </c>
      <c r="L153" s="130">
        <f t="shared" si="49"/>
        <v>0.1464968152866242</v>
      </c>
      <c r="M153" s="131" t="s">
        <v>601</v>
      </c>
      <c r="N153" s="132">
        <v>42419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44</v>
      </c>
      <c r="B154" s="107">
        <v>42342</v>
      </c>
      <c r="C154" s="107"/>
      <c r="D154" s="108" t="s">
        <v>689</v>
      </c>
      <c r="E154" s="109" t="s">
        <v>625</v>
      </c>
      <c r="F154" s="110">
        <v>1027.5</v>
      </c>
      <c r="G154" s="109"/>
      <c r="H154" s="109">
        <v>1315</v>
      </c>
      <c r="I154" s="127">
        <v>1250</v>
      </c>
      <c r="J154" s="128" t="s">
        <v>684</v>
      </c>
      <c r="K154" s="129">
        <f t="shared" si="48"/>
        <v>287.5</v>
      </c>
      <c r="L154" s="130">
        <f t="shared" si="49"/>
        <v>0.27980535279805352</v>
      </c>
      <c r="M154" s="131" t="s">
        <v>601</v>
      </c>
      <c r="N154" s="132">
        <v>43244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45</v>
      </c>
      <c r="B155" s="107">
        <v>42367</v>
      </c>
      <c r="C155" s="107"/>
      <c r="D155" s="108" t="s">
        <v>690</v>
      </c>
      <c r="E155" s="109" t="s">
        <v>625</v>
      </c>
      <c r="F155" s="110">
        <v>465</v>
      </c>
      <c r="G155" s="109"/>
      <c r="H155" s="109">
        <v>540</v>
      </c>
      <c r="I155" s="127">
        <v>540</v>
      </c>
      <c r="J155" s="128" t="s">
        <v>684</v>
      </c>
      <c r="K155" s="129">
        <f t="shared" si="48"/>
        <v>75</v>
      </c>
      <c r="L155" s="130">
        <f t="shared" si="49"/>
        <v>0.16129032258064516</v>
      </c>
      <c r="M155" s="131" t="s">
        <v>601</v>
      </c>
      <c r="N155" s="132">
        <v>42530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46</v>
      </c>
      <c r="B156" s="107">
        <v>42380</v>
      </c>
      <c r="C156" s="107"/>
      <c r="D156" s="108" t="s">
        <v>391</v>
      </c>
      <c r="E156" s="109" t="s">
        <v>602</v>
      </c>
      <c r="F156" s="110">
        <v>81</v>
      </c>
      <c r="G156" s="109"/>
      <c r="H156" s="109">
        <v>110</v>
      </c>
      <c r="I156" s="127">
        <v>110</v>
      </c>
      <c r="J156" s="128" t="s">
        <v>684</v>
      </c>
      <c r="K156" s="129">
        <f t="shared" si="48"/>
        <v>29</v>
      </c>
      <c r="L156" s="130">
        <f t="shared" si="49"/>
        <v>0.35802469135802467</v>
      </c>
      <c r="M156" s="131" t="s">
        <v>601</v>
      </c>
      <c r="N156" s="132">
        <v>42745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47</v>
      </c>
      <c r="B157" s="107">
        <v>42382</v>
      </c>
      <c r="C157" s="107"/>
      <c r="D157" s="108" t="s">
        <v>691</v>
      </c>
      <c r="E157" s="109" t="s">
        <v>602</v>
      </c>
      <c r="F157" s="110">
        <v>417.5</v>
      </c>
      <c r="G157" s="109"/>
      <c r="H157" s="109">
        <v>547</v>
      </c>
      <c r="I157" s="127">
        <v>535</v>
      </c>
      <c r="J157" s="128" t="s">
        <v>684</v>
      </c>
      <c r="K157" s="129">
        <f t="shared" si="48"/>
        <v>129.5</v>
      </c>
      <c r="L157" s="130">
        <f t="shared" si="49"/>
        <v>0.31017964071856285</v>
      </c>
      <c r="M157" s="131" t="s">
        <v>601</v>
      </c>
      <c r="N157" s="132">
        <v>42578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48</v>
      </c>
      <c r="B158" s="107">
        <v>42408</v>
      </c>
      <c r="C158" s="107"/>
      <c r="D158" s="108" t="s">
        <v>692</v>
      </c>
      <c r="E158" s="109" t="s">
        <v>625</v>
      </c>
      <c r="F158" s="110">
        <v>650</v>
      </c>
      <c r="G158" s="109"/>
      <c r="H158" s="109">
        <v>800</v>
      </c>
      <c r="I158" s="127">
        <v>800</v>
      </c>
      <c r="J158" s="128" t="s">
        <v>684</v>
      </c>
      <c r="K158" s="129">
        <f t="shared" si="48"/>
        <v>150</v>
      </c>
      <c r="L158" s="130">
        <f t="shared" si="49"/>
        <v>0.23076923076923078</v>
      </c>
      <c r="M158" s="131" t="s">
        <v>601</v>
      </c>
      <c r="N158" s="132">
        <v>43154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49</v>
      </c>
      <c r="B159" s="107">
        <v>42433</v>
      </c>
      <c r="C159" s="107"/>
      <c r="D159" s="108" t="s">
        <v>198</v>
      </c>
      <c r="E159" s="109" t="s">
        <v>625</v>
      </c>
      <c r="F159" s="110">
        <v>437.5</v>
      </c>
      <c r="G159" s="109"/>
      <c r="H159" s="109">
        <v>504.5</v>
      </c>
      <c r="I159" s="127">
        <v>522</v>
      </c>
      <c r="J159" s="128" t="s">
        <v>693</v>
      </c>
      <c r="K159" s="129">
        <f t="shared" si="48"/>
        <v>67</v>
      </c>
      <c r="L159" s="130">
        <f t="shared" si="49"/>
        <v>0.15314285714285714</v>
      </c>
      <c r="M159" s="131" t="s">
        <v>601</v>
      </c>
      <c r="N159" s="132">
        <v>42480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50</v>
      </c>
      <c r="B160" s="107">
        <v>42438</v>
      </c>
      <c r="C160" s="107"/>
      <c r="D160" s="108" t="s">
        <v>694</v>
      </c>
      <c r="E160" s="109" t="s">
        <v>625</v>
      </c>
      <c r="F160" s="110">
        <v>189.5</v>
      </c>
      <c r="G160" s="109"/>
      <c r="H160" s="109">
        <v>218</v>
      </c>
      <c r="I160" s="127">
        <v>218</v>
      </c>
      <c r="J160" s="128" t="s">
        <v>684</v>
      </c>
      <c r="K160" s="129">
        <f t="shared" si="48"/>
        <v>28.5</v>
      </c>
      <c r="L160" s="130">
        <f t="shared" si="49"/>
        <v>0.15039577836411611</v>
      </c>
      <c r="M160" s="131" t="s">
        <v>601</v>
      </c>
      <c r="N160" s="132">
        <v>43034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366">
        <v>51</v>
      </c>
      <c r="B161" s="116">
        <v>42471</v>
      </c>
      <c r="C161" s="116"/>
      <c r="D161" s="117" t="s">
        <v>695</v>
      </c>
      <c r="E161" s="118" t="s">
        <v>625</v>
      </c>
      <c r="F161" s="119">
        <v>36.5</v>
      </c>
      <c r="G161" s="120"/>
      <c r="H161" s="120">
        <v>15.85</v>
      </c>
      <c r="I161" s="120">
        <v>60</v>
      </c>
      <c r="J161" s="139" t="s">
        <v>696</v>
      </c>
      <c r="K161" s="135">
        <f t="shared" si="48"/>
        <v>-20.65</v>
      </c>
      <c r="L161" s="169">
        <f t="shared" si="49"/>
        <v>-0.5657534246575342</v>
      </c>
      <c r="M161" s="137" t="s">
        <v>665</v>
      </c>
      <c r="N161" s="170">
        <v>43627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52</v>
      </c>
      <c r="B162" s="107">
        <v>42472</v>
      </c>
      <c r="C162" s="107"/>
      <c r="D162" s="108" t="s">
        <v>697</v>
      </c>
      <c r="E162" s="109" t="s">
        <v>625</v>
      </c>
      <c r="F162" s="110">
        <v>93</v>
      </c>
      <c r="G162" s="109"/>
      <c r="H162" s="109">
        <v>149</v>
      </c>
      <c r="I162" s="127">
        <v>140</v>
      </c>
      <c r="J162" s="142" t="s">
        <v>698</v>
      </c>
      <c r="K162" s="129">
        <f t="shared" si="48"/>
        <v>56</v>
      </c>
      <c r="L162" s="130">
        <f t="shared" si="49"/>
        <v>0.60215053763440862</v>
      </c>
      <c r="M162" s="131" t="s">
        <v>601</v>
      </c>
      <c r="N162" s="132">
        <v>42740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53</v>
      </c>
      <c r="B163" s="107">
        <v>42472</v>
      </c>
      <c r="C163" s="107"/>
      <c r="D163" s="108" t="s">
        <v>699</v>
      </c>
      <c r="E163" s="109" t="s">
        <v>625</v>
      </c>
      <c r="F163" s="110">
        <v>130</v>
      </c>
      <c r="G163" s="109"/>
      <c r="H163" s="109">
        <v>150</v>
      </c>
      <c r="I163" s="127" t="s">
        <v>700</v>
      </c>
      <c r="J163" s="128" t="s">
        <v>684</v>
      </c>
      <c r="K163" s="129">
        <f t="shared" si="48"/>
        <v>20</v>
      </c>
      <c r="L163" s="130">
        <f t="shared" si="49"/>
        <v>0.15384615384615385</v>
      </c>
      <c r="M163" s="131" t="s">
        <v>601</v>
      </c>
      <c r="N163" s="132">
        <v>42564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54</v>
      </c>
      <c r="B164" s="107">
        <v>42473</v>
      </c>
      <c r="C164" s="107"/>
      <c r="D164" s="108" t="s">
        <v>355</v>
      </c>
      <c r="E164" s="109" t="s">
        <v>625</v>
      </c>
      <c r="F164" s="110">
        <v>196</v>
      </c>
      <c r="G164" s="109"/>
      <c r="H164" s="109">
        <v>299</v>
      </c>
      <c r="I164" s="127">
        <v>299</v>
      </c>
      <c r="J164" s="128" t="s">
        <v>684</v>
      </c>
      <c r="K164" s="129">
        <v>103</v>
      </c>
      <c r="L164" s="130">
        <v>0.52551020408163296</v>
      </c>
      <c r="M164" s="131" t="s">
        <v>601</v>
      </c>
      <c r="N164" s="132">
        <v>42620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55</v>
      </c>
      <c r="B165" s="107">
        <v>42473</v>
      </c>
      <c r="C165" s="107"/>
      <c r="D165" s="108" t="s">
        <v>758</v>
      </c>
      <c r="E165" s="109" t="s">
        <v>625</v>
      </c>
      <c r="F165" s="110">
        <v>88</v>
      </c>
      <c r="G165" s="109"/>
      <c r="H165" s="109">
        <v>103</v>
      </c>
      <c r="I165" s="127">
        <v>103</v>
      </c>
      <c r="J165" s="128" t="s">
        <v>684</v>
      </c>
      <c r="K165" s="129">
        <v>15</v>
      </c>
      <c r="L165" s="130">
        <v>0.170454545454545</v>
      </c>
      <c r="M165" s="131" t="s">
        <v>601</v>
      </c>
      <c r="N165" s="132">
        <v>42530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56</v>
      </c>
      <c r="B166" s="107">
        <v>42492</v>
      </c>
      <c r="C166" s="107"/>
      <c r="D166" s="108" t="s">
        <v>701</v>
      </c>
      <c r="E166" s="109" t="s">
        <v>625</v>
      </c>
      <c r="F166" s="110">
        <v>127.5</v>
      </c>
      <c r="G166" s="109"/>
      <c r="H166" s="109">
        <v>148</v>
      </c>
      <c r="I166" s="127" t="s">
        <v>702</v>
      </c>
      <c r="J166" s="128" t="s">
        <v>684</v>
      </c>
      <c r="K166" s="129">
        <f>H166-F166</f>
        <v>20.5</v>
      </c>
      <c r="L166" s="130">
        <f>K166/F166</f>
        <v>0.16078431372549021</v>
      </c>
      <c r="M166" s="131" t="s">
        <v>601</v>
      </c>
      <c r="N166" s="132">
        <v>42564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57</v>
      </c>
      <c r="B167" s="107">
        <v>42493</v>
      </c>
      <c r="C167" s="107"/>
      <c r="D167" s="108" t="s">
        <v>703</v>
      </c>
      <c r="E167" s="109" t="s">
        <v>625</v>
      </c>
      <c r="F167" s="110">
        <v>675</v>
      </c>
      <c r="G167" s="109"/>
      <c r="H167" s="109">
        <v>815</v>
      </c>
      <c r="I167" s="127" t="s">
        <v>704</v>
      </c>
      <c r="J167" s="128" t="s">
        <v>684</v>
      </c>
      <c r="K167" s="129">
        <f>H167-F167</f>
        <v>140</v>
      </c>
      <c r="L167" s="130">
        <f>K167/F167</f>
        <v>0.2074074074074074</v>
      </c>
      <c r="M167" s="131" t="s">
        <v>601</v>
      </c>
      <c r="N167" s="132">
        <v>43154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5">
        <v>58</v>
      </c>
      <c r="B168" s="111">
        <v>42522</v>
      </c>
      <c r="C168" s="111"/>
      <c r="D168" s="112" t="s">
        <v>759</v>
      </c>
      <c r="E168" s="113" t="s">
        <v>625</v>
      </c>
      <c r="F168" s="114">
        <v>500</v>
      </c>
      <c r="G168" s="114"/>
      <c r="H168" s="115">
        <v>232.5</v>
      </c>
      <c r="I168" s="133" t="s">
        <v>760</v>
      </c>
      <c r="J168" s="134" t="s">
        <v>761</v>
      </c>
      <c r="K168" s="135">
        <f>H168-F168</f>
        <v>-267.5</v>
      </c>
      <c r="L168" s="136">
        <f>K168/F168</f>
        <v>-0.53500000000000003</v>
      </c>
      <c r="M168" s="137" t="s">
        <v>665</v>
      </c>
      <c r="N168" s="138">
        <v>43735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59</v>
      </c>
      <c r="B169" s="107">
        <v>42527</v>
      </c>
      <c r="C169" s="107"/>
      <c r="D169" s="108" t="s">
        <v>705</v>
      </c>
      <c r="E169" s="109" t="s">
        <v>625</v>
      </c>
      <c r="F169" s="110">
        <v>110</v>
      </c>
      <c r="G169" s="109"/>
      <c r="H169" s="109">
        <v>126.5</v>
      </c>
      <c r="I169" s="127">
        <v>125</v>
      </c>
      <c r="J169" s="128" t="s">
        <v>634</v>
      </c>
      <c r="K169" s="129">
        <f>H169-F169</f>
        <v>16.5</v>
      </c>
      <c r="L169" s="130">
        <f>K169/F169</f>
        <v>0.15</v>
      </c>
      <c r="M169" s="131" t="s">
        <v>601</v>
      </c>
      <c r="N169" s="132">
        <v>42552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60</v>
      </c>
      <c r="B170" s="107">
        <v>42538</v>
      </c>
      <c r="C170" s="107"/>
      <c r="D170" s="108" t="s">
        <v>706</v>
      </c>
      <c r="E170" s="109" t="s">
        <v>625</v>
      </c>
      <c r="F170" s="110">
        <v>44</v>
      </c>
      <c r="G170" s="109"/>
      <c r="H170" s="109">
        <v>69.5</v>
      </c>
      <c r="I170" s="127">
        <v>69.5</v>
      </c>
      <c r="J170" s="128" t="s">
        <v>707</v>
      </c>
      <c r="K170" s="129">
        <f>H170-F170</f>
        <v>25.5</v>
      </c>
      <c r="L170" s="130">
        <f>K170/F170</f>
        <v>0.57954545454545459</v>
      </c>
      <c r="M170" s="131" t="s">
        <v>601</v>
      </c>
      <c r="N170" s="132">
        <v>42977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61</v>
      </c>
      <c r="B171" s="107">
        <v>42549</v>
      </c>
      <c r="C171" s="107"/>
      <c r="D171" s="149" t="s">
        <v>762</v>
      </c>
      <c r="E171" s="109" t="s">
        <v>625</v>
      </c>
      <c r="F171" s="110">
        <v>262.5</v>
      </c>
      <c r="G171" s="109"/>
      <c r="H171" s="109">
        <v>340</v>
      </c>
      <c r="I171" s="127">
        <v>333</v>
      </c>
      <c r="J171" s="128" t="s">
        <v>763</v>
      </c>
      <c r="K171" s="129">
        <v>77.5</v>
      </c>
      <c r="L171" s="130">
        <v>0.29523809523809502</v>
      </c>
      <c r="M171" s="131" t="s">
        <v>601</v>
      </c>
      <c r="N171" s="132">
        <v>43017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62</v>
      </c>
      <c r="B172" s="107">
        <v>42549</v>
      </c>
      <c r="C172" s="107"/>
      <c r="D172" s="149" t="s">
        <v>764</v>
      </c>
      <c r="E172" s="109" t="s">
        <v>625</v>
      </c>
      <c r="F172" s="110">
        <v>840</v>
      </c>
      <c r="G172" s="109"/>
      <c r="H172" s="109">
        <v>1230</v>
      </c>
      <c r="I172" s="127">
        <v>1230</v>
      </c>
      <c r="J172" s="128" t="s">
        <v>684</v>
      </c>
      <c r="K172" s="129">
        <v>390</v>
      </c>
      <c r="L172" s="130">
        <v>0.46428571428571402</v>
      </c>
      <c r="M172" s="131" t="s">
        <v>601</v>
      </c>
      <c r="N172" s="132">
        <v>42649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367">
        <v>63</v>
      </c>
      <c r="B173" s="144">
        <v>42556</v>
      </c>
      <c r="C173" s="144"/>
      <c r="D173" s="145" t="s">
        <v>708</v>
      </c>
      <c r="E173" s="146" t="s">
        <v>625</v>
      </c>
      <c r="F173" s="147">
        <v>395</v>
      </c>
      <c r="G173" s="148"/>
      <c r="H173" s="148">
        <f>(468.5+342.5)/2</f>
        <v>405.5</v>
      </c>
      <c r="I173" s="148">
        <v>510</v>
      </c>
      <c r="J173" s="171" t="s">
        <v>709</v>
      </c>
      <c r="K173" s="172">
        <f t="shared" ref="K173:K179" si="50">H173-F173</f>
        <v>10.5</v>
      </c>
      <c r="L173" s="173">
        <f t="shared" ref="L173:L179" si="51">K173/F173</f>
        <v>2.6582278481012658E-2</v>
      </c>
      <c r="M173" s="174" t="s">
        <v>710</v>
      </c>
      <c r="N173" s="175">
        <v>43606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5">
        <v>64</v>
      </c>
      <c r="B174" s="111">
        <v>42584</v>
      </c>
      <c r="C174" s="111"/>
      <c r="D174" s="112" t="s">
        <v>711</v>
      </c>
      <c r="E174" s="113" t="s">
        <v>602</v>
      </c>
      <c r="F174" s="114">
        <f>169.5-12.8</f>
        <v>156.69999999999999</v>
      </c>
      <c r="G174" s="114"/>
      <c r="H174" s="115">
        <v>77</v>
      </c>
      <c r="I174" s="133" t="s">
        <v>712</v>
      </c>
      <c r="J174" s="393" t="s">
        <v>3403</v>
      </c>
      <c r="K174" s="135">
        <f t="shared" si="50"/>
        <v>-79.699999999999989</v>
      </c>
      <c r="L174" s="136">
        <f t="shared" si="51"/>
        <v>-0.50861518825781749</v>
      </c>
      <c r="M174" s="137" t="s">
        <v>665</v>
      </c>
      <c r="N174" s="138">
        <v>43522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5">
        <v>65</v>
      </c>
      <c r="B175" s="111">
        <v>42586</v>
      </c>
      <c r="C175" s="111"/>
      <c r="D175" s="112" t="s">
        <v>713</v>
      </c>
      <c r="E175" s="113" t="s">
        <v>625</v>
      </c>
      <c r="F175" s="114">
        <v>400</v>
      </c>
      <c r="G175" s="114"/>
      <c r="H175" s="115">
        <v>305</v>
      </c>
      <c r="I175" s="133">
        <v>475</v>
      </c>
      <c r="J175" s="134" t="s">
        <v>714</v>
      </c>
      <c r="K175" s="135">
        <f t="shared" si="50"/>
        <v>-95</v>
      </c>
      <c r="L175" s="136">
        <f t="shared" si="51"/>
        <v>-0.23749999999999999</v>
      </c>
      <c r="M175" s="137" t="s">
        <v>665</v>
      </c>
      <c r="N175" s="138">
        <v>43606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66</v>
      </c>
      <c r="B176" s="107">
        <v>42593</v>
      </c>
      <c r="C176" s="107"/>
      <c r="D176" s="108" t="s">
        <v>715</v>
      </c>
      <c r="E176" s="109" t="s">
        <v>625</v>
      </c>
      <c r="F176" s="110">
        <v>86.5</v>
      </c>
      <c r="G176" s="109"/>
      <c r="H176" s="109">
        <v>130</v>
      </c>
      <c r="I176" s="127">
        <v>130</v>
      </c>
      <c r="J176" s="142" t="s">
        <v>716</v>
      </c>
      <c r="K176" s="129">
        <f t="shared" si="50"/>
        <v>43.5</v>
      </c>
      <c r="L176" s="130">
        <f t="shared" si="51"/>
        <v>0.50289017341040465</v>
      </c>
      <c r="M176" s="131" t="s">
        <v>601</v>
      </c>
      <c r="N176" s="132">
        <v>43091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5">
        <v>67</v>
      </c>
      <c r="B177" s="111">
        <v>42600</v>
      </c>
      <c r="C177" s="111"/>
      <c r="D177" s="112" t="s">
        <v>382</v>
      </c>
      <c r="E177" s="113" t="s">
        <v>625</v>
      </c>
      <c r="F177" s="114">
        <v>133.5</v>
      </c>
      <c r="G177" s="114"/>
      <c r="H177" s="115">
        <v>126.5</v>
      </c>
      <c r="I177" s="133">
        <v>178</v>
      </c>
      <c r="J177" s="134" t="s">
        <v>717</v>
      </c>
      <c r="K177" s="135">
        <f t="shared" si="50"/>
        <v>-7</v>
      </c>
      <c r="L177" s="136">
        <f t="shared" si="51"/>
        <v>-5.2434456928838954E-2</v>
      </c>
      <c r="M177" s="137" t="s">
        <v>665</v>
      </c>
      <c r="N177" s="138">
        <v>42615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68</v>
      </c>
      <c r="B178" s="107">
        <v>42613</v>
      </c>
      <c r="C178" s="107"/>
      <c r="D178" s="108" t="s">
        <v>718</v>
      </c>
      <c r="E178" s="109" t="s">
        <v>625</v>
      </c>
      <c r="F178" s="110">
        <v>560</v>
      </c>
      <c r="G178" s="109"/>
      <c r="H178" s="109">
        <v>725</v>
      </c>
      <c r="I178" s="127">
        <v>725</v>
      </c>
      <c r="J178" s="128" t="s">
        <v>627</v>
      </c>
      <c r="K178" s="129">
        <f t="shared" si="50"/>
        <v>165</v>
      </c>
      <c r="L178" s="130">
        <f t="shared" si="51"/>
        <v>0.29464285714285715</v>
      </c>
      <c r="M178" s="131" t="s">
        <v>601</v>
      </c>
      <c r="N178" s="132">
        <v>42456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69</v>
      </c>
      <c r="B179" s="107">
        <v>42614</v>
      </c>
      <c r="C179" s="107"/>
      <c r="D179" s="108" t="s">
        <v>719</v>
      </c>
      <c r="E179" s="109" t="s">
        <v>625</v>
      </c>
      <c r="F179" s="110">
        <v>160.5</v>
      </c>
      <c r="G179" s="109"/>
      <c r="H179" s="109">
        <v>210</v>
      </c>
      <c r="I179" s="127">
        <v>210</v>
      </c>
      <c r="J179" s="128" t="s">
        <v>627</v>
      </c>
      <c r="K179" s="129">
        <f t="shared" si="50"/>
        <v>49.5</v>
      </c>
      <c r="L179" s="130">
        <f t="shared" si="51"/>
        <v>0.30841121495327101</v>
      </c>
      <c r="M179" s="131" t="s">
        <v>601</v>
      </c>
      <c r="N179" s="132">
        <v>42871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70</v>
      </c>
      <c r="B180" s="107">
        <v>42646</v>
      </c>
      <c r="C180" s="107"/>
      <c r="D180" s="149" t="s">
        <v>406</v>
      </c>
      <c r="E180" s="109" t="s">
        <v>625</v>
      </c>
      <c r="F180" s="110">
        <v>430</v>
      </c>
      <c r="G180" s="109"/>
      <c r="H180" s="109">
        <v>596</v>
      </c>
      <c r="I180" s="127">
        <v>575</v>
      </c>
      <c r="J180" s="128" t="s">
        <v>765</v>
      </c>
      <c r="K180" s="129">
        <v>166</v>
      </c>
      <c r="L180" s="130">
        <v>0.38604651162790699</v>
      </c>
      <c r="M180" s="131" t="s">
        <v>601</v>
      </c>
      <c r="N180" s="132">
        <v>42769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71</v>
      </c>
      <c r="B181" s="107">
        <v>42657</v>
      </c>
      <c r="C181" s="107"/>
      <c r="D181" s="108" t="s">
        <v>720</v>
      </c>
      <c r="E181" s="109" t="s">
        <v>625</v>
      </c>
      <c r="F181" s="110">
        <v>280</v>
      </c>
      <c r="G181" s="109"/>
      <c r="H181" s="109">
        <v>345</v>
      </c>
      <c r="I181" s="127">
        <v>345</v>
      </c>
      <c r="J181" s="128" t="s">
        <v>627</v>
      </c>
      <c r="K181" s="129">
        <f t="shared" ref="K181:K186" si="52">H181-F181</f>
        <v>65</v>
      </c>
      <c r="L181" s="130">
        <f>K181/F181</f>
        <v>0.23214285714285715</v>
      </c>
      <c r="M181" s="131" t="s">
        <v>601</v>
      </c>
      <c r="N181" s="132">
        <v>42814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72</v>
      </c>
      <c r="B182" s="107">
        <v>42657</v>
      </c>
      <c r="C182" s="107"/>
      <c r="D182" s="108" t="s">
        <v>721</v>
      </c>
      <c r="E182" s="109" t="s">
        <v>625</v>
      </c>
      <c r="F182" s="110">
        <v>245</v>
      </c>
      <c r="G182" s="109"/>
      <c r="H182" s="109">
        <v>325.5</v>
      </c>
      <c r="I182" s="127">
        <v>330</v>
      </c>
      <c r="J182" s="128" t="s">
        <v>722</v>
      </c>
      <c r="K182" s="129">
        <f t="shared" si="52"/>
        <v>80.5</v>
      </c>
      <c r="L182" s="130">
        <f>K182/F182</f>
        <v>0.32857142857142857</v>
      </c>
      <c r="M182" s="131" t="s">
        <v>601</v>
      </c>
      <c r="N182" s="132">
        <v>42769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73</v>
      </c>
      <c r="B183" s="107">
        <v>42660</v>
      </c>
      <c r="C183" s="107"/>
      <c r="D183" s="108" t="s">
        <v>350</v>
      </c>
      <c r="E183" s="109" t="s">
        <v>625</v>
      </c>
      <c r="F183" s="110">
        <v>125</v>
      </c>
      <c r="G183" s="109"/>
      <c r="H183" s="109">
        <v>160</v>
      </c>
      <c r="I183" s="127">
        <v>160</v>
      </c>
      <c r="J183" s="128" t="s">
        <v>684</v>
      </c>
      <c r="K183" s="129">
        <f t="shared" si="52"/>
        <v>35</v>
      </c>
      <c r="L183" s="130">
        <v>0.28000000000000003</v>
      </c>
      <c r="M183" s="131" t="s">
        <v>601</v>
      </c>
      <c r="N183" s="132">
        <v>42803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74</v>
      </c>
      <c r="B184" s="107">
        <v>42660</v>
      </c>
      <c r="C184" s="107"/>
      <c r="D184" s="108" t="s">
        <v>484</v>
      </c>
      <c r="E184" s="109" t="s">
        <v>625</v>
      </c>
      <c r="F184" s="110">
        <v>114</v>
      </c>
      <c r="G184" s="109"/>
      <c r="H184" s="109">
        <v>145</v>
      </c>
      <c r="I184" s="127">
        <v>145</v>
      </c>
      <c r="J184" s="128" t="s">
        <v>684</v>
      </c>
      <c r="K184" s="129">
        <f t="shared" si="52"/>
        <v>31</v>
      </c>
      <c r="L184" s="130">
        <f>K184/F184</f>
        <v>0.27192982456140352</v>
      </c>
      <c r="M184" s="131" t="s">
        <v>601</v>
      </c>
      <c r="N184" s="132">
        <v>42859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75</v>
      </c>
      <c r="B185" s="107">
        <v>42660</v>
      </c>
      <c r="C185" s="107"/>
      <c r="D185" s="108" t="s">
        <v>723</v>
      </c>
      <c r="E185" s="109" t="s">
        <v>625</v>
      </c>
      <c r="F185" s="110">
        <v>212</v>
      </c>
      <c r="G185" s="109"/>
      <c r="H185" s="109">
        <v>280</v>
      </c>
      <c r="I185" s="127">
        <v>276</v>
      </c>
      <c r="J185" s="128" t="s">
        <v>724</v>
      </c>
      <c r="K185" s="129">
        <f t="shared" si="52"/>
        <v>68</v>
      </c>
      <c r="L185" s="130">
        <f>K185/F185</f>
        <v>0.32075471698113206</v>
      </c>
      <c r="M185" s="131" t="s">
        <v>601</v>
      </c>
      <c r="N185" s="132">
        <v>42858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76</v>
      </c>
      <c r="B186" s="107">
        <v>42678</v>
      </c>
      <c r="C186" s="107"/>
      <c r="D186" s="108" t="s">
        <v>152</v>
      </c>
      <c r="E186" s="109" t="s">
        <v>625</v>
      </c>
      <c r="F186" s="110">
        <v>155</v>
      </c>
      <c r="G186" s="109"/>
      <c r="H186" s="109">
        <v>210</v>
      </c>
      <c r="I186" s="127">
        <v>210</v>
      </c>
      <c r="J186" s="128" t="s">
        <v>725</v>
      </c>
      <c r="K186" s="129">
        <f t="shared" si="52"/>
        <v>55</v>
      </c>
      <c r="L186" s="130">
        <f>K186/F186</f>
        <v>0.35483870967741937</v>
      </c>
      <c r="M186" s="131" t="s">
        <v>601</v>
      </c>
      <c r="N186" s="132">
        <v>42944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5">
        <v>77</v>
      </c>
      <c r="B187" s="111">
        <v>42710</v>
      </c>
      <c r="C187" s="111"/>
      <c r="D187" s="112" t="s">
        <v>766</v>
      </c>
      <c r="E187" s="113" t="s">
        <v>625</v>
      </c>
      <c r="F187" s="114">
        <v>150.5</v>
      </c>
      <c r="G187" s="114"/>
      <c r="H187" s="115">
        <v>72.5</v>
      </c>
      <c r="I187" s="133">
        <v>174</v>
      </c>
      <c r="J187" s="134" t="s">
        <v>767</v>
      </c>
      <c r="K187" s="135">
        <v>-78</v>
      </c>
      <c r="L187" s="136">
        <v>-0.51827242524916906</v>
      </c>
      <c r="M187" s="137" t="s">
        <v>665</v>
      </c>
      <c r="N187" s="138">
        <v>43333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78</v>
      </c>
      <c r="B188" s="107">
        <v>42712</v>
      </c>
      <c r="C188" s="107"/>
      <c r="D188" s="108" t="s">
        <v>126</v>
      </c>
      <c r="E188" s="109" t="s">
        <v>625</v>
      </c>
      <c r="F188" s="110">
        <v>380</v>
      </c>
      <c r="G188" s="109"/>
      <c r="H188" s="109">
        <v>478</v>
      </c>
      <c r="I188" s="127">
        <v>468</v>
      </c>
      <c r="J188" s="128" t="s">
        <v>684</v>
      </c>
      <c r="K188" s="129">
        <f>H188-F188</f>
        <v>98</v>
      </c>
      <c r="L188" s="130">
        <f>K188/F188</f>
        <v>0.25789473684210529</v>
      </c>
      <c r="M188" s="131" t="s">
        <v>601</v>
      </c>
      <c r="N188" s="132">
        <v>43025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79</v>
      </c>
      <c r="B189" s="107">
        <v>42734</v>
      </c>
      <c r="C189" s="107"/>
      <c r="D189" s="108" t="s">
        <v>249</v>
      </c>
      <c r="E189" s="109" t="s">
        <v>625</v>
      </c>
      <c r="F189" s="110">
        <v>305</v>
      </c>
      <c r="G189" s="109"/>
      <c r="H189" s="109">
        <v>375</v>
      </c>
      <c r="I189" s="127">
        <v>375</v>
      </c>
      <c r="J189" s="128" t="s">
        <v>684</v>
      </c>
      <c r="K189" s="129">
        <f>H189-F189</f>
        <v>70</v>
      </c>
      <c r="L189" s="130">
        <f>K189/F189</f>
        <v>0.22950819672131148</v>
      </c>
      <c r="M189" s="131" t="s">
        <v>601</v>
      </c>
      <c r="N189" s="132">
        <v>42768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80</v>
      </c>
      <c r="B190" s="107">
        <v>42739</v>
      </c>
      <c r="C190" s="107"/>
      <c r="D190" s="108" t="s">
        <v>352</v>
      </c>
      <c r="E190" s="109" t="s">
        <v>625</v>
      </c>
      <c r="F190" s="110">
        <v>99.5</v>
      </c>
      <c r="G190" s="109"/>
      <c r="H190" s="109">
        <v>158</v>
      </c>
      <c r="I190" s="127">
        <v>158</v>
      </c>
      <c r="J190" s="128" t="s">
        <v>684</v>
      </c>
      <c r="K190" s="129">
        <f>H190-F190</f>
        <v>58.5</v>
      </c>
      <c r="L190" s="130">
        <f>K190/F190</f>
        <v>0.5879396984924623</v>
      </c>
      <c r="M190" s="131" t="s">
        <v>601</v>
      </c>
      <c r="N190" s="132">
        <v>42898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81</v>
      </c>
      <c r="B191" s="107">
        <v>42739</v>
      </c>
      <c r="C191" s="107"/>
      <c r="D191" s="108" t="s">
        <v>352</v>
      </c>
      <c r="E191" s="109" t="s">
        <v>625</v>
      </c>
      <c r="F191" s="110">
        <v>99.5</v>
      </c>
      <c r="G191" s="109"/>
      <c r="H191" s="109">
        <v>158</v>
      </c>
      <c r="I191" s="127">
        <v>158</v>
      </c>
      <c r="J191" s="128" t="s">
        <v>684</v>
      </c>
      <c r="K191" s="129">
        <v>58.5</v>
      </c>
      <c r="L191" s="130">
        <v>0.58793969849246197</v>
      </c>
      <c r="M191" s="131" t="s">
        <v>601</v>
      </c>
      <c r="N191" s="132">
        <v>42898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82</v>
      </c>
      <c r="B192" s="107">
        <v>42786</v>
      </c>
      <c r="C192" s="107"/>
      <c r="D192" s="108" t="s">
        <v>170</v>
      </c>
      <c r="E192" s="109" t="s">
        <v>625</v>
      </c>
      <c r="F192" s="110">
        <v>140.5</v>
      </c>
      <c r="G192" s="109"/>
      <c r="H192" s="109">
        <v>220</v>
      </c>
      <c r="I192" s="127">
        <v>220</v>
      </c>
      <c r="J192" s="128" t="s">
        <v>684</v>
      </c>
      <c r="K192" s="129">
        <f>H192-F192</f>
        <v>79.5</v>
      </c>
      <c r="L192" s="130">
        <f>K192/F192</f>
        <v>0.5658362989323843</v>
      </c>
      <c r="M192" s="131" t="s">
        <v>601</v>
      </c>
      <c r="N192" s="132">
        <v>42864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83</v>
      </c>
      <c r="B193" s="107">
        <v>42786</v>
      </c>
      <c r="C193" s="107"/>
      <c r="D193" s="108" t="s">
        <v>768</v>
      </c>
      <c r="E193" s="109" t="s">
        <v>625</v>
      </c>
      <c r="F193" s="110">
        <v>202.5</v>
      </c>
      <c r="G193" s="109"/>
      <c r="H193" s="109">
        <v>234</v>
      </c>
      <c r="I193" s="127">
        <v>234</v>
      </c>
      <c r="J193" s="128" t="s">
        <v>684</v>
      </c>
      <c r="K193" s="129">
        <v>31.5</v>
      </c>
      <c r="L193" s="130">
        <v>0.155555555555556</v>
      </c>
      <c r="M193" s="131" t="s">
        <v>601</v>
      </c>
      <c r="N193" s="132">
        <v>42836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84</v>
      </c>
      <c r="B194" s="107">
        <v>42818</v>
      </c>
      <c r="C194" s="107"/>
      <c r="D194" s="108" t="s">
        <v>558</v>
      </c>
      <c r="E194" s="109" t="s">
        <v>625</v>
      </c>
      <c r="F194" s="110">
        <v>300.5</v>
      </c>
      <c r="G194" s="109"/>
      <c r="H194" s="109">
        <v>417.5</v>
      </c>
      <c r="I194" s="127">
        <v>420</v>
      </c>
      <c r="J194" s="128" t="s">
        <v>726</v>
      </c>
      <c r="K194" s="129">
        <f>H194-F194</f>
        <v>117</v>
      </c>
      <c r="L194" s="130">
        <f>K194/F194</f>
        <v>0.38935108153078202</v>
      </c>
      <c r="M194" s="131" t="s">
        <v>601</v>
      </c>
      <c r="N194" s="132">
        <v>43070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85</v>
      </c>
      <c r="B195" s="107">
        <v>42818</v>
      </c>
      <c r="C195" s="107"/>
      <c r="D195" s="108" t="s">
        <v>764</v>
      </c>
      <c r="E195" s="109" t="s">
        <v>625</v>
      </c>
      <c r="F195" s="110">
        <v>850</v>
      </c>
      <c r="G195" s="109"/>
      <c r="H195" s="109">
        <v>1042.5</v>
      </c>
      <c r="I195" s="127">
        <v>1023</v>
      </c>
      <c r="J195" s="128" t="s">
        <v>769</v>
      </c>
      <c r="K195" s="129">
        <v>192.5</v>
      </c>
      <c r="L195" s="130">
        <v>0.22647058823529401</v>
      </c>
      <c r="M195" s="131" t="s">
        <v>601</v>
      </c>
      <c r="N195" s="132">
        <v>42830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86</v>
      </c>
      <c r="B196" s="107">
        <v>42830</v>
      </c>
      <c r="C196" s="107"/>
      <c r="D196" s="108" t="s">
        <v>502</v>
      </c>
      <c r="E196" s="109" t="s">
        <v>625</v>
      </c>
      <c r="F196" s="110">
        <v>785</v>
      </c>
      <c r="G196" s="109"/>
      <c r="H196" s="109">
        <v>930</v>
      </c>
      <c r="I196" s="127">
        <v>920</v>
      </c>
      <c r="J196" s="128" t="s">
        <v>727</v>
      </c>
      <c r="K196" s="129">
        <f>H196-F196</f>
        <v>145</v>
      </c>
      <c r="L196" s="130">
        <f>K196/F196</f>
        <v>0.18471337579617833</v>
      </c>
      <c r="M196" s="131" t="s">
        <v>601</v>
      </c>
      <c r="N196" s="132">
        <v>42976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5">
        <v>87</v>
      </c>
      <c r="B197" s="111">
        <v>42831</v>
      </c>
      <c r="C197" s="111"/>
      <c r="D197" s="112" t="s">
        <v>770</v>
      </c>
      <c r="E197" s="113" t="s">
        <v>625</v>
      </c>
      <c r="F197" s="114">
        <v>40</v>
      </c>
      <c r="G197" s="114"/>
      <c r="H197" s="115">
        <v>13.1</v>
      </c>
      <c r="I197" s="133">
        <v>60</v>
      </c>
      <c r="J197" s="139" t="s">
        <v>771</v>
      </c>
      <c r="K197" s="135">
        <v>-26.9</v>
      </c>
      <c r="L197" s="136">
        <v>-0.67249999999999999</v>
      </c>
      <c r="M197" s="137" t="s">
        <v>665</v>
      </c>
      <c r="N197" s="138">
        <v>43138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88</v>
      </c>
      <c r="B198" s="107">
        <v>42837</v>
      </c>
      <c r="C198" s="107"/>
      <c r="D198" s="108" t="s">
        <v>89</v>
      </c>
      <c r="E198" s="109" t="s">
        <v>625</v>
      </c>
      <c r="F198" s="110">
        <v>289.5</v>
      </c>
      <c r="G198" s="109"/>
      <c r="H198" s="109">
        <v>354</v>
      </c>
      <c r="I198" s="127">
        <v>360</v>
      </c>
      <c r="J198" s="128" t="s">
        <v>728</v>
      </c>
      <c r="K198" s="129">
        <f t="shared" ref="K198:K206" si="53">H198-F198</f>
        <v>64.5</v>
      </c>
      <c r="L198" s="130">
        <f t="shared" ref="L198:L206" si="54">K198/F198</f>
        <v>0.22279792746113988</v>
      </c>
      <c r="M198" s="131" t="s">
        <v>601</v>
      </c>
      <c r="N198" s="132">
        <v>43040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89</v>
      </c>
      <c r="B199" s="107">
        <v>42845</v>
      </c>
      <c r="C199" s="107"/>
      <c r="D199" s="108" t="s">
        <v>439</v>
      </c>
      <c r="E199" s="109" t="s">
        <v>625</v>
      </c>
      <c r="F199" s="110">
        <v>700</v>
      </c>
      <c r="G199" s="109"/>
      <c r="H199" s="109">
        <v>840</v>
      </c>
      <c r="I199" s="127">
        <v>840</v>
      </c>
      <c r="J199" s="128" t="s">
        <v>729</v>
      </c>
      <c r="K199" s="129">
        <f t="shared" si="53"/>
        <v>140</v>
      </c>
      <c r="L199" s="130">
        <f t="shared" si="54"/>
        <v>0.2</v>
      </c>
      <c r="M199" s="131" t="s">
        <v>601</v>
      </c>
      <c r="N199" s="132">
        <v>42893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90</v>
      </c>
      <c r="B200" s="107">
        <v>42887</v>
      </c>
      <c r="C200" s="107"/>
      <c r="D200" s="149" t="s">
        <v>364</v>
      </c>
      <c r="E200" s="109" t="s">
        <v>625</v>
      </c>
      <c r="F200" s="110">
        <v>130</v>
      </c>
      <c r="G200" s="109"/>
      <c r="H200" s="109">
        <v>144.25</v>
      </c>
      <c r="I200" s="127">
        <v>170</v>
      </c>
      <c r="J200" s="128" t="s">
        <v>730</v>
      </c>
      <c r="K200" s="129">
        <f t="shared" si="53"/>
        <v>14.25</v>
      </c>
      <c r="L200" s="130">
        <f t="shared" si="54"/>
        <v>0.10961538461538461</v>
      </c>
      <c r="M200" s="131" t="s">
        <v>601</v>
      </c>
      <c r="N200" s="132">
        <v>43675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91</v>
      </c>
      <c r="B201" s="107">
        <v>42901</v>
      </c>
      <c r="C201" s="107"/>
      <c r="D201" s="149" t="s">
        <v>731</v>
      </c>
      <c r="E201" s="109" t="s">
        <v>625</v>
      </c>
      <c r="F201" s="110">
        <v>214.5</v>
      </c>
      <c r="G201" s="109"/>
      <c r="H201" s="109">
        <v>262</v>
      </c>
      <c r="I201" s="127">
        <v>262</v>
      </c>
      <c r="J201" s="128" t="s">
        <v>732</v>
      </c>
      <c r="K201" s="129">
        <f t="shared" si="53"/>
        <v>47.5</v>
      </c>
      <c r="L201" s="130">
        <f t="shared" si="54"/>
        <v>0.22144522144522144</v>
      </c>
      <c r="M201" s="131" t="s">
        <v>601</v>
      </c>
      <c r="N201" s="132">
        <v>42977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6">
        <v>92</v>
      </c>
      <c r="B202" s="155">
        <v>42933</v>
      </c>
      <c r="C202" s="155"/>
      <c r="D202" s="156" t="s">
        <v>733</v>
      </c>
      <c r="E202" s="157" t="s">
        <v>625</v>
      </c>
      <c r="F202" s="158">
        <v>370</v>
      </c>
      <c r="G202" s="157"/>
      <c r="H202" s="157">
        <v>447.5</v>
      </c>
      <c r="I202" s="179">
        <v>450</v>
      </c>
      <c r="J202" s="232" t="s">
        <v>684</v>
      </c>
      <c r="K202" s="129">
        <f t="shared" si="53"/>
        <v>77.5</v>
      </c>
      <c r="L202" s="181">
        <f t="shared" si="54"/>
        <v>0.20945945945945946</v>
      </c>
      <c r="M202" s="182" t="s">
        <v>601</v>
      </c>
      <c r="N202" s="183">
        <v>43035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6">
        <v>93</v>
      </c>
      <c r="B203" s="155">
        <v>42943</v>
      </c>
      <c r="C203" s="155"/>
      <c r="D203" s="156" t="s">
        <v>168</v>
      </c>
      <c r="E203" s="157" t="s">
        <v>625</v>
      </c>
      <c r="F203" s="158">
        <v>657.5</v>
      </c>
      <c r="G203" s="157"/>
      <c r="H203" s="157">
        <v>825</v>
      </c>
      <c r="I203" s="179">
        <v>820</v>
      </c>
      <c r="J203" s="232" t="s">
        <v>684</v>
      </c>
      <c r="K203" s="129">
        <f t="shared" si="53"/>
        <v>167.5</v>
      </c>
      <c r="L203" s="181">
        <f t="shared" si="54"/>
        <v>0.25475285171102663</v>
      </c>
      <c r="M203" s="182" t="s">
        <v>601</v>
      </c>
      <c r="N203" s="183">
        <v>43090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94</v>
      </c>
      <c r="B204" s="107">
        <v>42964</v>
      </c>
      <c r="C204" s="107"/>
      <c r="D204" s="108" t="s">
        <v>369</v>
      </c>
      <c r="E204" s="109" t="s">
        <v>625</v>
      </c>
      <c r="F204" s="110">
        <v>605</v>
      </c>
      <c r="G204" s="109"/>
      <c r="H204" s="109">
        <v>750</v>
      </c>
      <c r="I204" s="127">
        <v>750</v>
      </c>
      <c r="J204" s="128" t="s">
        <v>727</v>
      </c>
      <c r="K204" s="129">
        <f t="shared" si="53"/>
        <v>145</v>
      </c>
      <c r="L204" s="130">
        <f t="shared" si="54"/>
        <v>0.23966942148760331</v>
      </c>
      <c r="M204" s="131" t="s">
        <v>601</v>
      </c>
      <c r="N204" s="132">
        <v>43027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368">
        <v>95</v>
      </c>
      <c r="B205" s="150">
        <v>42979</v>
      </c>
      <c r="C205" s="150"/>
      <c r="D205" s="151" t="s">
        <v>510</v>
      </c>
      <c r="E205" s="152" t="s">
        <v>625</v>
      </c>
      <c r="F205" s="153">
        <v>255</v>
      </c>
      <c r="G205" s="154"/>
      <c r="H205" s="154">
        <v>217.25</v>
      </c>
      <c r="I205" s="154">
        <v>320</v>
      </c>
      <c r="J205" s="176" t="s">
        <v>734</v>
      </c>
      <c r="K205" s="135">
        <f t="shared" si="53"/>
        <v>-37.75</v>
      </c>
      <c r="L205" s="177">
        <f t="shared" si="54"/>
        <v>-0.14803921568627451</v>
      </c>
      <c r="M205" s="137" t="s">
        <v>665</v>
      </c>
      <c r="N205" s="178">
        <v>43661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96</v>
      </c>
      <c r="B206" s="107">
        <v>42997</v>
      </c>
      <c r="C206" s="107"/>
      <c r="D206" s="108" t="s">
        <v>735</v>
      </c>
      <c r="E206" s="109" t="s">
        <v>625</v>
      </c>
      <c r="F206" s="110">
        <v>215</v>
      </c>
      <c r="G206" s="109"/>
      <c r="H206" s="109">
        <v>258</v>
      </c>
      <c r="I206" s="127">
        <v>258</v>
      </c>
      <c r="J206" s="128" t="s">
        <v>684</v>
      </c>
      <c r="K206" s="129">
        <f t="shared" si="53"/>
        <v>43</v>
      </c>
      <c r="L206" s="130">
        <f t="shared" si="54"/>
        <v>0.2</v>
      </c>
      <c r="M206" s="131" t="s">
        <v>601</v>
      </c>
      <c r="N206" s="132">
        <v>43040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97</v>
      </c>
      <c r="B207" s="107">
        <v>42997</v>
      </c>
      <c r="C207" s="107"/>
      <c r="D207" s="108" t="s">
        <v>735</v>
      </c>
      <c r="E207" s="109" t="s">
        <v>625</v>
      </c>
      <c r="F207" s="110">
        <v>215</v>
      </c>
      <c r="G207" s="109"/>
      <c r="H207" s="109">
        <v>258</v>
      </c>
      <c r="I207" s="127">
        <v>258</v>
      </c>
      <c r="J207" s="232" t="s">
        <v>684</v>
      </c>
      <c r="K207" s="129">
        <v>43</v>
      </c>
      <c r="L207" s="130">
        <v>0.2</v>
      </c>
      <c r="M207" s="131" t="s">
        <v>601</v>
      </c>
      <c r="N207" s="132">
        <v>43040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7">
        <v>98</v>
      </c>
      <c r="B208" s="208">
        <v>42998</v>
      </c>
      <c r="C208" s="208"/>
      <c r="D208" s="377" t="s">
        <v>2981</v>
      </c>
      <c r="E208" s="209" t="s">
        <v>625</v>
      </c>
      <c r="F208" s="210">
        <v>75</v>
      </c>
      <c r="G208" s="209"/>
      <c r="H208" s="209">
        <v>90</v>
      </c>
      <c r="I208" s="233">
        <v>90</v>
      </c>
      <c r="J208" s="128" t="s">
        <v>736</v>
      </c>
      <c r="K208" s="129">
        <f t="shared" ref="K208:K213" si="55">H208-F208</f>
        <v>15</v>
      </c>
      <c r="L208" s="130">
        <f t="shared" ref="L208:L213" si="56">K208/F208</f>
        <v>0.2</v>
      </c>
      <c r="M208" s="131" t="s">
        <v>601</v>
      </c>
      <c r="N208" s="132">
        <v>43019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6">
        <v>99</v>
      </c>
      <c r="B209" s="155">
        <v>43011</v>
      </c>
      <c r="C209" s="155"/>
      <c r="D209" s="156" t="s">
        <v>737</v>
      </c>
      <c r="E209" s="157" t="s">
        <v>625</v>
      </c>
      <c r="F209" s="158">
        <v>315</v>
      </c>
      <c r="G209" s="157"/>
      <c r="H209" s="157">
        <v>392</v>
      </c>
      <c r="I209" s="179">
        <v>384</v>
      </c>
      <c r="J209" s="232" t="s">
        <v>738</v>
      </c>
      <c r="K209" s="129">
        <f t="shared" si="55"/>
        <v>77</v>
      </c>
      <c r="L209" s="181">
        <f t="shared" si="56"/>
        <v>0.24444444444444444</v>
      </c>
      <c r="M209" s="182" t="s">
        <v>601</v>
      </c>
      <c r="N209" s="183">
        <v>43017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6">
        <v>100</v>
      </c>
      <c r="B210" s="155">
        <v>43013</v>
      </c>
      <c r="C210" s="155"/>
      <c r="D210" s="156" t="s">
        <v>739</v>
      </c>
      <c r="E210" s="157" t="s">
        <v>625</v>
      </c>
      <c r="F210" s="158">
        <v>145</v>
      </c>
      <c r="G210" s="157"/>
      <c r="H210" s="157">
        <v>179</v>
      </c>
      <c r="I210" s="179">
        <v>180</v>
      </c>
      <c r="J210" s="232" t="s">
        <v>615</v>
      </c>
      <c r="K210" s="129">
        <f t="shared" si="55"/>
        <v>34</v>
      </c>
      <c r="L210" s="181">
        <f t="shared" si="56"/>
        <v>0.23448275862068965</v>
      </c>
      <c r="M210" s="182" t="s">
        <v>601</v>
      </c>
      <c r="N210" s="183">
        <v>43025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6">
        <v>101</v>
      </c>
      <c r="B211" s="155">
        <v>43014</v>
      </c>
      <c r="C211" s="155"/>
      <c r="D211" s="156" t="s">
        <v>340</v>
      </c>
      <c r="E211" s="157" t="s">
        <v>625</v>
      </c>
      <c r="F211" s="158">
        <v>256</v>
      </c>
      <c r="G211" s="157"/>
      <c r="H211" s="157">
        <v>323</v>
      </c>
      <c r="I211" s="179">
        <v>320</v>
      </c>
      <c r="J211" s="232" t="s">
        <v>684</v>
      </c>
      <c r="K211" s="129">
        <f t="shared" si="55"/>
        <v>67</v>
      </c>
      <c r="L211" s="181">
        <f t="shared" si="56"/>
        <v>0.26171875</v>
      </c>
      <c r="M211" s="182" t="s">
        <v>601</v>
      </c>
      <c r="N211" s="183">
        <v>43067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6">
        <v>102</v>
      </c>
      <c r="B212" s="155">
        <v>43017</v>
      </c>
      <c r="C212" s="155"/>
      <c r="D212" s="156" t="s">
        <v>361</v>
      </c>
      <c r="E212" s="157" t="s">
        <v>625</v>
      </c>
      <c r="F212" s="158">
        <v>137.5</v>
      </c>
      <c r="G212" s="157"/>
      <c r="H212" s="157">
        <v>184</v>
      </c>
      <c r="I212" s="179">
        <v>183</v>
      </c>
      <c r="J212" s="180" t="s">
        <v>740</v>
      </c>
      <c r="K212" s="129">
        <f t="shared" si="55"/>
        <v>46.5</v>
      </c>
      <c r="L212" s="181">
        <f t="shared" si="56"/>
        <v>0.33818181818181819</v>
      </c>
      <c r="M212" s="182" t="s">
        <v>601</v>
      </c>
      <c r="N212" s="183">
        <v>43108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6">
        <v>103</v>
      </c>
      <c r="B213" s="155">
        <v>43018</v>
      </c>
      <c r="C213" s="155"/>
      <c r="D213" s="156" t="s">
        <v>741</v>
      </c>
      <c r="E213" s="157" t="s">
        <v>625</v>
      </c>
      <c r="F213" s="158">
        <v>125.5</v>
      </c>
      <c r="G213" s="157"/>
      <c r="H213" s="157">
        <v>158</v>
      </c>
      <c r="I213" s="179">
        <v>155</v>
      </c>
      <c r="J213" s="180" t="s">
        <v>742</v>
      </c>
      <c r="K213" s="129">
        <f t="shared" si="55"/>
        <v>32.5</v>
      </c>
      <c r="L213" s="181">
        <f t="shared" si="56"/>
        <v>0.25896414342629481</v>
      </c>
      <c r="M213" s="182" t="s">
        <v>601</v>
      </c>
      <c r="N213" s="183">
        <v>43067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6">
        <v>104</v>
      </c>
      <c r="B214" s="155">
        <v>43018</v>
      </c>
      <c r="C214" s="155"/>
      <c r="D214" s="156" t="s">
        <v>772</v>
      </c>
      <c r="E214" s="157" t="s">
        <v>625</v>
      </c>
      <c r="F214" s="158">
        <v>895</v>
      </c>
      <c r="G214" s="157"/>
      <c r="H214" s="157">
        <v>1122.5</v>
      </c>
      <c r="I214" s="179">
        <v>1078</v>
      </c>
      <c r="J214" s="180" t="s">
        <v>773</v>
      </c>
      <c r="K214" s="129">
        <v>227.5</v>
      </c>
      <c r="L214" s="181">
        <v>0.25418994413407803</v>
      </c>
      <c r="M214" s="182" t="s">
        <v>601</v>
      </c>
      <c r="N214" s="183">
        <v>43117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6">
        <v>105</v>
      </c>
      <c r="B215" s="155">
        <v>43020</v>
      </c>
      <c r="C215" s="155"/>
      <c r="D215" s="156" t="s">
        <v>348</v>
      </c>
      <c r="E215" s="157" t="s">
        <v>625</v>
      </c>
      <c r="F215" s="158">
        <v>525</v>
      </c>
      <c r="G215" s="157"/>
      <c r="H215" s="157">
        <v>629</v>
      </c>
      <c r="I215" s="179">
        <v>629</v>
      </c>
      <c r="J215" s="232" t="s">
        <v>684</v>
      </c>
      <c r="K215" s="129">
        <v>104</v>
      </c>
      <c r="L215" s="181">
        <v>0.19809523809523799</v>
      </c>
      <c r="M215" s="182" t="s">
        <v>601</v>
      </c>
      <c r="N215" s="183">
        <v>43119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6">
        <v>106</v>
      </c>
      <c r="B216" s="155">
        <v>43046</v>
      </c>
      <c r="C216" s="155"/>
      <c r="D216" s="156" t="s">
        <v>394</v>
      </c>
      <c r="E216" s="157" t="s">
        <v>625</v>
      </c>
      <c r="F216" s="158">
        <v>740</v>
      </c>
      <c r="G216" s="157"/>
      <c r="H216" s="157">
        <v>892.5</v>
      </c>
      <c r="I216" s="179">
        <v>900</v>
      </c>
      <c r="J216" s="180" t="s">
        <v>743</v>
      </c>
      <c r="K216" s="129">
        <f>H216-F216</f>
        <v>152.5</v>
      </c>
      <c r="L216" s="181">
        <f>K216/F216</f>
        <v>0.20608108108108109</v>
      </c>
      <c r="M216" s="182" t="s">
        <v>601</v>
      </c>
      <c r="N216" s="183">
        <v>43052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107</v>
      </c>
      <c r="B217" s="107">
        <v>43073</v>
      </c>
      <c r="C217" s="107"/>
      <c r="D217" s="108" t="s">
        <v>744</v>
      </c>
      <c r="E217" s="109" t="s">
        <v>625</v>
      </c>
      <c r="F217" s="110">
        <v>118.5</v>
      </c>
      <c r="G217" s="109"/>
      <c r="H217" s="109">
        <v>143.5</v>
      </c>
      <c r="I217" s="127">
        <v>145</v>
      </c>
      <c r="J217" s="142" t="s">
        <v>745</v>
      </c>
      <c r="K217" s="129">
        <f>H217-F217</f>
        <v>25</v>
      </c>
      <c r="L217" s="130">
        <f>K217/F217</f>
        <v>0.2109704641350211</v>
      </c>
      <c r="M217" s="131" t="s">
        <v>601</v>
      </c>
      <c r="N217" s="132">
        <v>43097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5">
        <v>108</v>
      </c>
      <c r="B218" s="111">
        <v>43090</v>
      </c>
      <c r="C218" s="111"/>
      <c r="D218" s="159" t="s">
        <v>444</v>
      </c>
      <c r="E218" s="113" t="s">
        <v>625</v>
      </c>
      <c r="F218" s="114">
        <v>715</v>
      </c>
      <c r="G218" s="114"/>
      <c r="H218" s="115">
        <v>500</v>
      </c>
      <c r="I218" s="133">
        <v>872</v>
      </c>
      <c r="J218" s="139" t="s">
        <v>746</v>
      </c>
      <c r="K218" s="135">
        <f>H218-F218</f>
        <v>-215</v>
      </c>
      <c r="L218" s="136">
        <f>K218/F218</f>
        <v>-0.30069930069930068</v>
      </c>
      <c r="M218" s="137" t="s">
        <v>665</v>
      </c>
      <c r="N218" s="138">
        <v>43670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109</v>
      </c>
      <c r="B219" s="107">
        <v>43098</v>
      </c>
      <c r="C219" s="107"/>
      <c r="D219" s="108" t="s">
        <v>737</v>
      </c>
      <c r="E219" s="109" t="s">
        <v>625</v>
      </c>
      <c r="F219" s="110">
        <v>435</v>
      </c>
      <c r="G219" s="109"/>
      <c r="H219" s="109">
        <v>542.5</v>
      </c>
      <c r="I219" s="127">
        <v>539</v>
      </c>
      <c r="J219" s="142" t="s">
        <v>684</v>
      </c>
      <c r="K219" s="129">
        <v>107.5</v>
      </c>
      <c r="L219" s="130">
        <v>0.247126436781609</v>
      </c>
      <c r="M219" s="131" t="s">
        <v>601</v>
      </c>
      <c r="N219" s="132">
        <v>43206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110</v>
      </c>
      <c r="B220" s="107">
        <v>43098</v>
      </c>
      <c r="C220" s="107"/>
      <c r="D220" s="108" t="s">
        <v>572</v>
      </c>
      <c r="E220" s="109" t="s">
        <v>625</v>
      </c>
      <c r="F220" s="110">
        <v>885</v>
      </c>
      <c r="G220" s="109"/>
      <c r="H220" s="109">
        <v>1090</v>
      </c>
      <c r="I220" s="127">
        <v>1084</v>
      </c>
      <c r="J220" s="142" t="s">
        <v>684</v>
      </c>
      <c r="K220" s="129">
        <v>205</v>
      </c>
      <c r="L220" s="130">
        <v>0.23163841807909599</v>
      </c>
      <c r="M220" s="131" t="s">
        <v>601</v>
      </c>
      <c r="N220" s="132">
        <v>43213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69">
        <v>111</v>
      </c>
      <c r="B221" s="349">
        <v>43192</v>
      </c>
      <c r="C221" s="349"/>
      <c r="D221" s="117" t="s">
        <v>754</v>
      </c>
      <c r="E221" s="352" t="s">
        <v>625</v>
      </c>
      <c r="F221" s="355">
        <v>478.5</v>
      </c>
      <c r="G221" s="352"/>
      <c r="H221" s="352">
        <v>442</v>
      </c>
      <c r="I221" s="358">
        <v>613</v>
      </c>
      <c r="J221" s="393" t="s">
        <v>3405</v>
      </c>
      <c r="K221" s="135">
        <f>H221-F221</f>
        <v>-36.5</v>
      </c>
      <c r="L221" s="136">
        <f>K221/F221</f>
        <v>-7.6280041797283177E-2</v>
      </c>
      <c r="M221" s="137" t="s">
        <v>665</v>
      </c>
      <c r="N221" s="138">
        <v>43762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5">
        <v>112</v>
      </c>
      <c r="B222" s="111">
        <v>43194</v>
      </c>
      <c r="C222" s="111"/>
      <c r="D222" s="376" t="s">
        <v>2980</v>
      </c>
      <c r="E222" s="113" t="s">
        <v>625</v>
      </c>
      <c r="F222" s="114">
        <f>141.5-7.3</f>
        <v>134.19999999999999</v>
      </c>
      <c r="G222" s="114"/>
      <c r="H222" s="115">
        <v>77</v>
      </c>
      <c r="I222" s="133">
        <v>180</v>
      </c>
      <c r="J222" s="393" t="s">
        <v>3404</v>
      </c>
      <c r="K222" s="135">
        <f>H222-F222</f>
        <v>-57.199999999999989</v>
      </c>
      <c r="L222" s="136">
        <f>K222/F222</f>
        <v>-0.42622950819672129</v>
      </c>
      <c r="M222" s="137" t="s">
        <v>665</v>
      </c>
      <c r="N222" s="138">
        <v>43522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5">
        <v>113</v>
      </c>
      <c r="B223" s="111">
        <v>43209</v>
      </c>
      <c r="C223" s="111"/>
      <c r="D223" s="112" t="s">
        <v>747</v>
      </c>
      <c r="E223" s="113" t="s">
        <v>625</v>
      </c>
      <c r="F223" s="114">
        <v>430</v>
      </c>
      <c r="G223" s="114"/>
      <c r="H223" s="115">
        <v>220</v>
      </c>
      <c r="I223" s="133">
        <v>537</v>
      </c>
      <c r="J223" s="139" t="s">
        <v>748</v>
      </c>
      <c r="K223" s="135">
        <f>H223-F223</f>
        <v>-210</v>
      </c>
      <c r="L223" s="136">
        <f>K223/F223</f>
        <v>-0.48837209302325579</v>
      </c>
      <c r="M223" s="137" t="s">
        <v>665</v>
      </c>
      <c r="N223" s="138">
        <v>43252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70">
        <v>114</v>
      </c>
      <c r="B224" s="160">
        <v>43220</v>
      </c>
      <c r="C224" s="160"/>
      <c r="D224" s="161" t="s">
        <v>395</v>
      </c>
      <c r="E224" s="162" t="s">
        <v>625</v>
      </c>
      <c r="F224" s="164">
        <v>153.5</v>
      </c>
      <c r="G224" s="164"/>
      <c r="H224" s="164">
        <v>196</v>
      </c>
      <c r="I224" s="164">
        <v>196</v>
      </c>
      <c r="J224" s="361" t="s">
        <v>3496</v>
      </c>
      <c r="K224" s="184">
        <f>H224-F224</f>
        <v>42.5</v>
      </c>
      <c r="L224" s="185">
        <f>K224/F224</f>
        <v>0.27687296416938112</v>
      </c>
      <c r="M224" s="163" t="s">
        <v>601</v>
      </c>
      <c r="N224" s="186">
        <v>43605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5">
        <v>115</v>
      </c>
      <c r="B225" s="111">
        <v>43306</v>
      </c>
      <c r="C225" s="111"/>
      <c r="D225" s="112" t="s">
        <v>770</v>
      </c>
      <c r="E225" s="113" t="s">
        <v>625</v>
      </c>
      <c r="F225" s="114">
        <v>27.5</v>
      </c>
      <c r="G225" s="114"/>
      <c r="H225" s="115">
        <v>13.1</v>
      </c>
      <c r="I225" s="133">
        <v>60</v>
      </c>
      <c r="J225" s="139" t="s">
        <v>774</v>
      </c>
      <c r="K225" s="135">
        <v>-14.4</v>
      </c>
      <c r="L225" s="136">
        <v>-0.52363636363636401</v>
      </c>
      <c r="M225" s="137" t="s">
        <v>665</v>
      </c>
      <c r="N225" s="138">
        <v>43138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69">
        <v>116</v>
      </c>
      <c r="B226" s="349">
        <v>43318</v>
      </c>
      <c r="C226" s="349"/>
      <c r="D226" s="117" t="s">
        <v>749</v>
      </c>
      <c r="E226" s="352" t="s">
        <v>625</v>
      </c>
      <c r="F226" s="352">
        <v>148.5</v>
      </c>
      <c r="G226" s="352"/>
      <c r="H226" s="352">
        <v>102</v>
      </c>
      <c r="I226" s="358">
        <v>182</v>
      </c>
      <c r="J226" s="139" t="s">
        <v>3495</v>
      </c>
      <c r="K226" s="135">
        <f>H226-F226</f>
        <v>-46.5</v>
      </c>
      <c r="L226" s="136">
        <f>K226/F226</f>
        <v>-0.31313131313131315</v>
      </c>
      <c r="M226" s="137" t="s">
        <v>665</v>
      </c>
      <c r="N226" s="138">
        <v>43661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117</v>
      </c>
      <c r="B227" s="107">
        <v>43335</v>
      </c>
      <c r="C227" s="107"/>
      <c r="D227" s="108" t="s">
        <v>775</v>
      </c>
      <c r="E227" s="109" t="s">
        <v>625</v>
      </c>
      <c r="F227" s="157">
        <v>285</v>
      </c>
      <c r="G227" s="109"/>
      <c r="H227" s="109">
        <v>355</v>
      </c>
      <c r="I227" s="127">
        <v>364</v>
      </c>
      <c r="J227" s="142" t="s">
        <v>776</v>
      </c>
      <c r="K227" s="129">
        <v>70</v>
      </c>
      <c r="L227" s="130">
        <v>0.24561403508771901</v>
      </c>
      <c r="M227" s="131" t="s">
        <v>601</v>
      </c>
      <c r="N227" s="132">
        <v>43455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118</v>
      </c>
      <c r="B228" s="107">
        <v>43341</v>
      </c>
      <c r="C228" s="107"/>
      <c r="D228" s="108" t="s">
        <v>385</v>
      </c>
      <c r="E228" s="109" t="s">
        <v>625</v>
      </c>
      <c r="F228" s="157">
        <v>525</v>
      </c>
      <c r="G228" s="109"/>
      <c r="H228" s="109">
        <v>585</v>
      </c>
      <c r="I228" s="127">
        <v>635</v>
      </c>
      <c r="J228" s="142" t="s">
        <v>750</v>
      </c>
      <c r="K228" s="129">
        <f t="shared" ref="K228:K240" si="57">H228-F228</f>
        <v>60</v>
      </c>
      <c r="L228" s="130">
        <f t="shared" ref="L228:L240" si="58">K228/F228</f>
        <v>0.11428571428571428</v>
      </c>
      <c r="M228" s="131" t="s">
        <v>601</v>
      </c>
      <c r="N228" s="132">
        <v>43662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119</v>
      </c>
      <c r="B229" s="107">
        <v>43395</v>
      </c>
      <c r="C229" s="107"/>
      <c r="D229" s="108" t="s">
        <v>369</v>
      </c>
      <c r="E229" s="109" t="s">
        <v>625</v>
      </c>
      <c r="F229" s="157">
        <v>475</v>
      </c>
      <c r="G229" s="109"/>
      <c r="H229" s="109">
        <v>574</v>
      </c>
      <c r="I229" s="127">
        <v>570</v>
      </c>
      <c r="J229" s="142" t="s">
        <v>684</v>
      </c>
      <c r="K229" s="129">
        <f t="shared" si="57"/>
        <v>99</v>
      </c>
      <c r="L229" s="130">
        <f t="shared" si="58"/>
        <v>0.20842105263157895</v>
      </c>
      <c r="M229" s="131" t="s">
        <v>601</v>
      </c>
      <c r="N229" s="132">
        <v>43403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6">
        <v>120</v>
      </c>
      <c r="B230" s="155">
        <v>43397</v>
      </c>
      <c r="C230" s="155"/>
      <c r="D230" s="427" t="s">
        <v>392</v>
      </c>
      <c r="E230" s="157" t="s">
        <v>625</v>
      </c>
      <c r="F230" s="157">
        <v>707.5</v>
      </c>
      <c r="G230" s="157"/>
      <c r="H230" s="157">
        <v>872</v>
      </c>
      <c r="I230" s="179">
        <v>872</v>
      </c>
      <c r="J230" s="180" t="s">
        <v>684</v>
      </c>
      <c r="K230" s="129">
        <f t="shared" si="57"/>
        <v>164.5</v>
      </c>
      <c r="L230" s="181">
        <f t="shared" si="58"/>
        <v>0.23250883392226149</v>
      </c>
      <c r="M230" s="182" t="s">
        <v>601</v>
      </c>
      <c r="N230" s="183">
        <v>43482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6">
        <v>121</v>
      </c>
      <c r="B231" s="155">
        <v>43398</v>
      </c>
      <c r="C231" s="155"/>
      <c r="D231" s="427" t="s">
        <v>349</v>
      </c>
      <c r="E231" s="157" t="s">
        <v>625</v>
      </c>
      <c r="F231" s="157">
        <v>162</v>
      </c>
      <c r="G231" s="157"/>
      <c r="H231" s="157">
        <v>204</v>
      </c>
      <c r="I231" s="179">
        <v>209</v>
      </c>
      <c r="J231" s="180" t="s">
        <v>3494</v>
      </c>
      <c r="K231" s="129">
        <f t="shared" si="57"/>
        <v>42</v>
      </c>
      <c r="L231" s="181">
        <f t="shared" si="58"/>
        <v>0.25925925925925924</v>
      </c>
      <c r="M231" s="182" t="s">
        <v>601</v>
      </c>
      <c r="N231" s="183">
        <v>43539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7">
        <v>122</v>
      </c>
      <c r="B232" s="208">
        <v>43399</v>
      </c>
      <c r="C232" s="208"/>
      <c r="D232" s="156" t="s">
        <v>496</v>
      </c>
      <c r="E232" s="209" t="s">
        <v>625</v>
      </c>
      <c r="F232" s="209">
        <v>240</v>
      </c>
      <c r="G232" s="209"/>
      <c r="H232" s="209">
        <v>297</v>
      </c>
      <c r="I232" s="233">
        <v>297</v>
      </c>
      <c r="J232" s="180" t="s">
        <v>684</v>
      </c>
      <c r="K232" s="234">
        <f t="shared" si="57"/>
        <v>57</v>
      </c>
      <c r="L232" s="235">
        <f t="shared" si="58"/>
        <v>0.23749999999999999</v>
      </c>
      <c r="M232" s="236" t="s">
        <v>601</v>
      </c>
      <c r="N232" s="237">
        <v>43417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123</v>
      </c>
      <c r="B233" s="107">
        <v>43439</v>
      </c>
      <c r="C233" s="107"/>
      <c r="D233" s="149" t="s">
        <v>751</v>
      </c>
      <c r="E233" s="109" t="s">
        <v>625</v>
      </c>
      <c r="F233" s="109">
        <v>202.5</v>
      </c>
      <c r="G233" s="109"/>
      <c r="H233" s="109">
        <v>255</v>
      </c>
      <c r="I233" s="127">
        <v>252</v>
      </c>
      <c r="J233" s="142" t="s">
        <v>684</v>
      </c>
      <c r="K233" s="129">
        <f t="shared" si="57"/>
        <v>52.5</v>
      </c>
      <c r="L233" s="130">
        <f t="shared" si="58"/>
        <v>0.25925925925925924</v>
      </c>
      <c r="M233" s="131" t="s">
        <v>601</v>
      </c>
      <c r="N233" s="132">
        <v>43542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7">
        <v>124</v>
      </c>
      <c r="B234" s="208">
        <v>43465</v>
      </c>
      <c r="C234" s="107"/>
      <c r="D234" s="427" t="s">
        <v>424</v>
      </c>
      <c r="E234" s="209" t="s">
        <v>625</v>
      </c>
      <c r="F234" s="209">
        <v>710</v>
      </c>
      <c r="G234" s="209"/>
      <c r="H234" s="209">
        <v>866</v>
      </c>
      <c r="I234" s="233">
        <v>866</v>
      </c>
      <c r="J234" s="180" t="s">
        <v>684</v>
      </c>
      <c r="K234" s="129">
        <f t="shared" si="57"/>
        <v>156</v>
      </c>
      <c r="L234" s="130">
        <f t="shared" si="58"/>
        <v>0.21971830985915494</v>
      </c>
      <c r="M234" s="131" t="s">
        <v>601</v>
      </c>
      <c r="N234" s="364">
        <v>43553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7">
        <v>125</v>
      </c>
      <c r="B235" s="208">
        <v>43522</v>
      </c>
      <c r="C235" s="208"/>
      <c r="D235" s="427" t="s">
        <v>142</v>
      </c>
      <c r="E235" s="209" t="s">
        <v>625</v>
      </c>
      <c r="F235" s="209">
        <v>337.25</v>
      </c>
      <c r="G235" s="209"/>
      <c r="H235" s="209">
        <v>398.5</v>
      </c>
      <c r="I235" s="233">
        <v>411</v>
      </c>
      <c r="J235" s="142" t="s">
        <v>3493</v>
      </c>
      <c r="K235" s="129">
        <f t="shared" si="57"/>
        <v>61.25</v>
      </c>
      <c r="L235" s="130">
        <f t="shared" si="58"/>
        <v>0.1816160118606375</v>
      </c>
      <c r="M235" s="131" t="s">
        <v>601</v>
      </c>
      <c r="N235" s="364">
        <v>43760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71">
        <v>126</v>
      </c>
      <c r="B236" s="165">
        <v>43559</v>
      </c>
      <c r="C236" s="165"/>
      <c r="D236" s="166" t="s">
        <v>411</v>
      </c>
      <c r="E236" s="167" t="s">
        <v>625</v>
      </c>
      <c r="F236" s="167">
        <v>130</v>
      </c>
      <c r="G236" s="167"/>
      <c r="H236" s="167">
        <v>65</v>
      </c>
      <c r="I236" s="187">
        <v>158</v>
      </c>
      <c r="J236" s="139" t="s">
        <v>752</v>
      </c>
      <c r="K236" s="135">
        <f t="shared" si="57"/>
        <v>-65</v>
      </c>
      <c r="L236" s="136">
        <f t="shared" si="58"/>
        <v>-0.5</v>
      </c>
      <c r="M236" s="137" t="s">
        <v>665</v>
      </c>
      <c r="N236" s="138">
        <v>43726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72">
        <v>127</v>
      </c>
      <c r="B237" s="188">
        <v>43017</v>
      </c>
      <c r="C237" s="188"/>
      <c r="D237" s="189" t="s">
        <v>170</v>
      </c>
      <c r="E237" s="190" t="s">
        <v>625</v>
      </c>
      <c r="F237" s="191">
        <v>141.5</v>
      </c>
      <c r="G237" s="192"/>
      <c r="H237" s="192">
        <v>183.5</v>
      </c>
      <c r="I237" s="192">
        <v>210</v>
      </c>
      <c r="J237" s="219" t="s">
        <v>3442</v>
      </c>
      <c r="K237" s="220">
        <f t="shared" si="57"/>
        <v>42</v>
      </c>
      <c r="L237" s="221">
        <f t="shared" si="58"/>
        <v>0.29681978798586572</v>
      </c>
      <c r="M237" s="191" t="s">
        <v>601</v>
      </c>
      <c r="N237" s="222">
        <v>43042</v>
      </c>
      <c r="O237" s="57"/>
      <c r="P237" s="16"/>
      <c r="Q237" s="16"/>
      <c r="R237" s="95" t="s">
        <v>753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71">
        <v>128</v>
      </c>
      <c r="B238" s="165">
        <v>43074</v>
      </c>
      <c r="C238" s="165"/>
      <c r="D238" s="166" t="s">
        <v>304</v>
      </c>
      <c r="E238" s="167" t="s">
        <v>625</v>
      </c>
      <c r="F238" s="168">
        <v>172</v>
      </c>
      <c r="G238" s="167"/>
      <c r="H238" s="167">
        <v>155.25</v>
      </c>
      <c r="I238" s="187">
        <v>230</v>
      </c>
      <c r="J238" s="393" t="s">
        <v>3402</v>
      </c>
      <c r="K238" s="135">
        <f t="shared" ref="K238" si="59">H238-F238</f>
        <v>-16.75</v>
      </c>
      <c r="L238" s="136">
        <f t="shared" ref="L238" si="60">K238/F238</f>
        <v>-9.7383720930232565E-2</v>
      </c>
      <c r="M238" s="137" t="s">
        <v>665</v>
      </c>
      <c r="N238" s="138">
        <v>43787</v>
      </c>
      <c r="O238" s="57"/>
      <c r="P238" s="16"/>
      <c r="Q238" s="16"/>
      <c r="R238" s="17" t="s">
        <v>753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72">
        <v>129</v>
      </c>
      <c r="B239" s="188">
        <v>43398</v>
      </c>
      <c r="C239" s="188"/>
      <c r="D239" s="189" t="s">
        <v>105</v>
      </c>
      <c r="E239" s="190" t="s">
        <v>625</v>
      </c>
      <c r="F239" s="192">
        <v>698.5</v>
      </c>
      <c r="G239" s="192"/>
      <c r="H239" s="192">
        <v>850</v>
      </c>
      <c r="I239" s="192">
        <v>890</v>
      </c>
      <c r="J239" s="223" t="s">
        <v>3490</v>
      </c>
      <c r="K239" s="220">
        <f t="shared" si="57"/>
        <v>151.5</v>
      </c>
      <c r="L239" s="221">
        <f t="shared" si="58"/>
        <v>0.21689334287759485</v>
      </c>
      <c r="M239" s="191" t="s">
        <v>601</v>
      </c>
      <c r="N239" s="222">
        <v>43453</v>
      </c>
      <c r="O239" s="57"/>
      <c r="P239" s="16"/>
      <c r="Q239" s="16"/>
      <c r="R239" s="95" t="s">
        <v>753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7">
        <v>130</v>
      </c>
      <c r="B240" s="160">
        <v>42877</v>
      </c>
      <c r="C240" s="160"/>
      <c r="D240" s="161" t="s">
        <v>384</v>
      </c>
      <c r="E240" s="162" t="s">
        <v>625</v>
      </c>
      <c r="F240" s="163">
        <v>127.6</v>
      </c>
      <c r="G240" s="164"/>
      <c r="H240" s="164">
        <v>138</v>
      </c>
      <c r="I240" s="164">
        <v>190</v>
      </c>
      <c r="J240" s="394" t="s">
        <v>3406</v>
      </c>
      <c r="K240" s="184">
        <f t="shared" si="57"/>
        <v>10.400000000000006</v>
      </c>
      <c r="L240" s="185">
        <f t="shared" si="58"/>
        <v>8.1504702194357417E-2</v>
      </c>
      <c r="M240" s="163" t="s">
        <v>601</v>
      </c>
      <c r="N240" s="186">
        <v>43774</v>
      </c>
      <c r="O240" s="57"/>
      <c r="P240" s="16"/>
      <c r="Q240" s="16"/>
      <c r="R240" s="17" t="s">
        <v>755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73">
        <v>131</v>
      </c>
      <c r="B241" s="196">
        <v>43158</v>
      </c>
      <c r="C241" s="196"/>
      <c r="D241" s="193" t="s">
        <v>756</v>
      </c>
      <c r="E241" s="197" t="s">
        <v>625</v>
      </c>
      <c r="F241" s="198">
        <v>317</v>
      </c>
      <c r="G241" s="197"/>
      <c r="H241" s="197"/>
      <c r="I241" s="226">
        <v>398</v>
      </c>
      <c r="J241" s="225"/>
      <c r="K241" s="195"/>
      <c r="L241" s="194"/>
      <c r="M241" s="225" t="s">
        <v>603</v>
      </c>
      <c r="N241" s="224"/>
      <c r="O241" s="57"/>
      <c r="P241" s="16"/>
      <c r="Q241" s="16"/>
      <c r="R241" s="95" t="s">
        <v>755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71">
        <v>132</v>
      </c>
      <c r="B242" s="165">
        <v>43164</v>
      </c>
      <c r="C242" s="165"/>
      <c r="D242" s="166" t="s">
        <v>136</v>
      </c>
      <c r="E242" s="167" t="s">
        <v>625</v>
      </c>
      <c r="F242" s="168">
        <f>510-14.4</f>
        <v>495.6</v>
      </c>
      <c r="G242" s="167"/>
      <c r="H242" s="167">
        <v>350</v>
      </c>
      <c r="I242" s="187">
        <v>672</v>
      </c>
      <c r="J242" s="393" t="s">
        <v>3463</v>
      </c>
      <c r="K242" s="135">
        <f t="shared" ref="K242" si="61">H242-F242</f>
        <v>-145.60000000000002</v>
      </c>
      <c r="L242" s="136">
        <f t="shared" ref="L242" si="62">K242/F242</f>
        <v>-0.29378531073446329</v>
      </c>
      <c r="M242" s="137" t="s">
        <v>665</v>
      </c>
      <c r="N242" s="138">
        <v>43887</v>
      </c>
      <c r="O242" s="57"/>
      <c r="P242" s="16"/>
      <c r="Q242" s="16"/>
      <c r="R242" s="17" t="s">
        <v>755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71">
        <v>133</v>
      </c>
      <c r="B243" s="165">
        <v>43237</v>
      </c>
      <c r="C243" s="165"/>
      <c r="D243" s="166" t="s">
        <v>490</v>
      </c>
      <c r="E243" s="167" t="s">
        <v>625</v>
      </c>
      <c r="F243" s="168">
        <v>230.3</v>
      </c>
      <c r="G243" s="167"/>
      <c r="H243" s="167">
        <v>102.5</v>
      </c>
      <c r="I243" s="187">
        <v>348</v>
      </c>
      <c r="J243" s="393" t="s">
        <v>3484</v>
      </c>
      <c r="K243" s="135">
        <f t="shared" ref="K243" si="63">H243-F243</f>
        <v>-127.80000000000001</v>
      </c>
      <c r="L243" s="136">
        <f t="shared" ref="L243" si="64">K243/F243</f>
        <v>-0.55492835432045162</v>
      </c>
      <c r="M243" s="137" t="s">
        <v>665</v>
      </c>
      <c r="N243" s="138">
        <v>43896</v>
      </c>
      <c r="O243" s="57"/>
      <c r="P243" s="16"/>
      <c r="Q243" s="16"/>
      <c r="R243" s="17" t="s">
        <v>753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16">
        <v>134</v>
      </c>
      <c r="B244" s="199">
        <v>43258</v>
      </c>
      <c r="C244" s="199"/>
      <c r="D244" s="202" t="s">
        <v>450</v>
      </c>
      <c r="E244" s="200" t="s">
        <v>625</v>
      </c>
      <c r="F244" s="198">
        <f>342.5-5.1</f>
        <v>337.4</v>
      </c>
      <c r="G244" s="200"/>
      <c r="H244" s="200"/>
      <c r="I244" s="227">
        <v>439</v>
      </c>
      <c r="J244" s="228"/>
      <c r="K244" s="229"/>
      <c r="L244" s="230"/>
      <c r="M244" s="228" t="s">
        <v>603</v>
      </c>
      <c r="N244" s="231"/>
      <c r="O244" s="57"/>
      <c r="P244" s="16"/>
      <c r="Q244" s="16"/>
      <c r="R244" s="95" t="s">
        <v>755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16">
        <v>135</v>
      </c>
      <c r="B245" s="199">
        <v>43285</v>
      </c>
      <c r="C245" s="199"/>
      <c r="D245" s="203" t="s">
        <v>50</v>
      </c>
      <c r="E245" s="200" t="s">
        <v>625</v>
      </c>
      <c r="F245" s="198">
        <f>127.5-5.53</f>
        <v>121.97</v>
      </c>
      <c r="G245" s="200"/>
      <c r="H245" s="200"/>
      <c r="I245" s="227">
        <v>170</v>
      </c>
      <c r="J245" s="228"/>
      <c r="K245" s="229"/>
      <c r="L245" s="230"/>
      <c r="M245" s="228" t="s">
        <v>603</v>
      </c>
      <c r="N245" s="231"/>
      <c r="O245" s="57"/>
      <c r="P245" s="16"/>
      <c r="Q245" s="16"/>
      <c r="R245" s="343" t="s">
        <v>755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71">
        <v>136</v>
      </c>
      <c r="B246" s="165">
        <v>43294</v>
      </c>
      <c r="C246" s="165"/>
      <c r="D246" s="166" t="s">
        <v>244</v>
      </c>
      <c r="E246" s="167" t="s">
        <v>625</v>
      </c>
      <c r="F246" s="168">
        <v>46.5</v>
      </c>
      <c r="G246" s="167"/>
      <c r="H246" s="167">
        <v>17</v>
      </c>
      <c r="I246" s="187">
        <v>59</v>
      </c>
      <c r="J246" s="393" t="s">
        <v>3462</v>
      </c>
      <c r="K246" s="135">
        <f t="shared" ref="K246" si="65">H246-F246</f>
        <v>-29.5</v>
      </c>
      <c r="L246" s="136">
        <f t="shared" ref="L246" si="66">K246/F246</f>
        <v>-0.63440860215053763</v>
      </c>
      <c r="M246" s="137" t="s">
        <v>665</v>
      </c>
      <c r="N246" s="138">
        <v>43887</v>
      </c>
      <c r="O246" s="57"/>
      <c r="P246" s="16"/>
      <c r="Q246" s="16"/>
      <c r="R246" s="17" t="s">
        <v>753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73">
        <v>137</v>
      </c>
      <c r="B247" s="196">
        <v>43396</v>
      </c>
      <c r="C247" s="196"/>
      <c r="D247" s="203" t="s">
        <v>426</v>
      </c>
      <c r="E247" s="200" t="s">
        <v>625</v>
      </c>
      <c r="F247" s="201">
        <v>156.5</v>
      </c>
      <c r="G247" s="200"/>
      <c r="H247" s="200"/>
      <c r="I247" s="227">
        <v>191</v>
      </c>
      <c r="J247" s="228"/>
      <c r="K247" s="229"/>
      <c r="L247" s="230"/>
      <c r="M247" s="228" t="s">
        <v>603</v>
      </c>
      <c r="N247" s="231"/>
      <c r="O247" s="57"/>
      <c r="P247" s="16"/>
      <c r="Q247" s="16"/>
      <c r="R247" s="345" t="s">
        <v>753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73">
        <v>138</v>
      </c>
      <c r="B248" s="196">
        <v>43439</v>
      </c>
      <c r="C248" s="196"/>
      <c r="D248" s="203" t="s">
        <v>331</v>
      </c>
      <c r="E248" s="200" t="s">
        <v>625</v>
      </c>
      <c r="F248" s="201">
        <v>259.5</v>
      </c>
      <c r="G248" s="200"/>
      <c r="H248" s="200"/>
      <c r="I248" s="227">
        <v>321</v>
      </c>
      <c r="J248" s="228"/>
      <c r="K248" s="229"/>
      <c r="L248" s="230"/>
      <c r="M248" s="228" t="s">
        <v>603</v>
      </c>
      <c r="N248" s="231"/>
      <c r="O248" s="16"/>
      <c r="P248" s="16"/>
      <c r="Q248" s="16"/>
      <c r="R248" s="343" t="s">
        <v>755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71">
        <v>139</v>
      </c>
      <c r="B249" s="165">
        <v>43439</v>
      </c>
      <c r="C249" s="165"/>
      <c r="D249" s="166" t="s">
        <v>777</v>
      </c>
      <c r="E249" s="167" t="s">
        <v>625</v>
      </c>
      <c r="F249" s="167">
        <v>715</v>
      </c>
      <c r="G249" s="167"/>
      <c r="H249" s="167">
        <v>445</v>
      </c>
      <c r="I249" s="187">
        <v>840</v>
      </c>
      <c r="J249" s="139" t="s">
        <v>2996</v>
      </c>
      <c r="K249" s="135">
        <f t="shared" ref="K249:K252" si="67">H249-F249</f>
        <v>-270</v>
      </c>
      <c r="L249" s="136">
        <f t="shared" ref="L249:L252" si="68">K249/F249</f>
        <v>-0.3776223776223776</v>
      </c>
      <c r="M249" s="137" t="s">
        <v>665</v>
      </c>
      <c r="N249" s="138">
        <v>43800</v>
      </c>
      <c r="O249" s="57"/>
      <c r="P249" s="16"/>
      <c r="Q249" s="16"/>
      <c r="R249" s="17" t="s">
        <v>753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7">
        <v>140</v>
      </c>
      <c r="B250" s="208">
        <v>43469</v>
      </c>
      <c r="C250" s="208"/>
      <c r="D250" s="156" t="s">
        <v>146</v>
      </c>
      <c r="E250" s="209" t="s">
        <v>625</v>
      </c>
      <c r="F250" s="209">
        <v>875</v>
      </c>
      <c r="G250" s="209"/>
      <c r="H250" s="209">
        <v>1165</v>
      </c>
      <c r="I250" s="233">
        <v>1185</v>
      </c>
      <c r="J250" s="142" t="s">
        <v>3491</v>
      </c>
      <c r="K250" s="129">
        <f t="shared" si="67"/>
        <v>290</v>
      </c>
      <c r="L250" s="130">
        <f t="shared" si="68"/>
        <v>0.33142857142857141</v>
      </c>
      <c r="M250" s="131" t="s">
        <v>601</v>
      </c>
      <c r="N250" s="364">
        <v>43847</v>
      </c>
      <c r="O250" s="57"/>
      <c r="P250" s="16"/>
      <c r="Q250" s="16"/>
      <c r="R250" s="17" t="s">
        <v>753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7">
        <v>141</v>
      </c>
      <c r="B251" s="208">
        <v>43559</v>
      </c>
      <c r="C251" s="208"/>
      <c r="D251" s="427" t="s">
        <v>346</v>
      </c>
      <c r="E251" s="209" t="s">
        <v>625</v>
      </c>
      <c r="F251" s="209">
        <f>387-14.63</f>
        <v>372.37</v>
      </c>
      <c r="G251" s="209"/>
      <c r="H251" s="209">
        <v>490</v>
      </c>
      <c r="I251" s="233">
        <v>490</v>
      </c>
      <c r="J251" s="142" t="s">
        <v>684</v>
      </c>
      <c r="K251" s="129">
        <f t="shared" si="67"/>
        <v>117.63</v>
      </c>
      <c r="L251" s="130">
        <f t="shared" si="68"/>
        <v>0.31589548030185027</v>
      </c>
      <c r="M251" s="131" t="s">
        <v>601</v>
      </c>
      <c r="N251" s="364">
        <v>43850</v>
      </c>
      <c r="O251" s="57"/>
      <c r="P251" s="16"/>
      <c r="Q251" s="16"/>
      <c r="R251" s="17" t="s">
        <v>753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71">
        <v>142</v>
      </c>
      <c r="B252" s="165">
        <v>43578</v>
      </c>
      <c r="C252" s="165"/>
      <c r="D252" s="166" t="s">
        <v>778</v>
      </c>
      <c r="E252" s="167" t="s">
        <v>602</v>
      </c>
      <c r="F252" s="167">
        <v>220</v>
      </c>
      <c r="G252" s="167"/>
      <c r="H252" s="167">
        <v>127.5</v>
      </c>
      <c r="I252" s="187">
        <v>284</v>
      </c>
      <c r="J252" s="393" t="s">
        <v>3485</v>
      </c>
      <c r="K252" s="135">
        <f t="shared" si="67"/>
        <v>-92.5</v>
      </c>
      <c r="L252" s="136">
        <f t="shared" si="68"/>
        <v>-0.42045454545454547</v>
      </c>
      <c r="M252" s="137" t="s">
        <v>665</v>
      </c>
      <c r="N252" s="138">
        <v>43896</v>
      </c>
      <c r="O252" s="57"/>
      <c r="P252" s="16"/>
      <c r="Q252" s="16"/>
      <c r="R252" s="17" t="s">
        <v>753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7">
        <v>143</v>
      </c>
      <c r="B253" s="208">
        <v>43622</v>
      </c>
      <c r="C253" s="208"/>
      <c r="D253" s="427" t="s">
        <v>497</v>
      </c>
      <c r="E253" s="209" t="s">
        <v>602</v>
      </c>
      <c r="F253" s="209">
        <v>332.8</v>
      </c>
      <c r="G253" s="209"/>
      <c r="H253" s="209">
        <v>405</v>
      </c>
      <c r="I253" s="233">
        <v>419</v>
      </c>
      <c r="J253" s="142" t="s">
        <v>3492</v>
      </c>
      <c r="K253" s="129">
        <f t="shared" ref="K253" si="69">H253-F253</f>
        <v>72.199999999999989</v>
      </c>
      <c r="L253" s="130">
        <f t="shared" ref="L253" si="70">K253/F253</f>
        <v>0.21694711538461534</v>
      </c>
      <c r="M253" s="131" t="s">
        <v>601</v>
      </c>
      <c r="N253" s="364">
        <v>43860</v>
      </c>
      <c r="O253" s="57"/>
      <c r="P253" s="16"/>
      <c r="Q253" s="16"/>
      <c r="R253" s="17" t="s">
        <v>753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145">
        <v>144</v>
      </c>
      <c r="B254" s="144">
        <v>43641</v>
      </c>
      <c r="C254" s="144"/>
      <c r="D254" s="145" t="s">
        <v>140</v>
      </c>
      <c r="E254" s="146" t="s">
        <v>625</v>
      </c>
      <c r="F254" s="147">
        <v>386</v>
      </c>
      <c r="G254" s="148"/>
      <c r="H254" s="148">
        <v>395</v>
      </c>
      <c r="I254" s="148">
        <v>452</v>
      </c>
      <c r="J254" s="171" t="s">
        <v>3407</v>
      </c>
      <c r="K254" s="172">
        <f t="shared" ref="K254" si="71">H254-F254</f>
        <v>9</v>
      </c>
      <c r="L254" s="173">
        <f t="shared" ref="L254" si="72">K254/F254</f>
        <v>2.3316062176165803E-2</v>
      </c>
      <c r="M254" s="174" t="s">
        <v>710</v>
      </c>
      <c r="N254" s="175">
        <v>43868</v>
      </c>
      <c r="O254" s="16"/>
      <c r="P254" s="16"/>
      <c r="Q254" s="16"/>
      <c r="R254" s="345" t="s">
        <v>753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74">
        <v>145</v>
      </c>
      <c r="B255" s="196">
        <v>43707</v>
      </c>
      <c r="C255" s="196"/>
      <c r="D255" s="203" t="s">
        <v>261</v>
      </c>
      <c r="E255" s="200" t="s">
        <v>625</v>
      </c>
      <c r="F255" s="200" t="s">
        <v>757</v>
      </c>
      <c r="G255" s="200"/>
      <c r="H255" s="200"/>
      <c r="I255" s="227">
        <v>190</v>
      </c>
      <c r="J255" s="228"/>
      <c r="K255" s="229"/>
      <c r="L255" s="230"/>
      <c r="M255" s="359" t="s">
        <v>603</v>
      </c>
      <c r="N255" s="231"/>
      <c r="O255" s="16"/>
      <c r="P255" s="16"/>
      <c r="Q255" s="16"/>
      <c r="R255" s="345" t="s">
        <v>753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7">
        <v>146</v>
      </c>
      <c r="B256" s="208">
        <v>43731</v>
      </c>
      <c r="C256" s="208"/>
      <c r="D256" s="156" t="s">
        <v>441</v>
      </c>
      <c r="E256" s="209" t="s">
        <v>625</v>
      </c>
      <c r="F256" s="209">
        <v>235</v>
      </c>
      <c r="G256" s="209"/>
      <c r="H256" s="209">
        <v>295</v>
      </c>
      <c r="I256" s="233">
        <v>296</v>
      </c>
      <c r="J256" s="142" t="s">
        <v>3149</v>
      </c>
      <c r="K256" s="129">
        <f t="shared" ref="K256" si="73">H256-F256</f>
        <v>60</v>
      </c>
      <c r="L256" s="130">
        <f t="shared" ref="L256" si="74">K256/F256</f>
        <v>0.25531914893617019</v>
      </c>
      <c r="M256" s="131" t="s">
        <v>601</v>
      </c>
      <c r="N256" s="364">
        <v>43844</v>
      </c>
      <c r="O256" s="57"/>
      <c r="P256" s="16"/>
      <c r="Q256" s="16"/>
      <c r="R256" s="17" t="s">
        <v>753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7">
        <v>147</v>
      </c>
      <c r="B257" s="208">
        <v>43752</v>
      </c>
      <c r="C257" s="208"/>
      <c r="D257" s="156" t="s">
        <v>2979</v>
      </c>
      <c r="E257" s="209" t="s">
        <v>625</v>
      </c>
      <c r="F257" s="209">
        <v>277.5</v>
      </c>
      <c r="G257" s="209"/>
      <c r="H257" s="209">
        <v>333</v>
      </c>
      <c r="I257" s="233">
        <v>333</v>
      </c>
      <c r="J257" s="142" t="s">
        <v>3150</v>
      </c>
      <c r="K257" s="129">
        <f t="shared" ref="K257" si="75">H257-F257</f>
        <v>55.5</v>
      </c>
      <c r="L257" s="130">
        <f t="shared" ref="L257" si="76">K257/F257</f>
        <v>0.2</v>
      </c>
      <c r="M257" s="131" t="s">
        <v>601</v>
      </c>
      <c r="N257" s="364">
        <v>43846</v>
      </c>
      <c r="O257" s="57"/>
      <c r="P257" s="16"/>
      <c r="Q257" s="16"/>
      <c r="R257" s="17" t="s">
        <v>755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7">
        <v>148</v>
      </c>
      <c r="B258" s="208">
        <v>43752</v>
      </c>
      <c r="C258" s="208"/>
      <c r="D258" s="156" t="s">
        <v>2978</v>
      </c>
      <c r="E258" s="209" t="s">
        <v>625</v>
      </c>
      <c r="F258" s="209">
        <v>930</v>
      </c>
      <c r="G258" s="209"/>
      <c r="H258" s="209">
        <v>1165</v>
      </c>
      <c r="I258" s="233">
        <v>1200</v>
      </c>
      <c r="J258" s="142" t="s">
        <v>3152</v>
      </c>
      <c r="K258" s="129">
        <f t="shared" ref="K258" si="77">H258-F258</f>
        <v>235</v>
      </c>
      <c r="L258" s="130">
        <f t="shared" ref="L258" si="78">K258/F258</f>
        <v>0.25268817204301075</v>
      </c>
      <c r="M258" s="131" t="s">
        <v>601</v>
      </c>
      <c r="N258" s="364">
        <v>43847</v>
      </c>
      <c r="O258" s="57"/>
      <c r="P258" s="16"/>
      <c r="Q258" s="16"/>
      <c r="R258" s="17" t="s">
        <v>755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73">
        <v>149</v>
      </c>
      <c r="B259" s="348">
        <v>43753</v>
      </c>
      <c r="C259" s="213"/>
      <c r="D259" s="375" t="s">
        <v>2977</v>
      </c>
      <c r="E259" s="351" t="s">
        <v>625</v>
      </c>
      <c r="F259" s="354">
        <v>111</v>
      </c>
      <c r="G259" s="351"/>
      <c r="H259" s="351"/>
      <c r="I259" s="357">
        <v>141</v>
      </c>
      <c r="J259" s="239"/>
      <c r="K259" s="239"/>
      <c r="L259" s="124"/>
      <c r="M259" s="363" t="s">
        <v>603</v>
      </c>
      <c r="N259" s="241"/>
      <c r="O259" s="16"/>
      <c r="P259" s="16"/>
      <c r="Q259" s="16"/>
      <c r="R259" s="345" t="s">
        <v>753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7">
        <v>150</v>
      </c>
      <c r="B260" s="208">
        <v>43753</v>
      </c>
      <c r="C260" s="208"/>
      <c r="D260" s="156" t="s">
        <v>2976</v>
      </c>
      <c r="E260" s="209" t="s">
        <v>625</v>
      </c>
      <c r="F260" s="210">
        <v>296</v>
      </c>
      <c r="G260" s="209"/>
      <c r="H260" s="209">
        <v>370</v>
      </c>
      <c r="I260" s="233">
        <v>370</v>
      </c>
      <c r="J260" s="142" t="s">
        <v>684</v>
      </c>
      <c r="K260" s="129">
        <f t="shared" ref="K260" si="79">H260-F260</f>
        <v>74</v>
      </c>
      <c r="L260" s="130">
        <f t="shared" ref="L260" si="80">K260/F260</f>
        <v>0.25</v>
      </c>
      <c r="M260" s="131" t="s">
        <v>601</v>
      </c>
      <c r="N260" s="364">
        <v>43853</v>
      </c>
      <c r="O260" s="57"/>
      <c r="P260" s="16"/>
      <c r="Q260" s="16"/>
      <c r="R260" s="17" t="s">
        <v>755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74">
        <v>151</v>
      </c>
      <c r="B261" s="212">
        <v>43754</v>
      </c>
      <c r="C261" s="212"/>
      <c r="D261" s="193" t="s">
        <v>2975</v>
      </c>
      <c r="E261" s="350" t="s">
        <v>625</v>
      </c>
      <c r="F261" s="353" t="s">
        <v>2941</v>
      </c>
      <c r="G261" s="350"/>
      <c r="H261" s="350"/>
      <c r="I261" s="356">
        <v>344</v>
      </c>
      <c r="J261" s="360"/>
      <c r="K261" s="242"/>
      <c r="L261" s="362"/>
      <c r="M261" s="344" t="s">
        <v>603</v>
      </c>
      <c r="N261" s="365"/>
      <c r="O261" s="16"/>
      <c r="P261" s="16"/>
      <c r="Q261" s="16"/>
      <c r="R261" s="345" t="s">
        <v>753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47">
        <v>152</v>
      </c>
      <c r="B262" s="213">
        <v>43832</v>
      </c>
      <c r="C262" s="213"/>
      <c r="D262" s="217" t="s">
        <v>2255</v>
      </c>
      <c r="E262" s="214" t="s">
        <v>625</v>
      </c>
      <c r="F262" s="215" t="s">
        <v>3137</v>
      </c>
      <c r="G262" s="214"/>
      <c r="H262" s="214"/>
      <c r="I262" s="238">
        <v>590</v>
      </c>
      <c r="J262" s="239"/>
      <c r="K262" s="239"/>
      <c r="L262" s="124"/>
      <c r="M262" s="344" t="s">
        <v>603</v>
      </c>
      <c r="N262" s="241"/>
      <c r="O262" s="16"/>
      <c r="P262" s="16"/>
      <c r="Q262" s="16"/>
      <c r="R262" s="345" t="s">
        <v>755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11">
        <v>153</v>
      </c>
      <c r="B263" s="213">
        <v>43966</v>
      </c>
      <c r="C263" s="213"/>
      <c r="D263" s="460" t="s">
        <v>66</v>
      </c>
      <c r="E263" s="461" t="s">
        <v>625</v>
      </c>
      <c r="F263" s="462" t="s">
        <v>3634</v>
      </c>
      <c r="G263" s="214"/>
      <c r="H263" s="214"/>
      <c r="I263" s="238">
        <v>86</v>
      </c>
      <c r="J263" s="239"/>
      <c r="K263" s="239"/>
      <c r="L263" s="124"/>
      <c r="M263" s="344" t="s">
        <v>603</v>
      </c>
      <c r="N263" s="241"/>
      <c r="O263" s="16"/>
      <c r="P263" s="16"/>
      <c r="Q263" s="16"/>
      <c r="R263" s="345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11"/>
      <c r="B264" s="201" t="s">
        <v>2982</v>
      </c>
      <c r="C264" s="213"/>
      <c r="D264" s="217"/>
      <c r="E264" s="214"/>
      <c r="F264" s="215"/>
      <c r="G264" s="214"/>
      <c r="H264" s="214"/>
      <c r="I264" s="238"/>
      <c r="J264" s="239"/>
      <c r="K264" s="239"/>
      <c r="L264" s="124"/>
      <c r="M264" s="240"/>
      <c r="N264" s="241"/>
      <c r="O264" s="16"/>
      <c r="P264" s="16"/>
      <c r="Q264" s="16"/>
      <c r="R264" s="345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11"/>
      <c r="B265" s="213"/>
      <c r="C265" s="213"/>
      <c r="D265" s="217"/>
      <c r="E265" s="214"/>
      <c r="F265" s="215"/>
      <c r="G265" s="214"/>
      <c r="H265" s="214"/>
      <c r="I265" s="238"/>
      <c r="J265" s="239"/>
      <c r="K265" s="239"/>
      <c r="L265" s="124"/>
      <c r="M265" s="240"/>
      <c r="N265" s="241"/>
      <c r="O265" s="16"/>
      <c r="P265" s="16"/>
      <c r="Q265" s="16"/>
      <c r="R265" s="345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11"/>
      <c r="B266" s="213"/>
      <c r="C266" s="213"/>
      <c r="D266" s="217"/>
      <c r="E266" s="214"/>
      <c r="F266" s="215"/>
      <c r="G266" s="214"/>
      <c r="H266" s="214"/>
      <c r="I266" s="238"/>
      <c r="J266" s="239"/>
      <c r="K266" s="239"/>
      <c r="L266" s="124"/>
      <c r="M266" s="240"/>
      <c r="N266" s="241"/>
      <c r="O266" s="16"/>
      <c r="P266" s="16"/>
      <c r="Q266" s="16"/>
      <c r="R266" s="345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11"/>
      <c r="B267" s="213"/>
      <c r="C267" s="213"/>
      <c r="D267" s="217"/>
      <c r="E267" s="214"/>
      <c r="F267" s="215"/>
      <c r="G267" s="214"/>
      <c r="H267" s="214"/>
      <c r="I267" s="238"/>
      <c r="J267" s="239"/>
      <c r="K267" s="239"/>
      <c r="L267" s="124"/>
      <c r="M267" s="240"/>
      <c r="N267" s="241"/>
      <c r="O267" s="16"/>
      <c r="P267" s="16"/>
      <c r="Q267" s="16"/>
      <c r="R267" s="345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11"/>
      <c r="B268" s="213"/>
      <c r="C268" s="213"/>
      <c r="D268" s="217"/>
      <c r="E268" s="214"/>
      <c r="F268" s="215"/>
      <c r="G268" s="214"/>
      <c r="H268" s="214"/>
      <c r="I268" s="238"/>
      <c r="J268" s="239"/>
      <c r="K268" s="239"/>
      <c r="L268" s="124"/>
      <c r="M268" s="240"/>
      <c r="N268" s="241"/>
      <c r="O268" s="16"/>
      <c r="P268" s="16"/>
      <c r="Q268" s="16"/>
      <c r="R268" s="345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11"/>
      <c r="B269" s="213"/>
      <c r="C269" s="213"/>
      <c r="D269" s="217"/>
      <c r="E269" s="214"/>
      <c r="F269" s="215"/>
      <c r="G269" s="214"/>
      <c r="H269" s="214"/>
      <c r="I269" s="238"/>
      <c r="J269" s="239"/>
      <c r="K269" s="239"/>
      <c r="L269" s="124"/>
      <c r="M269" s="240"/>
      <c r="N269" s="241"/>
      <c r="O269" s="16"/>
      <c r="P269" s="16"/>
      <c r="Q269" s="16"/>
      <c r="R269" s="345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11"/>
      <c r="B270" s="213"/>
      <c r="C270" s="213"/>
      <c r="D270" s="217"/>
      <c r="E270" s="214"/>
      <c r="F270" s="215"/>
      <c r="G270" s="214"/>
      <c r="H270" s="214"/>
      <c r="I270" s="238"/>
      <c r="J270" s="239"/>
      <c r="K270" s="239"/>
      <c r="L270" s="124"/>
      <c r="M270" s="240"/>
      <c r="N270" s="241"/>
      <c r="O270" s="16"/>
      <c r="P270" s="16"/>
      <c r="Q270" s="16"/>
      <c r="R270" s="345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11"/>
      <c r="B271" s="213"/>
      <c r="C271" s="213"/>
      <c r="D271" s="217"/>
      <c r="E271" s="214"/>
      <c r="F271" s="215"/>
      <c r="G271" s="214"/>
      <c r="H271" s="214"/>
      <c r="I271" s="238"/>
      <c r="J271" s="239"/>
      <c r="K271" s="239"/>
      <c r="L271" s="124"/>
      <c r="M271" s="240"/>
      <c r="N271" s="241"/>
      <c r="O271" s="16"/>
      <c r="P271" s="16"/>
      <c r="Q271" s="16"/>
      <c r="R271" s="345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1"/>
      <c r="B272" s="213"/>
      <c r="C272" s="213"/>
      <c r="D272" s="217"/>
      <c r="E272" s="214"/>
      <c r="F272" s="215"/>
      <c r="G272" s="214"/>
      <c r="H272" s="214"/>
      <c r="I272" s="238"/>
      <c r="J272" s="239"/>
      <c r="K272" s="239"/>
      <c r="L272" s="124"/>
      <c r="M272" s="240"/>
      <c r="N272" s="241"/>
      <c r="O272" s="16"/>
      <c r="P272" s="16"/>
      <c r="R272" s="345"/>
    </row>
    <row r="273" spans="1:18">
      <c r="A273" s="211"/>
      <c r="B273" s="213"/>
      <c r="C273" s="213"/>
      <c r="D273" s="217"/>
      <c r="E273" s="214"/>
      <c r="F273" s="215"/>
      <c r="G273" s="214"/>
      <c r="H273" s="214"/>
      <c r="I273" s="238"/>
      <c r="J273" s="239"/>
      <c r="K273" s="239"/>
      <c r="L273" s="124"/>
      <c r="M273" s="240"/>
      <c r="N273" s="241"/>
      <c r="O273" s="16"/>
      <c r="P273" s="16"/>
      <c r="R273" s="345"/>
    </row>
    <row r="274" spans="1:18">
      <c r="A274" s="211"/>
      <c r="B274" s="213"/>
      <c r="C274" s="213"/>
      <c r="D274" s="217"/>
      <c r="E274" s="214"/>
      <c r="F274" s="215"/>
      <c r="G274" s="214"/>
      <c r="H274" s="214"/>
      <c r="I274" s="238"/>
      <c r="J274" s="239"/>
      <c r="K274" s="239"/>
      <c r="L274" s="124"/>
      <c r="M274" s="240"/>
      <c r="N274" s="241"/>
      <c r="O274" s="16"/>
      <c r="P274" s="16"/>
      <c r="R274" s="345"/>
    </row>
    <row r="275" spans="1:18">
      <c r="A275" s="211"/>
      <c r="B275" s="213"/>
      <c r="C275" s="213"/>
      <c r="D275" s="217"/>
      <c r="E275" s="214"/>
      <c r="F275" s="215"/>
      <c r="G275" s="214"/>
      <c r="H275" s="214"/>
      <c r="I275" s="238"/>
      <c r="J275" s="239"/>
      <c r="K275" s="239"/>
      <c r="L275" s="124"/>
      <c r="M275" s="240"/>
      <c r="N275" s="241"/>
      <c r="O275" s="16"/>
      <c r="P275" s="16"/>
      <c r="R275" s="345"/>
    </row>
    <row r="276" spans="1:18">
      <c r="A276" s="211"/>
      <c r="B276" s="201"/>
      <c r="O276" s="16"/>
      <c r="P276" s="16"/>
      <c r="R276" s="345"/>
    </row>
    <row r="277" spans="1:18">
      <c r="R277" s="243"/>
    </row>
    <row r="278" spans="1:18">
      <c r="R278" s="243"/>
    </row>
    <row r="279" spans="1:18">
      <c r="R279" s="243"/>
    </row>
    <row r="280" spans="1:18">
      <c r="R280" s="243"/>
    </row>
    <row r="281" spans="1:18">
      <c r="R281" s="243"/>
    </row>
    <row r="282" spans="1:18">
      <c r="R282" s="243"/>
    </row>
    <row r="283" spans="1:18">
      <c r="R283" s="243"/>
    </row>
    <row r="284" spans="1:18">
      <c r="R284" s="243"/>
    </row>
    <row r="285" spans="1:18">
      <c r="R285" s="243"/>
    </row>
    <row r="286" spans="1:18">
      <c r="R286" s="243"/>
    </row>
    <row r="287" spans="1:18">
      <c r="R287" s="243"/>
    </row>
    <row r="293" spans="1:1">
      <c r="A293" s="218"/>
    </row>
    <row r="294" spans="1:1">
      <c r="A294" s="218"/>
    </row>
    <row r="295" spans="1:1">
      <c r="A295" s="214"/>
    </row>
  </sheetData>
  <autoFilter ref="R1:R295"/>
  <mergeCells count="14">
    <mergeCell ref="N75:N76"/>
    <mergeCell ref="O75:O76"/>
    <mergeCell ref="N77:N78"/>
    <mergeCell ref="O77:O78"/>
    <mergeCell ref="A77:A78"/>
    <mergeCell ref="B77:B78"/>
    <mergeCell ref="J77:J78"/>
    <mergeCell ref="L77:L78"/>
    <mergeCell ref="M77:M78"/>
    <mergeCell ref="A75:A76"/>
    <mergeCell ref="B75:B76"/>
    <mergeCell ref="J75:J76"/>
    <mergeCell ref="L75:L76"/>
    <mergeCell ref="M75:M76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3610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3611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3592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3593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3594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3595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3596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3597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3612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3613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3598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3599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3600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3601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3614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3615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3616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3602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3603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3604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3605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3617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3618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3619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3620</v>
      </c>
      <c r="N952"/>
    </row>
    <row r="953" spans="1:14">
      <c r="A953" t="s">
        <v>3621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3622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3606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3607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3608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3609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3623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3624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3625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3626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3627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3628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2020-06-10T17:06:01Z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