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6" l="1"/>
  <c r="K17" i="6"/>
  <c r="M17" i="6" s="1"/>
  <c r="L13" i="6"/>
  <c r="K13" i="6"/>
  <c r="M13" i="6" s="1"/>
  <c r="L10" i="6"/>
  <c r="K10" i="6"/>
  <c r="K75" i="6"/>
  <c r="M75" i="6" s="1"/>
  <c r="L45" i="6"/>
  <c r="K45" i="6"/>
  <c r="L44" i="6"/>
  <c r="K44" i="6"/>
  <c r="M44" i="6" s="1"/>
  <c r="M10" i="6" l="1"/>
  <c r="M45" i="6"/>
  <c r="P83" i="6"/>
  <c r="P85" i="6"/>
  <c r="P19" i="6"/>
  <c r="K74" i="6"/>
  <c r="M74" i="6" s="1"/>
  <c r="K73" i="6"/>
  <c r="M73" i="6" s="1"/>
  <c r="L42" i="6"/>
  <c r="K42" i="6"/>
  <c r="M42" i="6" l="1"/>
  <c r="K69" i="6"/>
  <c r="M69" i="6" s="1"/>
  <c r="K71" i="6"/>
  <c r="M71" i="6" s="1"/>
  <c r="K70" i="6"/>
  <c r="M70" i="6" s="1"/>
  <c r="L41" i="6"/>
  <c r="K41" i="6"/>
  <c r="L43" i="6"/>
  <c r="K43" i="6"/>
  <c r="L30" i="6"/>
  <c r="K30" i="6"/>
  <c r="L18" i="6"/>
  <c r="K18" i="6"/>
  <c r="L28" i="6"/>
  <c r="K28" i="6"/>
  <c r="M28" i="6" l="1"/>
  <c r="M30" i="6"/>
  <c r="M41" i="6"/>
  <c r="M18" i="6"/>
  <c r="M43" i="6"/>
  <c r="K64" i="6"/>
  <c r="M64" i="6" s="1"/>
  <c r="K68" i="6"/>
  <c r="M68" i="6" s="1"/>
  <c r="K66" i="6"/>
  <c r="M66" i="6" s="1"/>
  <c r="K65" i="6"/>
  <c r="M65" i="6" s="1"/>
  <c r="K62" i="6"/>
  <c r="M62" i="6" s="1"/>
  <c r="K63" i="6"/>
  <c r="M63" i="6" s="1"/>
  <c r="K60" i="6"/>
  <c r="M60" i="6" s="1"/>
  <c r="K58" i="6"/>
  <c r="M58" i="6" s="1"/>
  <c r="K61" i="6" l="1"/>
  <c r="M61" i="6" s="1"/>
  <c r="L40" i="6" l="1"/>
  <c r="K59" i="6" l="1"/>
  <c r="M59" i="6" s="1"/>
  <c r="K57" i="6"/>
  <c r="M57" i="6" s="1"/>
  <c r="K56" i="6"/>
  <c r="M56" i="6" s="1"/>
  <c r="K55" i="6"/>
  <c r="M55" i="6" s="1"/>
  <c r="K40" i="6"/>
  <c r="M40" i="6" s="1"/>
  <c r="L29" i="6"/>
  <c r="K29" i="6"/>
  <c r="L14" i="6"/>
  <c r="K14" i="6"/>
  <c r="M29" i="6" l="1"/>
  <c r="M14" i="6"/>
  <c r="K51" i="6"/>
  <c r="M51" i="6" s="1"/>
  <c r="K52" i="6"/>
  <c r="M52" i="6" s="1"/>
  <c r="K54" i="6"/>
  <c r="M54" i="6" s="1"/>
  <c r="K53" i="6"/>
  <c r="M53" i="6" s="1"/>
  <c r="P15" i="6" l="1"/>
  <c r="P16" i="6"/>
  <c r="K276" i="6" l="1"/>
  <c r="L276" i="6" s="1"/>
  <c r="L84" i="6" l="1"/>
  <c r="K84" i="6"/>
  <c r="M84" i="6" l="1"/>
  <c r="P12" i="6"/>
  <c r="P11" i="6" l="1"/>
  <c r="K265" i="6" l="1"/>
  <c r="L265" i="6" s="1"/>
  <c r="K271" i="6" l="1"/>
  <c r="L271" i="6" s="1"/>
  <c r="K254" i="6" l="1"/>
  <c r="L254" i="6" s="1"/>
  <c r="K268" i="6" l="1"/>
  <c r="L268" i="6" s="1"/>
  <c r="K260" i="6" l="1"/>
  <c r="L260" i="6" s="1"/>
  <c r="K270" i="6" l="1"/>
  <c r="L270" i="6" s="1"/>
  <c r="H266" i="6" l="1"/>
  <c r="K266" i="6" l="1"/>
  <c r="L266" i="6" s="1"/>
  <c r="K255" i="6"/>
  <c r="L255" i="6" s="1"/>
  <c r="K245" i="6"/>
  <c r="L245" i="6" s="1"/>
  <c r="K261" i="6" l="1"/>
  <c r="L261" i="6" s="1"/>
  <c r="K262" i="6" l="1"/>
  <c r="L262" i="6" s="1"/>
  <c r="K259" i="6" l="1"/>
  <c r="L259" i="6" s="1"/>
  <c r="K238" i="6"/>
  <c r="L238" i="6" s="1"/>
  <c r="K258" i="6"/>
  <c r="L258" i="6" s="1"/>
  <c r="K257" i="6"/>
  <c r="L257" i="6" s="1"/>
  <c r="K256" i="6"/>
  <c r="L256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F227" i="6"/>
  <c r="K227" i="6" s="1"/>
  <c r="L227" i="6" s="1"/>
  <c r="K226" i="6"/>
  <c r="L226" i="6" s="1"/>
  <c r="F225" i="6"/>
  <c r="K225" i="6" s="1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6" i="6"/>
  <c r="L206" i="6" s="1"/>
  <c r="F205" i="6"/>
  <c r="K205" i="6" s="1"/>
  <c r="L205" i="6" s="1"/>
  <c r="K204" i="6"/>
  <c r="L204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5" i="6"/>
  <c r="L175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F157" i="6"/>
  <c r="K157" i="6" s="1"/>
  <c r="L157" i="6" s="1"/>
  <c r="H156" i="6"/>
  <c r="K156" i="6" s="1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H122" i="6"/>
  <c r="K122" i="6" s="1"/>
  <c r="L122" i="6" s="1"/>
  <c r="F121" i="6"/>
  <c r="K121" i="6" s="1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<sst xmlns="http://schemas.openxmlformats.org/spreadsheetml/2006/main" count="2841" uniqueCount="1095">
  <si>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</si>
  <si>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</si>
  <si>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</si>
  <si>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</si>
  <si>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</si>
  <si>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</si>
  <si>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</si>
  <si>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</si>
  <si>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</si>
  <si>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</si>
  <si>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</si>
  <si>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</si>
  <si>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</si>
  <si>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</si>
  <si>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</si>
  <si>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</si>
  <si>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</si>
  <si>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</si>
  <si>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</si>
  <si>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</si>
  <si>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</si>
  <si>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</si>
  <si>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</si>
  <si>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</si>
  <si>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</si>
  <si>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</si>
  <si>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</si>
  <si>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</si>
  <si>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</si>
  <si>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</si>
  <si>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</si>
  <si>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</si>
  <si>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</si>
  <si>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</si>
  <si>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</si>
  <si>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</si>
  <si>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</si>
  <si>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</si>
  <si>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</si>
  <si>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</si>
  <si>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</si>
  <si>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</si>
  <si>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</si>
  <si>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</si>
  <si>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</si>
  <si>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</si>
  <si>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</si>
  <si>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</si>
  <si>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</si>
  <si>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</si>
  <si>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</si>
  <si>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</si>
  <si>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</si>
  <si>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</si>
  <si>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</si>
  <si>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</si>
  <si>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</si>
  <si>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</si>
  <si>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</si>
  <si>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</si>
  <si>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</si>
  <si>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</si>
  <si>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</si>
  <si>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</si>
  <si>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</si>
  <si>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</si>
  <si>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</si>
  <si>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</si>
  <si>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</si>
  <si>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</si>
  <si>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</si>
  <si>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</si>
  <si>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</si>
  <si>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</si>
  <si>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</si>
  <si>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</si>
  <si>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</si>
  <si>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</si>
  <si>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</si>
  <si>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</si>
  <si>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</si>
  <si>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</si>
  <si>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</si>
  <si>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</si>
  <si>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</si>
  <si>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</si>
  <si>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</si>
  <si>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</si>
  <si>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</si>
  <si>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</si>
  <si>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</si>
  <si>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</si>
  <si>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</si>
  <si>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</si>
  <si>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</si>
  <si>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</si>
  <si>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</si>
  <si>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</si>
  <si>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</si>
  <si>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</si>
  <si>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</si>
  <si>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</si>
  <si>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</si>
  <si>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</si>
  <si>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</si>
  <si>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</si>
  <si>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</si>
  <si>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</si>
  <si>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</si>
  <si>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</si>
  <si>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</si>
  <si>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</si>
  <si>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</si>
  <si>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</si>
  <si>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</si>
  <si>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</si>
  <si>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</si>
  <si>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</si>
  <si>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</si>
  <si>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</si>
  <si>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</si>
  <si>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</si>
  <si>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</si>
  <si>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</si>
  <si>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</si>
  <si>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</si>
  <si>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</si>
  <si>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</si>
  <si>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</si>
  <si>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</si>
  <si>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</si>
  <si>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</si>
  <si>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</si>
  <si>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</si>
  <si>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</si>
  <si>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</si>
  <si>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</si>
  <si>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</si>
  <si>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</si>
  <si>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</si>
  <si>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</si>
  <si>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</si>
  <si>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</si>
  <si>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</si>
  <si>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</si>
  <si>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</si>
  <si>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</si>
  <si>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</si>
  <si>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</si>
  <si>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</si>
  <si>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</si>
  <si>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</si>
  <si>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</si>
  <si>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</si>
  <si>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</si>
  <si>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</si>
  <si>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</si>
  <si>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</si>
  <si>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</si>
  <si>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</si>
  <si>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</si>
  <si>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</si>
  <si>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</si>
  <si>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</si>
  <si>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</si>
  <si>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</si>
  <si>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</si>
  <si>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</si>
  <si>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</si>
  <si>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</si>
  <si>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</si>
  <si>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</si>
  <si>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</si>
  <si>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</si>
  <si>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</si>
  <si>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</si>
  <si>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</si>
  <si>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</si>
  <si>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</si>
  <si>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</si>
  <si>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</si>
  <si>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</si>
  <si>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</si>
  <si>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</si>
  <si>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</si>
  <si>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</si>
  <si>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</si>
  <si>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</si>
  <si>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</si>
  <si>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</si>
  <si>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</si>
  <si>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</si>
  <si>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</si>
  <si>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</si>
  <si>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</si>
  <si>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</si>
  <si>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</si>
  <si>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</si>
  <si>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</si>
  <si>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</si>
  <si>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</si>
  <si>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</si>
  <si>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</si>
  <si>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</si>
  <si>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</si>
  <si>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</si>
  <si>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</si>
  <si>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</si>
  <si>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</si>
  <si>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</si>
  <si>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</si>
  <si>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</si>
  <si>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</si>
  <si>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</si>
  <si>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</si>
  <si>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</si>
  <si>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</si>
  <si>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</si>
  <si>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</si>
  <si>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</si>
  <si>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</si>
  <si>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</si>
  <si>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</si>
  <si>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</si>
  <si>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</si>
  <si>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</si>
  <si>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</si>
  <si>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</si>
  <si>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</si>
  <si>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</si>
  <si>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</si>
  <si>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</si>
  <si>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</si>
  <si>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</si>
  <si>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</si>
  <si>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</si>
  <si>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</si>
  <si>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</si>
  <si>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</si>
  <si>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</si>
  <si>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</si>
  <si>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</si>
  <si>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</si>
  <si>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</si>
  <si>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</si>
  <si>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</si>
  <si>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</si>
  <si>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</si>
  <si>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</si>
  <si>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</si>
  <si>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</si>
  <si>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</si>
  <si>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</si>
  <si>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</si>
  <si>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</si>
  <si>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</si>
  <si>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</si>
  <si>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</si>
  <si>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</si>
  <si>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</si>
  <si>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</si>
  <si>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</si>
  <si>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</si>
  <si>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</si>
  <si>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</si>
  <si>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</si>
  <si>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</si>
  <si>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</si>
  <si>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</si>
  <si>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</si>
  <si>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</si>
  <si>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</si>
  <si>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</si>
  <si>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</si>
  <si>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</si>
  <si>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</si>
  <si>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</si>
  <si>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</si>
  <si>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</si>
  <si>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</si>
  <si>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</si>
  <si>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</si>
  <si>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</si>
  <si>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</si>
  <si>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</si>
  <si>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</si>
  <si>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</si>
  <si>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</si>
  <si>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</si>
  <si>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</si>
  <si>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</si>
  <si>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</si>
  <si>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</si>
  <si>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</si>
  <si>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</si>
  <si>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</si>
  <si>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</si>
  <si>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</si>
  <si>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</si>
  <si>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</si>
  <si>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</si>
  <si>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</si>
  <si>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</si>
  <si>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</si>
  <si>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</si>
  <si>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</si>
  <si>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</si>
  <si>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</si>
  <si>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</si>
  <si>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</si>
  <si>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</si>
  <si>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</si>
  <si>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</si>
  <si>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</si>
  <si>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</si>
  <si>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</si>
  <si>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</si>
  <si>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</si>
  <si>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</si>
  <si>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</si>
  <si>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</si>
  <si>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</si>
  <si>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</si>
  <si>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</si>
  <si>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</si>
  <si>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</si>
  <si>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</si>
  <si>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</si>
  <si>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</si>
  <si>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</si>
  <si>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</si>
  <si>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</si>
  <si>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</si>
  <si>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</si>
  <si>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</si>
  <si>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</si>
  <si>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</si>
  <si>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</si>
  <si>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</si>
  <si>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</si>
  <si>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</si>
  <si>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</si>
  <si>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</si>
  <si>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</si>
  <si>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</si>
  <si>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</si>
  <si>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</si>
  <si>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</si>
  <si>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</si>
  <si>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</si>
  <si>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</si>
  <si>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</si>
  <si>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</si>
  <si>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</si>
  <si>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</si>
  <si>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</si>
  <si>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</si>
  <si>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</si>
  <si>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</si>
  <si>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</si>
  <si>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</si>
  <si>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</si>
  <si>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</si>
  <si>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</si>
  <si>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</si>
  <si>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</si>
  <si>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</si>
  <si>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</si>
  <si>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</si>
  <si>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</si>
  <si>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</si>
  <si>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</si>
  <si>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</si>
  <si>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</si>
  <si>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</si>
  <si>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</si>
  <si>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</si>
  <si>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</si>
  <si>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</si>
  <si>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</si>
  <si>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</si>
  <si>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</si>
  <si>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</si>
  <si>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</si>
  <si>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</si>
  <si>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</si>
  <si>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</si>
  <si>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</si>
  <si>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</si>
  <si>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</si>
  <si>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</si>
  <si>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</si>
  <si>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</si>
  <si>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</si>
  <si>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</si>
  <si>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</si>
  <si>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</si>
  <si>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</si>
  <si>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</si>
  <si>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</si>
  <si>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</si>
  <si>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</si>
  <si>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</si>
  <si>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</si>
  <si>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</si>
  <si>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</si>
  <si>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</si>
  <si>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</si>
  <si>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</si>
  <si>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</si>
  <si>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</si>
  <si>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</si>
  <si>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</si>
  <si>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</si>
  <si>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</si>
  <si>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</si>
  <si>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</si>
  <si>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</si>
  <si>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</si>
  <si>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</si>
  <si>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</si>
  <si>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</si>
  <si>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</si>
  <si>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</si>
  <si>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</si>
  <si>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</si>
  <si>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</si>
  <si>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</si>
  <si>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</si>
  <si>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</si>
  <si>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</si>
  <si>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</si>
  <si>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</si>
  <si>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</si>
  <si>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</si>
  <si>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</si>
  <si>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</si>
  <si>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</si>
  <si>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</si>
  <si>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</si>
  <si>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</si>
  <si>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</si>
  <si>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</si>
  <si>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</si>
  <si>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</si>
  <si>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</si>
  <si>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</si>
  <si>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</si>
  <si>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</si>
  <si>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</si>
  <si>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</si>
  <si>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</si>
  <si>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</si>
  <si>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</si>
  <si>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</si>
  <si>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</si>
  <si>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</si>
  <si>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</si>
  <si>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</si>
  <si>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</si>
  <si>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</si>
  <si>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</si>
  <si>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</si>
  <si>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</si>
  <si>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</si>
  <si>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</si>
  <si>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</si>
  <si>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</si>
  <si>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</si>
  <si>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</si>
  <si>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</si>
  <si>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</si>
  <si>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</si>
  <si>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</si>
  <si>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</si>
  <si>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</si>
  <si>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</si>
  <si>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</si>
  <si>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</si>
  <si>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</si>
  <si>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</si>
  <si>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</si>
  <si>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</si>
  <si>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</si>
  <si>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</si>
  <si>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</si>
  <si>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</si>
  <si>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</si>
  <si>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</si>
  <si>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</si>
  <si>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</si>
  <si>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</si>
  <si>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</si>
  <si>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</si>
  <si>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</si>
  <si>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</si>
  <si>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</si>
  <si>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</si>
  <si>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</si>
  <si>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</si>
  <si>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</si>
  <si>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</si>
  <si>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</si>
  <si>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</si>
  <si>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</si>
  <si>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</si>
  <si>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</si>
  <si>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</si>
  <si>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</si>
  <si>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</si>
  <si>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</si>
  <si>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</si>
  <si>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</si>
  <si>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</si>
  <si>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</si>
  <si>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</si>
  <si>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</si>
  <si>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</si>
  <si>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</si>
  <si>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</si>
  <si>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</si>
  <si>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</si>
  <si>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</si>
  <si>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</si>
  <si>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</si>
  <si>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</si>
  <si>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</si>
  <si>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</si>
  <si>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</si>
  <si>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</si>
  <si>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</si>
  <si>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</si>
  <si>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</si>
  <si>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</si>
  <si>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</si>
  <si>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</si>
  <si>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</si>
  <si>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</si>
  <si>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</si>
  <si>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</si>
  <si>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</si>
  <si>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</si>
  <si>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</si>
  <si>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</si>
  <si>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</si>
  <si>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</si>
  <si>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</si>
  <si>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</si>
  <si>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</si>
  <si>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</si>
  <si>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</si>
  <si>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</si>
  <si>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</si>
  <si>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</si>
  <si>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</si>
  <si>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</si>
  <si>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</si>
  <si>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</si>
  <si>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</si>
  <si>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</si>
  <si>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</si>
  <si>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</si>
  <si>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</si>
  <si>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</si>
  <si>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</si>
  <si>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</si>
  <si>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</si>
  <si>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</si>
  <si>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</si>
  <si>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</si>
  <si>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</si>
  <si>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</si>
  <si>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</si>
  <si>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</si>
  <si>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</si>
  <si>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</si>
  <si>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</si>
  <si>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</si>
  <si>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</si>
  <si>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</si>
  <si>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</si>
  <si>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</si>
  <si>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</si>
  <si>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</si>
  <si>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</si>
  <si>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</si>
  <si>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</si>
  <si>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</si>
  <si>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</si>
  <si>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</si>
  <si>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</si>
  <si>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</si>
  <si>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</si>
  <si>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</si>
  <si>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</si>
  <si>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</si>
  <si>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</si>
  <si>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</si>
  <si>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</si>
  <si>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</si>
  <si>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</si>
  <si>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</si>
  <si>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</si>
  <si>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</si>
  <si>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</si>
  <si>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</si>
  <si>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</si>
  <si>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</si>
  <si>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</si>
  <si>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</si>
  <si>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</si>
  <si>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</si>
  <si>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</si>
  <si>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</si>
  <si>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</si>
  <si>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</si>
  <si>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</si>
  <si>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</si>
  <si>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</si>
  <si>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</si>
  <si>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</si>
  <si>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</si>
  <si>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</si>
  <si>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</si>
  <si>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</si>
  <si>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</si>
  <si>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</si>
  <si>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</si>
  <si>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</si>
  <si>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</si>
  <si>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</si>
  <si>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</si>
  <si>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</si>
  <si>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</si>
  <si>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</si>
  <si>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</si>
  <si>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</si>
  <si>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</si>
  <si>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</si>
  <si>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</si>
  <si>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</si>
  <si>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</si>
  <si>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</si>
  <si>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</si>
  <si>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</si>
  <si>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</si>
  <si>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</si>
  <si>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</si>
  <si>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</si>
  <si>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</si>
  <si>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</si>
  <si>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</si>
  <si>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</si>
  <si>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</si>
  <si>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</si>
  <si>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</si>
  <si>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</si>
  <si>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</si>
  <si>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</si>
  <si>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</si>
  <si>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</si>
  <si>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</si>
  <si>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</si>
  <si>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</si>
  <si>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</si>
  <si>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</si>
  <si>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</si>
  <si>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</si>
  <si>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</si>
  <si>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</si>
  <si>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</si>
  <si>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</si>
  <si>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</si>
  <si>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</si>
  <si>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</si>
  <si>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</si>
  <si>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</si>
  <si>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</si>
  <si>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</si>
  <si>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</si>
  <si>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</si>
  <si>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</si>
  <si>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</si>
  <si>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</si>
  <si>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</si>
  <si>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</si>
  <si>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</si>
  <si>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</si>
  <si>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</si>
  <si>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</si>
  <si>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</si>
  <si>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</si>
  <si>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</si>
  <si>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</si>
  <si>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</si>
  <si>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</si>
  <si>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</si>
  <si>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</si>
  <si>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</si>
  <si>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</si>
  <si>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</si>
  <si>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</si>
  <si>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</si>
  <si>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</si>
  <si>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</si>
  <si>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</si>
  <si>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</si>
  <si>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</si>
  <si>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</si>
  <si>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</si>
  <si>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</si>
  <si>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</si>
  <si>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</si>
  <si>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</si>
  <si>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</si>
  <si>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</si>
  <si>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</si>
  <si>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</si>
  <si>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</si>
  <si>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</si>
  <si>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</si>
  <si>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</si>
  <si>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</si>
  <si>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</si>
  <si>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</si>
  <si>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</si>
  <si>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</si>
  <si>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</si>
  <si>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</si>
  <si>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</si>
  <si>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</si>
  <si>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</si>
  <si>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</si>
  <si>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</si>
  <si>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</si>
  <si>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</si>
  <si>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</si>
  <si>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</si>
  <si>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</si>
  <si>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</si>
  <si>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</si>
  <si>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</si>
  <si>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</si>
  <si>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</si>
  <si>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</si>
  <si>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</si>
  <si>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</si>
  <si>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</si>
  <si>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</si>
  <si>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</si>
  <si>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</si>
  <si>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</si>
  <si>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</si>
  <si>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</si>
  <si>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</si>
  <si>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</si>
  <si>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</si>
  <si>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</si>
  <si>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</si>
  <si>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</si>
  <si>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</si>
  <si>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</si>
  <si>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</si>
  <si>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</si>
  <si>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</si>
  <si>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</si>
  <si>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</si>
  <si>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</si>
  <si>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</si>
  <si>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</si>
  <si>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</si>
  <si>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</si>
  <si>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</si>
  <si>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</si>
  <si>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</si>
  <si>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</si>
  <si>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</si>
  <si>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</si>
  <si>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</si>
  <si>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</si>
  <si>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</si>
  <si>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</si>
  <si>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</si>
  <si>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</si>
  <si>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</si>
  <si>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</si>
  <si>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</si>
  <si>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</si>
  <si>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</si>
  <si>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</si>
  <si>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</si>
  <si>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</si>
  <si>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</si>
  <si>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</si>
  <si>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</si>
  <si>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</si>
  <si>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</si>
  <si>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</si>
  <si>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</si>
  <si>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</si>
  <si>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</si>
  <si>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</si>
  <si>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</si>
  <si>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</si>
  <si>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</si>
  <si>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</si>
  <si>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</si>
  <si>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</si>
  <si>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</si>
  <si>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</si>
  <si>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</si>
  <si>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</si>
  <si>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</si>
  <si>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</si>
  <si>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</si>
  <si>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</si>
  <si>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</si>
  <si>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</si>
  <si>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</si>
  <si>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</si>
  <si>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</si>
  <si>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</si>
  <si>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</si>
  <si>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</si>
  <si>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</si>
  <si>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</si>
  <si>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</si>
  <si>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</si>
  <si>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</si>
  <si>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</si>
  <si>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</si>
  <si>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</si>
  <si>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</si>
  <si>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</si>
  <si>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</si>
  <si>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</si>
  <si>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</si>
  <si>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</si>
  <si>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</si>
  <si>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</si>
  <si>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</si>
  <si>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</si>
  <si>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</si>
  <si>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</si>
  <si>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</si>
  <si>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</si>
  <si>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</si>
  <si>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</si>
  <si>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</si>
  <si>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</si>
  <si>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</si>
  <si>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</si>
  <si>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</si>
  <si>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</si>
  <si>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</si>
  <si>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</si>
  <si>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</si>
  <si>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</si>
  <si>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</si>
  <si>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</si>
  <si>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</si>
  <si>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</si>
  <si>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</si>
  <si>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</si>
  <si>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</si>
  <si>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</si>
  <si>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</si>
  <si>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</si>
  <si>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</si>
  <si>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</si>
  <si>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</si>
  <si>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</si>
  <si>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</si>
  <si>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</si>
  <si>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</si>
  <si>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</si>
  <si>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</si>
  <si>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</si>
  <si>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</si>
  <si>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</si>
  <si>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</si>
  <si>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</si>
  <si>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</si>
  <si>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</si>
  <si>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</si>
  <si>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165-170</t>
  </si>
  <si>
    <t>180-190</t>
  </si>
  <si>
    <t>1150-1200</t>
  </si>
  <si>
    <t>280-290</t>
  </si>
  <si>
    <t>KOLTEPATIL</t>
  </si>
  <si>
    <t>248-252</t>
  </si>
  <si>
    <t>Profit of Rs.7/-</t>
  </si>
  <si>
    <t>1640-1715</t>
  </si>
  <si>
    <t>1900-2000</t>
  </si>
  <si>
    <t>390-400</t>
  </si>
  <si>
    <t>VIVANTA</t>
  </si>
  <si>
    <t>PARTH HEMANT PARIKH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</si>
  <si>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</si>
  <si>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</si>
  <si>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</si>
  <si>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</si>
  <si>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</si>
  <si>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</si>
  <si>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</si>
  <si>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</si>
  <si>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</si>
  <si>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</si>
  <si>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</si>
  <si>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</si>
  <si>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</si>
  <si>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</si>
  <si>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</si>
  <si>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</si>
  <si>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</si>
  <si>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</si>
  <si>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</si>
  <si>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</si>
  <si>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</si>
  <si>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</si>
  <si>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</si>
  <si>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</si>
  <si>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</si>
  <si>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</si>
  <si>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</si>
  <si>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</si>
  <si>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</si>
  <si>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</si>
  <si>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</si>
  <si>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968-972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</si>
  <si>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</si>
  <si>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</si>
  <si>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</si>
  <si>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</si>
  <si>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</si>
  <si>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</si>
  <si>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</si>
  <si>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</si>
  <si>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</si>
  <si>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</si>
  <si>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GOLKONDA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</si>
  <si>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</si>
  <si>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</si>
  <si>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</si>
  <si>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</si>
  <si>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</si>
  <si>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</si>
  <si>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</si>
  <si>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ASHISH KUMAR GUPTA</t>
  </si>
  <si>
    <t>62.5-82.5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</si>
  <si>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</si>
  <si>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</si>
  <si>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</si>
  <si>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</si>
  <si>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</si>
  <si>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</si>
  <si>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</si>
  <si>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TRANSPACT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</si>
  <si>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</si>
  <si>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</si>
  <si>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</si>
  <si>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</si>
  <si>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</si>
  <si>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</si>
  <si>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</si>
  <si>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90-130</t>
  </si>
  <si>
    <t>Loss of Rs.34.5/-</t>
  </si>
  <si>
    <t>HAZOOR</t>
  </si>
  <si>
    <t>VEERKRUPA</t>
  </si>
  <si>
    <t>ANKIT MAHENDRABHAI PARLESHA</t>
  </si>
  <si>
    <t>SCAPDVR</t>
  </si>
  <si>
    <t>Stampede Capital Limited</t>
  </si>
  <si>
    <t>Profit of Rs.23/-</t>
  </si>
  <si>
    <t>SBIN MAY FUT</t>
  </si>
  <si>
    <t>580-590</t>
  </si>
  <si>
    <t>Profit of Rs.18.5/-</t>
  </si>
  <si>
    <t>230-260</t>
  </si>
  <si>
    <t>CHEMTECH</t>
  </si>
  <si>
    <t>INDRENEW</t>
  </si>
  <si>
    <t>QUASAR</t>
  </si>
  <si>
    <t>MANTHAN VASANT THAKKER</t>
  </si>
  <si>
    <t>PRATIMA PRAKASH SHAH</t>
  </si>
  <si>
    <t>SW CAPITAL PRIVATE LIMITED</t>
  </si>
  <si>
    <t>Loss of Rs.38/-</t>
  </si>
  <si>
    <t xml:space="preserve">BHARTIARTL 800 CE MAY </t>
  </si>
  <si>
    <t>6.0-7</t>
  </si>
  <si>
    <t>12.0-15</t>
  </si>
  <si>
    <t>Profit of Rs.29/-</t>
  </si>
  <si>
    <t xml:space="preserve">PVR 1460 PE MAY </t>
  </si>
  <si>
    <t>36-38</t>
  </si>
  <si>
    <t>TCS 3300 CE MAY</t>
  </si>
  <si>
    <t>35-39</t>
  </si>
  <si>
    <t>60-80</t>
  </si>
  <si>
    <t>3220-3230</t>
  </si>
  <si>
    <t>3400-3450</t>
  </si>
  <si>
    <t>ADVIKCA</t>
  </si>
  <si>
    <t>BHAVYA DHIMAN</t>
  </si>
  <si>
    <t>VINITI SHARMA</t>
  </si>
  <si>
    <t>RENU AGGARWAL</t>
  </si>
  <si>
    <t>RENU MITTAL</t>
  </si>
  <si>
    <t>BABITA MITTAL</t>
  </si>
  <si>
    <t>AGOL</t>
  </si>
  <si>
    <t>S S K SCRIPTS PRIVATE LIMITED</t>
  </si>
  <si>
    <t>ALFATRAN</t>
  </si>
  <si>
    <t>YASHVI HITESH PATEL</t>
  </si>
  <si>
    <t>SAKET AGRAWAL</t>
  </si>
  <si>
    <t>LRSD SECURITIES PRIVATE LIMITED</t>
  </si>
  <si>
    <t>ANILKUMAR</t>
  </si>
  <si>
    <t>ARNOLD</t>
  </si>
  <si>
    <t>RAUDRAMUKHI COMMERCE PRIVATE LIMITED</t>
  </si>
  <si>
    <t>PRIYA ROHAN AGARWAL</t>
  </si>
  <si>
    <t>BNRSEC</t>
  </si>
  <si>
    <t>ROSHNI SRIVASTAVA</t>
  </si>
  <si>
    <t>BP COMTRADE PRIVATE LIMITED</t>
  </si>
  <si>
    <t>GALACTICO</t>
  </si>
  <si>
    <t>VIPUL DILEEP LATHI</t>
  </si>
  <si>
    <t>HINDBIO</t>
  </si>
  <si>
    <t>VIVEK KANDA</t>
  </si>
  <si>
    <t>MANISH RAMANLAL SHAH</t>
  </si>
  <si>
    <t>SVS SECURITIES PVT LTD</t>
  </si>
  <si>
    <t>INDONG</t>
  </si>
  <si>
    <t>ROHIT LOHIA</t>
  </si>
  <si>
    <t>MIRABAI BHAVSING PARDESI</t>
  </si>
  <si>
    <t>INNOKAIZ</t>
  </si>
  <si>
    <t>MONEYYWISE FINANCIAL SERVICES PVT LTD</t>
  </si>
  <si>
    <t>MANSI SHARE &amp; STOCK ADVISORS PRIVATE LIMITED</t>
  </si>
  <si>
    <t>MULTIPLIER SHARE &amp; STOCK ADVISORS PRIVATE LIMITED</t>
  </si>
  <si>
    <t>JETMALL</t>
  </si>
  <si>
    <t>KUSHBU LODHA</t>
  </si>
  <si>
    <t>NIKHIL OMPRAKASH MALPANI</t>
  </si>
  <si>
    <t>PARMOD KUMAR MITTAL</t>
  </si>
  <si>
    <t>VARUNGARG</t>
  </si>
  <si>
    <t>RETINA</t>
  </si>
  <si>
    <t>RAJESHKUMAR</t>
  </si>
  <si>
    <t>SRUSTEELS</t>
  </si>
  <si>
    <t>PRABHULAL LALLUBHAI PAREKH</t>
  </si>
  <si>
    <t>SSPNFIN</t>
  </si>
  <si>
    <t>NAVIN MORE</t>
  </si>
  <si>
    <t>MAA PAHARI MERCANTILES PRIVATE LIMITED</t>
  </si>
  <si>
    <t>STANCAP</t>
  </si>
  <si>
    <t>JIGNA AJAYBHAI THAKKAR</t>
  </si>
  <si>
    <t>MADHUDEVI SANJAY BUCHA</t>
  </si>
  <si>
    <t>SAROJ GUPTA</t>
  </si>
  <si>
    <t>TAMBOLI</t>
  </si>
  <si>
    <t>MANOJ DUA</t>
  </si>
  <si>
    <t>SUNIL KUMAR CHORDIA</t>
  </si>
  <si>
    <t>JATIN SACHDEV</t>
  </si>
  <si>
    <t>RAHUL ANANTRAI MEHTA</t>
  </si>
  <si>
    <t>KAMAL KUMAR JAIN (HUF)</t>
  </si>
  <si>
    <t>TTIL</t>
  </si>
  <si>
    <t>SONU LAL SAHEB CHAUDHARY</t>
  </si>
  <si>
    <t>VIRGOGLOB</t>
  </si>
  <si>
    <t>KAMAL JEET GUPTA</t>
  </si>
  <si>
    <t>BALKRISHNA</t>
  </si>
  <si>
    <t>Balkrshna Paper Mills Ltd</t>
  </si>
  <si>
    <t>DENEERS</t>
  </si>
  <si>
    <t>De Neers Tools Limited</t>
  </si>
  <si>
    <t>RADHU DEVELOPERS PRIVATE LIMITED</t>
  </si>
  <si>
    <t>SS CORPORATE SECURITIES LIMITED</t>
  </si>
  <si>
    <t>SUNIL KUMAR GUPTA</t>
  </si>
  <si>
    <t>DENORA</t>
  </si>
  <si>
    <t>De Nora India Limited</t>
  </si>
  <si>
    <t>MS PARAM VALUE INVESTMENTS</t>
  </si>
  <si>
    <t>HPAL</t>
  </si>
  <si>
    <t>HP Adhesives Limited</t>
  </si>
  <si>
    <t>MITHANI INVESTMENT AND TRADING PRIVATE LIMITED</t>
  </si>
  <si>
    <t>KHANDSE</t>
  </si>
  <si>
    <t>Khandwala Sec. Ltd</t>
  </si>
  <si>
    <t>DHIMAN BHAVYA</t>
  </si>
  <si>
    <t>KSHITIJPOL</t>
  </si>
  <si>
    <t>Kshitij Polyline Limited</t>
  </si>
  <si>
    <t>SHAIBAL GHOSH</t>
  </si>
  <si>
    <t>MOHITIND</t>
  </si>
  <si>
    <t>Mohit Industries Ltd</t>
  </si>
  <si>
    <t>SANGITABEN GOPIKUMAR KHANT</t>
  </si>
  <si>
    <t>MOXSH</t>
  </si>
  <si>
    <t>Moxsh Overseas Educon Ltd</t>
  </si>
  <si>
    <t>VARSHABEN SURESHBHAI SABHADIYA</t>
  </si>
  <si>
    <t>CHIRAG DAMJIBHAI KATRODIYA</t>
  </si>
  <si>
    <t>NEULANDLAB</t>
  </si>
  <si>
    <t>Neuland Laboratories Ltd</t>
  </si>
  <si>
    <t>NK SECURITIES RESEARCH PRIVATE LIMITED</t>
  </si>
  <si>
    <t>LAXMI EXPORTS</t>
  </si>
  <si>
    <t>BRIGHT</t>
  </si>
  <si>
    <t>Bright Solar Limited</t>
  </si>
  <si>
    <t>GAURI NANDAN TRADERS</t>
  </si>
  <si>
    <t>KABEELON SALES CORP</t>
  </si>
  <si>
    <t>ABHINAV COMMOSALES</t>
  </si>
  <si>
    <t>ZEAL GLOBAL OPPORTUNITIES FUND</t>
  </si>
  <si>
    <t>MONEYWISE FINANCIAL SERVICES PRIVATE LTD</t>
  </si>
  <si>
    <t>HDFC BANK LTD</t>
  </si>
  <si>
    <t>RENU PITTIE</t>
  </si>
  <si>
    <t>COLOURSHINE HOSIERY PRIVATE LIMITED</t>
  </si>
  <si>
    <t>VIVO</t>
  </si>
  <si>
    <t>Vivo Collab Solutions Ltd</t>
  </si>
  <si>
    <t>MURALI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</si>
</sst>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45058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16" sqref="F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45058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7" t="s">
        <v>16</v>
      </c>
      <c r="B9" s="359" t="s">
        <v>17</v>
      </c>
      <c r="C9" s="359" t="s">
        <v>18</v>
      </c>
      <c r="D9" s="359" t="s">
        <v>19</v>
      </c>
      <c r="E9" s="23" t="s">
        <v>20</v>
      </c>
      <c r="F9" s="23" t="s">
        <v>21</v>
      </c>
      <c r="G9" s="354" t="s">
        <v>22</v>
      </c>
      <c r="H9" s="355"/>
      <c r="I9" s="356"/>
      <c r="J9" s="354" t="s">
        <v>23</v>
      </c>
      <c r="K9" s="355"/>
      <c r="L9" s="356"/>
      <c r="M9" s="23"/>
      <c r="N9" s="24"/>
      <c r="O9" s="24"/>
      <c r="P9" s="24"/>
    </row>
    <row r="10" spans="1:16" ht="59.25" customHeight="1">
      <c r="A10" s="358"/>
      <c r="B10" s="360"/>
      <c r="C10" s="360"/>
      <c r="D10" s="36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18353.400000000001</v>
      </c>
      <c r="F11" s="32">
        <v>18353.316666666666</v>
      </c>
      <c r="G11" s="33">
        <v>18316.083333333332</v>
      </c>
      <c r="H11" s="33">
        <v>18278.766666666666</v>
      </c>
      <c r="I11" s="33">
        <v>18241.533333333333</v>
      </c>
      <c r="J11" s="33">
        <v>18390.633333333331</v>
      </c>
      <c r="K11" s="33">
        <v>18427.866666666669</v>
      </c>
      <c r="L11" s="33">
        <v>18465.183333333331</v>
      </c>
      <c r="M11" s="34">
        <v>18390.55</v>
      </c>
      <c r="N11" s="34">
        <v>18316</v>
      </c>
      <c r="O11" s="35">
        <v>13129850</v>
      </c>
      <c r="P11" s="36">
        <v>5.1393131834033337E-2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43461.75</v>
      </c>
      <c r="F12" s="37">
        <v>43488.866666666669</v>
      </c>
      <c r="G12" s="38">
        <v>43332.883333333339</v>
      </c>
      <c r="H12" s="38">
        <v>43204.01666666667</v>
      </c>
      <c r="I12" s="38">
        <v>43048.03333333334</v>
      </c>
      <c r="J12" s="38">
        <v>43617.733333333337</v>
      </c>
      <c r="K12" s="38">
        <v>43773.716666666674</v>
      </c>
      <c r="L12" s="38">
        <v>43902.583333333336</v>
      </c>
      <c r="M12" s="28">
        <v>43644.85</v>
      </c>
      <c r="N12" s="28">
        <v>43360</v>
      </c>
      <c r="O12" s="39">
        <v>2773265</v>
      </c>
      <c r="P12" s="40">
        <v>8.4503407080078599E-2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19407.349999999999</v>
      </c>
      <c r="F13" s="37">
        <v>19410.483333333334</v>
      </c>
      <c r="G13" s="38">
        <v>19368.166666666668</v>
      </c>
      <c r="H13" s="38">
        <v>19328.983333333334</v>
      </c>
      <c r="I13" s="38">
        <v>19286.666666666668</v>
      </c>
      <c r="J13" s="38">
        <v>19449.666666666668</v>
      </c>
      <c r="K13" s="38">
        <v>19491.983333333334</v>
      </c>
      <c r="L13" s="38">
        <v>19531.166666666668</v>
      </c>
      <c r="M13" s="28">
        <v>19452.8</v>
      </c>
      <c r="N13" s="28">
        <v>19371.3</v>
      </c>
      <c r="O13" s="39">
        <v>63080</v>
      </c>
      <c r="P13" s="40">
        <v>0.20381679389312976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511.15</v>
      </c>
      <c r="F15" s="37">
        <v>513.83333333333337</v>
      </c>
      <c r="G15" s="38">
        <v>506.7166666666667</v>
      </c>
      <c r="H15" s="38">
        <v>502.2833333333333</v>
      </c>
      <c r="I15" s="38">
        <v>495.16666666666663</v>
      </c>
      <c r="J15" s="38">
        <v>518.26666666666677</v>
      </c>
      <c r="K15" s="38">
        <v>525.38333333333333</v>
      </c>
      <c r="L15" s="38">
        <v>529.81666666666683</v>
      </c>
      <c r="M15" s="28">
        <v>520.95000000000005</v>
      </c>
      <c r="N15" s="28">
        <v>509.4</v>
      </c>
      <c r="O15" s="39">
        <v>6101950</v>
      </c>
      <c r="P15" s="40">
        <v>-8.0422267767797942E-2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3869.95</v>
      </c>
      <c r="F16" s="37">
        <v>3853.85</v>
      </c>
      <c r="G16" s="38">
        <v>3830.7</v>
      </c>
      <c r="H16" s="38">
        <v>3791.45</v>
      </c>
      <c r="I16" s="38">
        <v>3768.2999999999997</v>
      </c>
      <c r="J16" s="38">
        <v>3893.1</v>
      </c>
      <c r="K16" s="38">
        <v>3916.2500000000005</v>
      </c>
      <c r="L16" s="38">
        <v>3955.5</v>
      </c>
      <c r="M16" s="28">
        <v>3877</v>
      </c>
      <c r="N16" s="28">
        <v>3814.6</v>
      </c>
      <c r="O16" s="39">
        <v>1759500</v>
      </c>
      <c r="P16" s="40">
        <v>1.8671298306556665E-2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21321.55</v>
      </c>
      <c r="F17" s="37">
        <v>21379.599999999999</v>
      </c>
      <c r="G17" s="38">
        <v>21125.35</v>
      </c>
      <c r="H17" s="38">
        <v>20929.150000000001</v>
      </c>
      <c r="I17" s="38">
        <v>20674.900000000001</v>
      </c>
      <c r="J17" s="38">
        <v>21575.799999999996</v>
      </c>
      <c r="K17" s="38">
        <v>21830.049999999996</v>
      </c>
      <c r="L17" s="38">
        <v>22026.249999999993</v>
      </c>
      <c r="M17" s="28">
        <v>21633.85</v>
      </c>
      <c r="N17" s="28">
        <v>21183.4</v>
      </c>
      <c r="O17" s="39">
        <v>82880</v>
      </c>
      <c r="P17" s="40">
        <v>2.3209876543209877E-2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164.5</v>
      </c>
      <c r="F18" s="37">
        <v>167.26666666666668</v>
      </c>
      <c r="G18" s="38">
        <v>160.73333333333335</v>
      </c>
      <c r="H18" s="38">
        <v>156.96666666666667</v>
      </c>
      <c r="I18" s="38">
        <v>150.43333333333334</v>
      </c>
      <c r="J18" s="38">
        <v>171.03333333333336</v>
      </c>
      <c r="K18" s="38">
        <v>177.56666666666672</v>
      </c>
      <c r="L18" s="38">
        <v>181.33333333333337</v>
      </c>
      <c r="M18" s="28">
        <v>173.8</v>
      </c>
      <c r="N18" s="28">
        <v>163.5</v>
      </c>
      <c r="O18" s="39">
        <v>31768200</v>
      </c>
      <c r="P18" s="40">
        <v>9.7837281153450046E-3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200.65</v>
      </c>
      <c r="F19" s="37">
        <v>201.80000000000004</v>
      </c>
      <c r="G19" s="38">
        <v>198.15000000000009</v>
      </c>
      <c r="H19" s="38">
        <v>195.65000000000006</v>
      </c>
      <c r="I19" s="38">
        <v>192.00000000000011</v>
      </c>
      <c r="J19" s="38">
        <v>204.30000000000007</v>
      </c>
      <c r="K19" s="38">
        <v>207.95</v>
      </c>
      <c r="L19" s="38">
        <v>210.45000000000005</v>
      </c>
      <c r="M19" s="28">
        <v>205.45</v>
      </c>
      <c r="N19" s="28">
        <v>199.3</v>
      </c>
      <c r="O19" s="39">
        <v>31111600</v>
      </c>
      <c r="P19" s="40">
        <v>2.8537046587588103E-2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1795.45</v>
      </c>
      <c r="F20" s="37">
        <v>1790.55</v>
      </c>
      <c r="G20" s="38">
        <v>1763.1</v>
      </c>
      <c r="H20" s="38">
        <v>1730.75</v>
      </c>
      <c r="I20" s="38">
        <v>1703.3</v>
      </c>
      <c r="J20" s="38">
        <v>1822.8999999999999</v>
      </c>
      <c r="K20" s="38">
        <v>1850.3500000000001</v>
      </c>
      <c r="L20" s="38">
        <v>1882.6999999999998</v>
      </c>
      <c r="M20" s="28">
        <v>1818</v>
      </c>
      <c r="N20" s="28">
        <v>1758.2</v>
      </c>
      <c r="O20" s="39">
        <v>4279550</v>
      </c>
      <c r="P20" s="40">
        <v>9.436012837068955E-2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1993.85</v>
      </c>
      <c r="F21" s="37">
        <v>1980.3500000000001</v>
      </c>
      <c r="G21" s="38">
        <v>1936.0000000000002</v>
      </c>
      <c r="H21" s="38">
        <v>1878.15</v>
      </c>
      <c r="I21" s="38">
        <v>1833.8000000000002</v>
      </c>
      <c r="J21" s="38">
        <v>2038.2000000000003</v>
      </c>
      <c r="K21" s="38">
        <v>2082.5500000000002</v>
      </c>
      <c r="L21" s="38">
        <v>2140.4000000000005</v>
      </c>
      <c r="M21" s="28">
        <v>2024.7</v>
      </c>
      <c r="N21" s="28">
        <v>1922.5</v>
      </c>
      <c r="O21" s="39">
        <v>9529450</v>
      </c>
      <c r="P21" s="40">
        <v>7.2647047236339288E-2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710.85</v>
      </c>
      <c r="F22" s="37">
        <v>707.2833333333333</v>
      </c>
      <c r="G22" s="38">
        <v>697.21666666666658</v>
      </c>
      <c r="H22" s="38">
        <v>683.58333333333326</v>
      </c>
      <c r="I22" s="38">
        <v>673.51666666666654</v>
      </c>
      <c r="J22" s="38">
        <v>720.91666666666663</v>
      </c>
      <c r="K22" s="38">
        <v>730.98333333333323</v>
      </c>
      <c r="L22" s="38">
        <v>744.61666666666667</v>
      </c>
      <c r="M22" s="28">
        <v>717.35</v>
      </c>
      <c r="N22" s="28">
        <v>693.65</v>
      </c>
      <c r="O22" s="39">
        <v>38386175</v>
      </c>
      <c r="P22" s="40">
        <v>1.0428402211108186E-2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3515.05</v>
      </c>
      <c r="F23" s="37">
        <v>3536.0833333333335</v>
      </c>
      <c r="G23" s="38">
        <v>3487.166666666667</v>
      </c>
      <c r="H23" s="38">
        <v>3459.2833333333333</v>
      </c>
      <c r="I23" s="38">
        <v>3410.3666666666668</v>
      </c>
      <c r="J23" s="38">
        <v>3563.9666666666672</v>
      </c>
      <c r="K23" s="38">
        <v>3612.8833333333341</v>
      </c>
      <c r="L23" s="38">
        <v>3640.7666666666673</v>
      </c>
      <c r="M23" s="28">
        <v>3585</v>
      </c>
      <c r="N23" s="28">
        <v>3508.2</v>
      </c>
      <c r="O23" s="39">
        <v>533400</v>
      </c>
      <c r="P23" s="40">
        <v>-2.8769118718135471E-2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414.25</v>
      </c>
      <c r="F24" s="37">
        <v>412.86666666666662</v>
      </c>
      <c r="G24" s="38">
        <v>408.58333333333326</v>
      </c>
      <c r="H24" s="38">
        <v>402.91666666666663</v>
      </c>
      <c r="I24" s="38">
        <v>398.63333333333327</v>
      </c>
      <c r="J24" s="38">
        <v>418.53333333333325</v>
      </c>
      <c r="K24" s="38">
        <v>422.81666666666666</v>
      </c>
      <c r="L24" s="38">
        <v>428.48333333333323</v>
      </c>
      <c r="M24" s="28">
        <v>417.15</v>
      </c>
      <c r="N24" s="28">
        <v>407.2</v>
      </c>
      <c r="O24" s="39">
        <v>60597000</v>
      </c>
      <c r="P24" s="40">
        <v>2.0089691533846432E-2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4617.7</v>
      </c>
      <c r="F25" s="37">
        <v>4630.5666666666666</v>
      </c>
      <c r="G25" s="38">
        <v>4593.833333333333</v>
      </c>
      <c r="H25" s="38">
        <v>4569.9666666666662</v>
      </c>
      <c r="I25" s="38">
        <v>4533.2333333333327</v>
      </c>
      <c r="J25" s="38">
        <v>4654.4333333333334</v>
      </c>
      <c r="K25" s="38">
        <v>4691.166666666667</v>
      </c>
      <c r="L25" s="38">
        <v>4715.0333333333338</v>
      </c>
      <c r="M25" s="28">
        <v>4667.3</v>
      </c>
      <c r="N25" s="28">
        <v>4606.7</v>
      </c>
      <c r="O25" s="39">
        <v>1434000</v>
      </c>
      <c r="P25" s="40">
        <v>3.6033595231644538E-2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369.6</v>
      </c>
      <c r="F26" s="37">
        <v>370.25</v>
      </c>
      <c r="G26" s="38">
        <v>366.5</v>
      </c>
      <c r="H26" s="38">
        <v>363.4</v>
      </c>
      <c r="I26" s="38">
        <v>359.65</v>
      </c>
      <c r="J26" s="38">
        <v>373.35</v>
      </c>
      <c r="K26" s="38">
        <v>377.1</v>
      </c>
      <c r="L26" s="38">
        <v>380.20000000000005</v>
      </c>
      <c r="M26" s="28">
        <v>374</v>
      </c>
      <c r="N26" s="28">
        <v>367.15</v>
      </c>
      <c r="O26" s="39">
        <v>16771300</v>
      </c>
      <c r="P26" s="40">
        <v>4.7414143054315176E-2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149.30000000000001</v>
      </c>
      <c r="F27" s="37">
        <v>149.76666666666668</v>
      </c>
      <c r="G27" s="38">
        <v>148.53333333333336</v>
      </c>
      <c r="H27" s="38">
        <v>147.76666666666668</v>
      </c>
      <c r="I27" s="38">
        <v>146.53333333333336</v>
      </c>
      <c r="J27" s="38">
        <v>150.53333333333336</v>
      </c>
      <c r="K27" s="38">
        <v>151.76666666666665</v>
      </c>
      <c r="L27" s="38">
        <v>152.53333333333336</v>
      </c>
      <c r="M27" s="28">
        <v>151</v>
      </c>
      <c r="N27" s="28">
        <v>149</v>
      </c>
      <c r="O27" s="39">
        <v>41380000</v>
      </c>
      <c r="P27" s="40">
        <v>-1.7335549750653052E-2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3151.6</v>
      </c>
      <c r="F28" s="37">
        <v>3120.9833333333336</v>
      </c>
      <c r="G28" s="38">
        <v>3075.3166666666671</v>
      </c>
      <c r="H28" s="38">
        <v>2999.0333333333333</v>
      </c>
      <c r="I28" s="38">
        <v>2953.3666666666668</v>
      </c>
      <c r="J28" s="38">
        <v>3197.2666666666673</v>
      </c>
      <c r="K28" s="38">
        <v>3242.9333333333334</v>
      </c>
      <c r="L28" s="38">
        <v>3319.2166666666676</v>
      </c>
      <c r="M28" s="28">
        <v>3166.65</v>
      </c>
      <c r="N28" s="28">
        <v>3044.7</v>
      </c>
      <c r="O28" s="39">
        <v>6383800</v>
      </c>
      <c r="P28" s="40">
        <v>4.6113004719454641E-2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1555.35</v>
      </c>
      <c r="F29" s="37">
        <v>1559.4666666666665</v>
      </c>
      <c r="G29" s="38">
        <v>1543.9333333333329</v>
      </c>
      <c r="H29" s="38">
        <v>1532.5166666666664</v>
      </c>
      <c r="I29" s="38">
        <v>1516.9833333333329</v>
      </c>
      <c r="J29" s="38">
        <v>1570.883333333333</v>
      </c>
      <c r="K29" s="38">
        <v>1586.4166666666663</v>
      </c>
      <c r="L29" s="38">
        <v>1597.833333333333</v>
      </c>
      <c r="M29" s="28">
        <v>1575</v>
      </c>
      <c r="N29" s="28">
        <v>1548.05</v>
      </c>
      <c r="O29" s="39">
        <v>1725634</v>
      </c>
      <c r="P29" s="40">
        <v>-2.0416666666666666E-2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6917.7</v>
      </c>
      <c r="F30" s="37">
        <v>6899.7166666666662</v>
      </c>
      <c r="G30" s="38">
        <v>6863.2833333333328</v>
      </c>
      <c r="H30" s="38">
        <v>6808.8666666666668</v>
      </c>
      <c r="I30" s="38">
        <v>6772.4333333333334</v>
      </c>
      <c r="J30" s="38">
        <v>6954.1333333333323</v>
      </c>
      <c r="K30" s="38">
        <v>6990.5666666666648</v>
      </c>
      <c r="L30" s="38">
        <v>7044.9833333333318</v>
      </c>
      <c r="M30" s="28">
        <v>6936.15</v>
      </c>
      <c r="N30" s="28">
        <v>6845.3</v>
      </c>
      <c r="O30" s="39">
        <v>198075</v>
      </c>
      <c r="P30" s="40">
        <v>1.8968133535660092E-3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700.25</v>
      </c>
      <c r="F31" s="37">
        <v>697.05000000000007</v>
      </c>
      <c r="G31" s="38">
        <v>689.40000000000009</v>
      </c>
      <c r="H31" s="38">
        <v>678.55000000000007</v>
      </c>
      <c r="I31" s="38">
        <v>670.90000000000009</v>
      </c>
      <c r="J31" s="38">
        <v>707.90000000000009</v>
      </c>
      <c r="K31" s="38">
        <v>715.55</v>
      </c>
      <c r="L31" s="38">
        <v>726.40000000000009</v>
      </c>
      <c r="M31" s="28">
        <v>704.7</v>
      </c>
      <c r="N31" s="28">
        <v>686.2</v>
      </c>
      <c r="O31" s="39">
        <v>12501000</v>
      </c>
      <c r="P31" s="40">
        <v>3.2969757064947945E-2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608.15</v>
      </c>
      <c r="F32" s="37">
        <v>610.76666666666677</v>
      </c>
      <c r="G32" s="38">
        <v>597.53333333333353</v>
      </c>
      <c r="H32" s="38">
        <v>586.91666666666674</v>
      </c>
      <c r="I32" s="38">
        <v>573.68333333333351</v>
      </c>
      <c r="J32" s="38">
        <v>621.38333333333355</v>
      </c>
      <c r="K32" s="38">
        <v>634.6166666666669</v>
      </c>
      <c r="L32" s="38">
        <v>645.23333333333358</v>
      </c>
      <c r="M32" s="28">
        <v>624</v>
      </c>
      <c r="N32" s="28">
        <v>600.15</v>
      </c>
      <c r="O32" s="39">
        <v>9606900</v>
      </c>
      <c r="P32" s="40">
        <v>-3.2079634872497556E-2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898.25</v>
      </c>
      <c r="F33" s="37">
        <v>895.91666666666663</v>
      </c>
      <c r="G33" s="38">
        <v>890.33333333333326</v>
      </c>
      <c r="H33" s="38">
        <v>882.41666666666663</v>
      </c>
      <c r="I33" s="38">
        <v>876.83333333333326</v>
      </c>
      <c r="J33" s="38">
        <v>903.83333333333326</v>
      </c>
      <c r="K33" s="38">
        <v>909.41666666666652</v>
      </c>
      <c r="L33" s="38">
        <v>917.33333333333326</v>
      </c>
      <c r="M33" s="28">
        <v>901.5</v>
      </c>
      <c r="N33" s="28">
        <v>888</v>
      </c>
      <c r="O33" s="39">
        <v>50839150</v>
      </c>
      <c r="P33" s="40">
        <v>-2.3263208453410181E-2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4557.3</v>
      </c>
      <c r="F34" s="37">
        <v>4559.5333333333338</v>
      </c>
      <c r="G34" s="38">
        <v>4543.3666666666677</v>
      </c>
      <c r="H34" s="38">
        <v>4529.4333333333343</v>
      </c>
      <c r="I34" s="38">
        <v>4513.2666666666682</v>
      </c>
      <c r="J34" s="38">
        <v>4573.4666666666672</v>
      </c>
      <c r="K34" s="38">
        <v>4589.6333333333332</v>
      </c>
      <c r="L34" s="38">
        <v>4603.5666666666666</v>
      </c>
      <c r="M34" s="28">
        <v>4575.7</v>
      </c>
      <c r="N34" s="28">
        <v>4545.6000000000004</v>
      </c>
      <c r="O34" s="39">
        <v>2801000</v>
      </c>
      <c r="P34" s="40">
        <v>-4.3543943837198971E-3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1423.55</v>
      </c>
      <c r="F35" s="37">
        <v>1423.3</v>
      </c>
      <c r="G35" s="38">
        <v>1416.3999999999999</v>
      </c>
      <c r="H35" s="38">
        <v>1409.25</v>
      </c>
      <c r="I35" s="38">
        <v>1402.35</v>
      </c>
      <c r="J35" s="38">
        <v>1430.4499999999998</v>
      </c>
      <c r="K35" s="38">
        <v>1437.35</v>
      </c>
      <c r="L35" s="38">
        <v>1444.4999999999998</v>
      </c>
      <c r="M35" s="28">
        <v>1430.2</v>
      </c>
      <c r="N35" s="28">
        <v>1416.15</v>
      </c>
      <c r="O35" s="39">
        <v>8758500</v>
      </c>
      <c r="P35" s="40">
        <v>-1.0953644627632545E-2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6686.25</v>
      </c>
      <c r="F36" s="37">
        <v>6678.7166666666672</v>
      </c>
      <c r="G36" s="38">
        <v>6658.5333333333347</v>
      </c>
      <c r="H36" s="38">
        <v>6630.8166666666675</v>
      </c>
      <c r="I36" s="38">
        <v>6610.633333333335</v>
      </c>
      <c r="J36" s="38">
        <v>6706.4333333333343</v>
      </c>
      <c r="K36" s="38">
        <v>6726.6166666666668</v>
      </c>
      <c r="L36" s="38">
        <v>6754.3333333333339</v>
      </c>
      <c r="M36" s="28">
        <v>6698.9</v>
      </c>
      <c r="N36" s="28">
        <v>6651</v>
      </c>
      <c r="O36" s="39">
        <v>4073125</v>
      </c>
      <c r="P36" s="40">
        <v>2.2761526867829348E-3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2224.5</v>
      </c>
      <c r="F37" s="37">
        <v>2229.2333333333331</v>
      </c>
      <c r="G37" s="38">
        <v>2207.0166666666664</v>
      </c>
      <c r="H37" s="38">
        <v>2189.5333333333333</v>
      </c>
      <c r="I37" s="38">
        <v>2167.3166666666666</v>
      </c>
      <c r="J37" s="38">
        <v>2246.7166666666662</v>
      </c>
      <c r="K37" s="38">
        <v>2268.9333333333325</v>
      </c>
      <c r="L37" s="38">
        <v>2286.4166666666661</v>
      </c>
      <c r="M37" s="28">
        <v>2251.4499999999998</v>
      </c>
      <c r="N37" s="28">
        <v>2211.75</v>
      </c>
      <c r="O37" s="39">
        <v>1713900</v>
      </c>
      <c r="P37" s="40">
        <v>3.3368458025992273E-3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410</v>
      </c>
      <c r="F38" s="37">
        <v>410.83333333333331</v>
      </c>
      <c r="G38" s="38">
        <v>405.16666666666663</v>
      </c>
      <c r="H38" s="38">
        <v>400.33333333333331</v>
      </c>
      <c r="I38" s="38">
        <v>394.66666666666663</v>
      </c>
      <c r="J38" s="38">
        <v>415.66666666666663</v>
      </c>
      <c r="K38" s="38">
        <v>421.33333333333326</v>
      </c>
      <c r="L38" s="38">
        <v>426.16666666666663</v>
      </c>
      <c r="M38" s="28">
        <v>416.5</v>
      </c>
      <c r="N38" s="28">
        <v>406</v>
      </c>
      <c r="O38" s="39">
        <v>6694400</v>
      </c>
      <c r="P38" s="40">
        <v>6.8437180796731362E-2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239.5</v>
      </c>
      <c r="F39" s="37">
        <v>238.91666666666666</v>
      </c>
      <c r="G39" s="38">
        <v>236.08333333333331</v>
      </c>
      <c r="H39" s="38">
        <v>232.66666666666666</v>
      </c>
      <c r="I39" s="38">
        <v>229.83333333333331</v>
      </c>
      <c r="J39" s="38">
        <v>242.33333333333331</v>
      </c>
      <c r="K39" s="38">
        <v>245.16666666666663</v>
      </c>
      <c r="L39" s="38">
        <v>248.58333333333331</v>
      </c>
      <c r="M39" s="28">
        <v>241.75</v>
      </c>
      <c r="N39" s="28">
        <v>235.5</v>
      </c>
      <c r="O39" s="39">
        <v>47582200</v>
      </c>
      <c r="P39" s="40">
        <v>3.9667301062155285E-3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179.35</v>
      </c>
      <c r="F40" s="37">
        <v>179.89999999999998</v>
      </c>
      <c r="G40" s="38">
        <v>178.09999999999997</v>
      </c>
      <c r="H40" s="38">
        <v>176.85</v>
      </c>
      <c r="I40" s="38">
        <v>175.04999999999998</v>
      </c>
      <c r="J40" s="38">
        <v>181.14999999999995</v>
      </c>
      <c r="K40" s="38">
        <v>182.94999999999996</v>
      </c>
      <c r="L40" s="38">
        <v>184.19999999999993</v>
      </c>
      <c r="M40" s="28">
        <v>181.7</v>
      </c>
      <c r="N40" s="28">
        <v>178.65</v>
      </c>
      <c r="O40" s="39">
        <v>102667500</v>
      </c>
      <c r="P40" s="40">
        <v>9.142659996549939E-3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1532.65</v>
      </c>
      <c r="F41" s="37">
        <v>1521.95</v>
      </c>
      <c r="G41" s="38">
        <v>1509.15</v>
      </c>
      <c r="H41" s="38">
        <v>1485.65</v>
      </c>
      <c r="I41" s="38">
        <v>1472.8500000000001</v>
      </c>
      <c r="J41" s="38">
        <v>1545.45</v>
      </c>
      <c r="K41" s="38">
        <v>1558.2499999999998</v>
      </c>
      <c r="L41" s="38">
        <v>1581.75</v>
      </c>
      <c r="M41" s="28">
        <v>1534.75</v>
      </c>
      <c r="N41" s="28">
        <v>1498.45</v>
      </c>
      <c r="O41" s="39">
        <v>2148575</v>
      </c>
      <c r="P41" s="40">
        <v>-2.3408292899105711E-2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108.8</v>
      </c>
      <c r="F42" s="37">
        <v>108.61666666666667</v>
      </c>
      <c r="G42" s="38">
        <v>107.98333333333335</v>
      </c>
      <c r="H42" s="38">
        <v>107.16666666666667</v>
      </c>
      <c r="I42" s="38">
        <v>106.53333333333335</v>
      </c>
      <c r="J42" s="38">
        <v>109.43333333333335</v>
      </c>
      <c r="K42" s="38">
        <v>110.06666666666668</v>
      </c>
      <c r="L42" s="38">
        <v>110.88333333333335</v>
      </c>
      <c r="M42" s="28">
        <v>109.25</v>
      </c>
      <c r="N42" s="28">
        <v>107.8</v>
      </c>
      <c r="O42" s="39">
        <v>74014500</v>
      </c>
      <c r="P42" s="40">
        <v>-1.4346439957492029E-2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635.15</v>
      </c>
      <c r="F43" s="37">
        <v>633.30000000000007</v>
      </c>
      <c r="G43" s="38">
        <v>627.10000000000014</v>
      </c>
      <c r="H43" s="38">
        <v>619.05000000000007</v>
      </c>
      <c r="I43" s="38">
        <v>612.85000000000014</v>
      </c>
      <c r="J43" s="38">
        <v>641.35000000000014</v>
      </c>
      <c r="K43" s="38">
        <v>647.55000000000018</v>
      </c>
      <c r="L43" s="38">
        <v>655.60000000000014</v>
      </c>
      <c r="M43" s="28">
        <v>639.5</v>
      </c>
      <c r="N43" s="28">
        <v>625.25</v>
      </c>
      <c r="O43" s="39">
        <v>8947400</v>
      </c>
      <c r="P43" s="40">
        <v>7.057075646898601E-3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781.5</v>
      </c>
      <c r="F44" s="37">
        <v>781.65</v>
      </c>
      <c r="G44" s="38">
        <v>776.84999999999991</v>
      </c>
      <c r="H44" s="38">
        <v>772.19999999999993</v>
      </c>
      <c r="I44" s="38">
        <v>767.39999999999986</v>
      </c>
      <c r="J44" s="38">
        <v>786.3</v>
      </c>
      <c r="K44" s="38">
        <v>791.09999999999991</v>
      </c>
      <c r="L44" s="38">
        <v>795.75</v>
      </c>
      <c r="M44" s="28">
        <v>786.45</v>
      </c>
      <c r="N44" s="28">
        <v>777</v>
      </c>
      <c r="O44" s="39">
        <v>9001000</v>
      </c>
      <c r="P44" s="40">
        <v>2.0868776227741862E-2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791.95</v>
      </c>
      <c r="F45" s="37">
        <v>791.19999999999993</v>
      </c>
      <c r="G45" s="38">
        <v>787.49999999999989</v>
      </c>
      <c r="H45" s="38">
        <v>783.05</v>
      </c>
      <c r="I45" s="38">
        <v>779.34999999999991</v>
      </c>
      <c r="J45" s="38">
        <v>795.64999999999986</v>
      </c>
      <c r="K45" s="38">
        <v>799.34999999999991</v>
      </c>
      <c r="L45" s="38">
        <v>803.79999999999984</v>
      </c>
      <c r="M45" s="28">
        <v>794.9</v>
      </c>
      <c r="N45" s="28">
        <v>786.75</v>
      </c>
      <c r="O45" s="39">
        <v>38510150</v>
      </c>
      <c r="P45" s="40">
        <v>2.5969529085872575E-3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81.2</v>
      </c>
      <c r="F46" s="37">
        <v>81.433333333333323</v>
      </c>
      <c r="G46" s="38">
        <v>80.866666666666646</v>
      </c>
      <c r="H46" s="38">
        <v>80.533333333333317</v>
      </c>
      <c r="I46" s="38">
        <v>79.96666666666664</v>
      </c>
      <c r="J46" s="38">
        <v>81.766666666666652</v>
      </c>
      <c r="K46" s="38">
        <v>82.333333333333343</v>
      </c>
      <c r="L46" s="38">
        <v>82.666666666666657</v>
      </c>
      <c r="M46" s="28">
        <v>82</v>
      </c>
      <c r="N46" s="28">
        <v>81.099999999999994</v>
      </c>
      <c r="O46" s="39">
        <v>106617000</v>
      </c>
      <c r="P46" s="40">
        <v>-1.5226457181650664E-2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246.65</v>
      </c>
      <c r="F47" s="37">
        <v>245.51666666666665</v>
      </c>
      <c r="G47" s="38">
        <v>242.1333333333333</v>
      </c>
      <c r="H47" s="38">
        <v>237.61666666666665</v>
      </c>
      <c r="I47" s="38">
        <v>234.23333333333329</v>
      </c>
      <c r="J47" s="38">
        <v>250.0333333333333</v>
      </c>
      <c r="K47" s="38">
        <v>253.41666666666663</v>
      </c>
      <c r="L47" s="38">
        <v>257.93333333333328</v>
      </c>
      <c r="M47" s="28">
        <v>248.9</v>
      </c>
      <c r="N47" s="28">
        <v>241</v>
      </c>
      <c r="O47" s="39">
        <v>22393600</v>
      </c>
      <c r="P47" s="40">
        <v>4.7650241840681284E-3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19567.099999999999</v>
      </c>
      <c r="F48" s="37">
        <v>19474.766666666666</v>
      </c>
      <c r="G48" s="38">
        <v>19212.333333333332</v>
      </c>
      <c r="H48" s="38">
        <v>18857.566666666666</v>
      </c>
      <c r="I48" s="38">
        <v>18595.133333333331</v>
      </c>
      <c r="J48" s="38">
        <v>19829.533333333333</v>
      </c>
      <c r="K48" s="38">
        <v>20091.966666666667</v>
      </c>
      <c r="L48" s="38">
        <v>20446.733333333334</v>
      </c>
      <c r="M48" s="28">
        <v>19737.2</v>
      </c>
      <c r="N48" s="28">
        <v>19120</v>
      </c>
      <c r="O48" s="39">
        <v>140750</v>
      </c>
      <c r="P48" s="40">
        <v>4.5690936106983653E-2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373.8</v>
      </c>
      <c r="F49" s="37">
        <v>374.06666666666666</v>
      </c>
      <c r="G49" s="38">
        <v>372.2833333333333</v>
      </c>
      <c r="H49" s="38">
        <v>370.76666666666665</v>
      </c>
      <c r="I49" s="38">
        <v>368.98333333333329</v>
      </c>
      <c r="J49" s="38">
        <v>375.58333333333331</v>
      </c>
      <c r="K49" s="38">
        <v>377.36666666666673</v>
      </c>
      <c r="L49" s="38">
        <v>378.88333333333333</v>
      </c>
      <c r="M49" s="28">
        <v>375.85</v>
      </c>
      <c r="N49" s="28">
        <v>372.55</v>
      </c>
      <c r="O49" s="39">
        <v>16952400</v>
      </c>
      <c r="P49" s="40">
        <v>-1.5901621965440475E-3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4653.1000000000004</v>
      </c>
      <c r="F50" s="37">
        <v>4645.55</v>
      </c>
      <c r="G50" s="38">
        <v>4627.7000000000007</v>
      </c>
      <c r="H50" s="38">
        <v>4602.3</v>
      </c>
      <c r="I50" s="38">
        <v>4584.4500000000007</v>
      </c>
      <c r="J50" s="38">
        <v>4670.9500000000007</v>
      </c>
      <c r="K50" s="38">
        <v>4688.8000000000011</v>
      </c>
      <c r="L50" s="38">
        <v>4714.2000000000007</v>
      </c>
      <c r="M50" s="28">
        <v>4663.3999999999996</v>
      </c>
      <c r="N50" s="28">
        <v>4620.1499999999996</v>
      </c>
      <c r="O50" s="39">
        <v>1864000</v>
      </c>
      <c r="P50" s="40">
        <v>-1.1245491194568216E-2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307.60000000000002</v>
      </c>
      <c r="F51" s="37">
        <v>308.34999999999997</v>
      </c>
      <c r="G51" s="38">
        <v>304.74999999999994</v>
      </c>
      <c r="H51" s="38">
        <v>301.89999999999998</v>
      </c>
      <c r="I51" s="38">
        <v>298.29999999999995</v>
      </c>
      <c r="J51" s="38">
        <v>311.19999999999993</v>
      </c>
      <c r="K51" s="38">
        <v>314.79999999999995</v>
      </c>
      <c r="L51" s="38">
        <v>317.64999999999992</v>
      </c>
      <c r="M51" s="28">
        <v>311.95</v>
      </c>
      <c r="N51" s="28">
        <v>305.5</v>
      </c>
      <c r="O51" s="39">
        <v>9560000</v>
      </c>
      <c r="P51" s="40">
        <v>1.1212185318383753E-2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301.7</v>
      </c>
      <c r="F52" s="37">
        <v>302.93333333333334</v>
      </c>
      <c r="G52" s="38">
        <v>299.56666666666666</v>
      </c>
      <c r="H52" s="38">
        <v>297.43333333333334</v>
      </c>
      <c r="I52" s="38">
        <v>294.06666666666666</v>
      </c>
      <c r="J52" s="38">
        <v>305.06666666666666</v>
      </c>
      <c r="K52" s="38">
        <v>308.43333333333334</v>
      </c>
      <c r="L52" s="38">
        <v>310.56666666666666</v>
      </c>
      <c r="M52" s="28">
        <v>306.3</v>
      </c>
      <c r="N52" s="28">
        <v>300.8</v>
      </c>
      <c r="O52" s="39">
        <v>47592900</v>
      </c>
      <c r="P52" s="40">
        <v>-2.5809660660992596E-2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646.35</v>
      </c>
      <c r="F53" s="37">
        <v>649.75000000000011</v>
      </c>
      <c r="G53" s="38">
        <v>641.80000000000018</v>
      </c>
      <c r="H53" s="38">
        <v>637.25000000000011</v>
      </c>
      <c r="I53" s="38">
        <v>629.30000000000018</v>
      </c>
      <c r="J53" s="38">
        <v>654.30000000000018</v>
      </c>
      <c r="K53" s="38">
        <v>662.25000000000023</v>
      </c>
      <c r="L53" s="38">
        <v>666.80000000000018</v>
      </c>
      <c r="M53" s="28">
        <v>657.7</v>
      </c>
      <c r="N53" s="28">
        <v>645.20000000000005</v>
      </c>
      <c r="O53" s="39">
        <v>3788850</v>
      </c>
      <c r="P53" s="40">
        <v>-2.0544427324088342E-3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296.2</v>
      </c>
      <c r="F54" s="37">
        <v>297.56666666666666</v>
      </c>
      <c r="G54" s="38">
        <v>292.68333333333334</v>
      </c>
      <c r="H54" s="38">
        <v>289.16666666666669</v>
      </c>
      <c r="I54" s="38">
        <v>284.28333333333336</v>
      </c>
      <c r="J54" s="38">
        <v>301.08333333333331</v>
      </c>
      <c r="K54" s="38">
        <v>305.96666666666664</v>
      </c>
      <c r="L54" s="38">
        <v>309.48333333333329</v>
      </c>
      <c r="M54" s="28">
        <v>302.45</v>
      </c>
      <c r="N54" s="28">
        <v>294.05</v>
      </c>
      <c r="O54" s="39">
        <v>5535300</v>
      </c>
      <c r="P54" s="40">
        <v>4.1487920523820276E-2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1000.6</v>
      </c>
      <c r="F55" s="37">
        <v>997.1</v>
      </c>
      <c r="G55" s="38">
        <v>991.45</v>
      </c>
      <c r="H55" s="38">
        <v>982.30000000000007</v>
      </c>
      <c r="I55" s="38">
        <v>976.65000000000009</v>
      </c>
      <c r="J55" s="38">
        <v>1006.25</v>
      </c>
      <c r="K55" s="38">
        <v>1011.8999999999999</v>
      </c>
      <c r="L55" s="38">
        <v>1021.05</v>
      </c>
      <c r="M55" s="28">
        <v>1002.75</v>
      </c>
      <c r="N55" s="28">
        <v>987.95</v>
      </c>
      <c r="O55" s="39">
        <v>12253750</v>
      </c>
      <c r="P55" s="40">
        <v>-2.645233492725608E-3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944.85</v>
      </c>
      <c r="F56" s="37">
        <v>945.58333333333337</v>
      </c>
      <c r="G56" s="38">
        <v>936.16666666666674</v>
      </c>
      <c r="H56" s="38">
        <v>927.48333333333335</v>
      </c>
      <c r="I56" s="38">
        <v>918.06666666666672</v>
      </c>
      <c r="J56" s="38">
        <v>954.26666666666677</v>
      </c>
      <c r="K56" s="38">
        <v>963.68333333333351</v>
      </c>
      <c r="L56" s="38">
        <v>972.36666666666679</v>
      </c>
      <c r="M56" s="28">
        <v>955</v>
      </c>
      <c r="N56" s="28">
        <v>936.9</v>
      </c>
      <c r="O56" s="39">
        <v>12676300</v>
      </c>
      <c r="P56" s="40">
        <v>-1.7778897003273734E-2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236.9</v>
      </c>
      <c r="F57" s="37">
        <v>237.38333333333335</v>
      </c>
      <c r="G57" s="38">
        <v>235.81666666666672</v>
      </c>
      <c r="H57" s="38">
        <v>234.73333333333338</v>
      </c>
      <c r="I57" s="38">
        <v>233.16666666666674</v>
      </c>
      <c r="J57" s="38">
        <v>238.4666666666667</v>
      </c>
      <c r="K57" s="38">
        <v>240.03333333333336</v>
      </c>
      <c r="L57" s="38">
        <v>241.11666666666667</v>
      </c>
      <c r="M57" s="28">
        <v>238.95</v>
      </c>
      <c r="N57" s="28">
        <v>236.3</v>
      </c>
      <c r="O57" s="39">
        <v>37472400</v>
      </c>
      <c r="P57" s="40">
        <v>4.164321890827237E-3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4140.3500000000004</v>
      </c>
      <c r="F58" s="37">
        <v>4152.8</v>
      </c>
      <c r="G58" s="38">
        <v>4115.6000000000004</v>
      </c>
      <c r="H58" s="38">
        <v>4090.8500000000004</v>
      </c>
      <c r="I58" s="38">
        <v>4053.6500000000005</v>
      </c>
      <c r="J58" s="38">
        <v>4177.55</v>
      </c>
      <c r="K58" s="38">
        <v>4214.7499999999991</v>
      </c>
      <c r="L58" s="38">
        <v>4239.5</v>
      </c>
      <c r="M58" s="28">
        <v>4190</v>
      </c>
      <c r="N58" s="28">
        <v>4128.05</v>
      </c>
      <c r="O58" s="39">
        <v>908700</v>
      </c>
      <c r="P58" s="40">
        <v>-2.4162371134020619E-2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1614.05</v>
      </c>
      <c r="F59" s="37">
        <v>1606.05</v>
      </c>
      <c r="G59" s="38">
        <v>1595</v>
      </c>
      <c r="H59" s="38">
        <v>1575.95</v>
      </c>
      <c r="I59" s="38">
        <v>1564.9</v>
      </c>
      <c r="J59" s="38">
        <v>1625.1</v>
      </c>
      <c r="K59" s="38">
        <v>1636.1499999999996</v>
      </c>
      <c r="L59" s="38">
        <v>1655.1999999999998</v>
      </c>
      <c r="M59" s="28">
        <v>1617.1</v>
      </c>
      <c r="N59" s="28">
        <v>1587</v>
      </c>
      <c r="O59" s="39">
        <v>2352350</v>
      </c>
      <c r="P59" s="40">
        <v>-8.4095603422838592E-3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643.20000000000005</v>
      </c>
      <c r="F60" s="37">
        <v>642.5</v>
      </c>
      <c r="G60" s="38">
        <v>638.6</v>
      </c>
      <c r="H60" s="38">
        <v>634</v>
      </c>
      <c r="I60" s="38">
        <v>630.1</v>
      </c>
      <c r="J60" s="38">
        <v>647.1</v>
      </c>
      <c r="K60" s="38">
        <v>651.00000000000011</v>
      </c>
      <c r="L60" s="38">
        <v>655.6</v>
      </c>
      <c r="M60" s="28">
        <v>646.4</v>
      </c>
      <c r="N60" s="28">
        <v>637.9</v>
      </c>
      <c r="O60" s="39">
        <v>7359000</v>
      </c>
      <c r="P60" s="40">
        <v>-2.2319649262654444E-2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973.45</v>
      </c>
      <c r="F61" s="37">
        <v>971.04999999999984</v>
      </c>
      <c r="G61" s="38">
        <v>966.1999999999997</v>
      </c>
      <c r="H61" s="38">
        <v>958.94999999999982</v>
      </c>
      <c r="I61" s="38">
        <v>954.09999999999968</v>
      </c>
      <c r="J61" s="38">
        <v>978.29999999999973</v>
      </c>
      <c r="K61" s="38">
        <v>983.14999999999986</v>
      </c>
      <c r="L61" s="38">
        <v>990.39999999999975</v>
      </c>
      <c r="M61" s="28">
        <v>975.9</v>
      </c>
      <c r="N61" s="28">
        <v>963.8</v>
      </c>
      <c r="O61" s="39">
        <v>1416100</v>
      </c>
      <c r="P61" s="40">
        <v>1.4543630892678034E-2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257.75</v>
      </c>
      <c r="F62" s="37">
        <v>257.86666666666667</v>
      </c>
      <c r="G62" s="38">
        <v>256.48333333333335</v>
      </c>
      <c r="H62" s="38">
        <v>255.2166666666667</v>
      </c>
      <c r="I62" s="38">
        <v>253.83333333333337</v>
      </c>
      <c r="J62" s="38">
        <v>259.13333333333333</v>
      </c>
      <c r="K62" s="38">
        <v>260.51666666666665</v>
      </c>
      <c r="L62" s="38">
        <v>261.7833333333333</v>
      </c>
      <c r="M62" s="28">
        <v>259.25</v>
      </c>
      <c r="N62" s="28">
        <v>256.60000000000002</v>
      </c>
      <c r="O62" s="39">
        <v>13409100</v>
      </c>
      <c r="P62" s="40">
        <v>-4.9422293461564145E-3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139.6</v>
      </c>
      <c r="F63" s="37">
        <v>139.43333333333334</v>
      </c>
      <c r="G63" s="38">
        <v>138.21666666666667</v>
      </c>
      <c r="H63" s="38">
        <v>136.83333333333334</v>
      </c>
      <c r="I63" s="38">
        <v>135.61666666666667</v>
      </c>
      <c r="J63" s="38">
        <v>140.81666666666666</v>
      </c>
      <c r="K63" s="38">
        <v>142.03333333333336</v>
      </c>
      <c r="L63" s="38">
        <v>143.41666666666666</v>
      </c>
      <c r="M63" s="28">
        <v>140.65</v>
      </c>
      <c r="N63" s="28">
        <v>138.05000000000001</v>
      </c>
      <c r="O63" s="39">
        <v>16775000</v>
      </c>
      <c r="P63" s="40">
        <v>-9.1553455404607201E-3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1634.95</v>
      </c>
      <c r="F64" s="37">
        <v>1637.9833333333333</v>
      </c>
      <c r="G64" s="38">
        <v>1623.9666666666667</v>
      </c>
      <c r="H64" s="38">
        <v>1612.9833333333333</v>
      </c>
      <c r="I64" s="38">
        <v>1598.9666666666667</v>
      </c>
      <c r="J64" s="38">
        <v>1648.9666666666667</v>
      </c>
      <c r="K64" s="38">
        <v>1662.9833333333336</v>
      </c>
      <c r="L64" s="38">
        <v>1673.9666666666667</v>
      </c>
      <c r="M64" s="28">
        <v>1652</v>
      </c>
      <c r="N64" s="28">
        <v>1627</v>
      </c>
      <c r="O64" s="39">
        <v>2488800</v>
      </c>
      <c r="P64" s="40">
        <v>6.0598312452058295E-2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521.6</v>
      </c>
      <c r="F65" s="37">
        <v>519.58333333333337</v>
      </c>
      <c r="G65" s="38">
        <v>516.7166666666667</v>
      </c>
      <c r="H65" s="38">
        <v>511.83333333333337</v>
      </c>
      <c r="I65" s="38">
        <v>508.9666666666667</v>
      </c>
      <c r="J65" s="38">
        <v>524.4666666666667</v>
      </c>
      <c r="K65" s="38">
        <v>527.33333333333326</v>
      </c>
      <c r="L65" s="38">
        <v>532.2166666666667</v>
      </c>
      <c r="M65" s="28">
        <v>522.45000000000005</v>
      </c>
      <c r="N65" s="28">
        <v>514.70000000000005</v>
      </c>
      <c r="O65" s="39">
        <v>15358750</v>
      </c>
      <c r="P65" s="40">
        <v>-2.4763870148424478E-2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2093.9</v>
      </c>
      <c r="F66" s="37">
        <v>2093.3666666666668</v>
      </c>
      <c r="G66" s="38">
        <v>2083.0833333333335</v>
      </c>
      <c r="H66" s="38">
        <v>2072.2666666666669</v>
      </c>
      <c r="I66" s="38">
        <v>2061.9833333333336</v>
      </c>
      <c r="J66" s="38">
        <v>2104.1833333333334</v>
      </c>
      <c r="K66" s="38">
        <v>2114.4666666666662</v>
      </c>
      <c r="L66" s="38">
        <v>2125.2833333333333</v>
      </c>
      <c r="M66" s="28">
        <v>2103.65</v>
      </c>
      <c r="N66" s="28">
        <v>2082.5500000000002</v>
      </c>
      <c r="O66" s="39">
        <v>1700500</v>
      </c>
      <c r="P66" s="40">
        <v>-7.5868106215348698E-3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1913.95</v>
      </c>
      <c r="F67" s="37">
        <v>1928.3333333333333</v>
      </c>
      <c r="G67" s="38">
        <v>1896.2666666666664</v>
      </c>
      <c r="H67" s="38">
        <v>1878.5833333333333</v>
      </c>
      <c r="I67" s="38">
        <v>1846.5166666666664</v>
      </c>
      <c r="J67" s="38">
        <v>1946.0166666666664</v>
      </c>
      <c r="K67" s="38">
        <v>1978.0833333333335</v>
      </c>
      <c r="L67" s="38">
        <v>1995.7666666666664</v>
      </c>
      <c r="M67" s="28">
        <v>1960.4</v>
      </c>
      <c r="N67" s="28">
        <v>1910.65</v>
      </c>
      <c r="O67" s="39">
        <v>2143450</v>
      </c>
      <c r="P67" s="40">
        <v>7.0199965049804025E-2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211.1</v>
      </c>
      <c r="F68" s="37">
        <v>209.93333333333331</v>
      </c>
      <c r="G68" s="38">
        <v>206.66666666666663</v>
      </c>
      <c r="H68" s="38">
        <v>202.23333333333332</v>
      </c>
      <c r="I68" s="38">
        <v>198.96666666666664</v>
      </c>
      <c r="J68" s="38">
        <v>214.36666666666662</v>
      </c>
      <c r="K68" s="38">
        <v>217.63333333333333</v>
      </c>
      <c r="L68" s="38">
        <v>222.06666666666661</v>
      </c>
      <c r="M68" s="28">
        <v>213.2</v>
      </c>
      <c r="N68" s="28">
        <v>205.5</v>
      </c>
      <c r="O68" s="39">
        <v>17542000</v>
      </c>
      <c r="P68" s="40">
        <v>0.10047426664324609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3315.05</v>
      </c>
      <c r="F69" s="37">
        <v>3315.0666666666671</v>
      </c>
      <c r="G69" s="38">
        <v>3208.0833333333339</v>
      </c>
      <c r="H69" s="38">
        <v>3101.1166666666668</v>
      </c>
      <c r="I69" s="38">
        <v>2994.1333333333337</v>
      </c>
      <c r="J69" s="38">
        <v>3422.0333333333342</v>
      </c>
      <c r="K69" s="38">
        <v>3529.0166666666669</v>
      </c>
      <c r="L69" s="38">
        <v>3635.9833333333345</v>
      </c>
      <c r="M69" s="28">
        <v>3422.05</v>
      </c>
      <c r="N69" s="28">
        <v>3208.1</v>
      </c>
      <c r="O69" s="39">
        <v>3627150</v>
      </c>
      <c r="P69" s="40">
        <v>6.9987315260037167E-2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2926.55</v>
      </c>
      <c r="F70" s="37">
        <v>2926.7333333333336</v>
      </c>
      <c r="G70" s="38">
        <v>2911.4666666666672</v>
      </c>
      <c r="H70" s="38">
        <v>2896.3833333333337</v>
      </c>
      <c r="I70" s="38">
        <v>2881.1166666666672</v>
      </c>
      <c r="J70" s="38">
        <v>2941.8166666666671</v>
      </c>
      <c r="K70" s="38">
        <v>2957.0833333333335</v>
      </c>
      <c r="L70" s="38">
        <v>2972.166666666667</v>
      </c>
      <c r="M70" s="28">
        <v>2942</v>
      </c>
      <c r="N70" s="28">
        <v>2911.65</v>
      </c>
      <c r="O70" s="39">
        <v>855550</v>
      </c>
      <c r="P70" s="40">
        <v>-1.428653724292874E-2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434.35</v>
      </c>
      <c r="F71" s="37">
        <v>435.01666666666665</v>
      </c>
      <c r="G71" s="38">
        <v>430.0333333333333</v>
      </c>
      <c r="H71" s="38">
        <v>425.71666666666664</v>
      </c>
      <c r="I71" s="38">
        <v>420.73333333333329</v>
      </c>
      <c r="J71" s="38">
        <v>439.33333333333331</v>
      </c>
      <c r="K71" s="38">
        <v>444.31666666666666</v>
      </c>
      <c r="L71" s="38">
        <v>448.63333333333333</v>
      </c>
      <c r="M71" s="28">
        <v>440</v>
      </c>
      <c r="N71" s="28">
        <v>430.7</v>
      </c>
      <c r="O71" s="39">
        <v>36301650</v>
      </c>
      <c r="P71" s="40">
        <v>-8.1150534241017092E-3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4553.95</v>
      </c>
      <c r="F72" s="37">
        <v>4604.9333333333334</v>
      </c>
      <c r="G72" s="38">
        <v>4486.166666666667</v>
      </c>
      <c r="H72" s="38">
        <v>4418.3833333333332</v>
      </c>
      <c r="I72" s="38">
        <v>4299.6166666666668</v>
      </c>
      <c r="J72" s="38">
        <v>4672.7166666666672</v>
      </c>
      <c r="K72" s="38">
        <v>4791.4833333333336</v>
      </c>
      <c r="L72" s="38">
        <v>4859.2666666666673</v>
      </c>
      <c r="M72" s="28">
        <v>4723.7</v>
      </c>
      <c r="N72" s="28">
        <v>4537.1499999999996</v>
      </c>
      <c r="O72" s="39">
        <v>3818125</v>
      </c>
      <c r="P72" s="40">
        <v>0.27281440120010003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3404.3</v>
      </c>
      <c r="F73" s="37">
        <v>3406.7666666666664</v>
      </c>
      <c r="G73" s="38">
        <v>3388.583333333333</v>
      </c>
      <c r="H73" s="38">
        <v>3372.8666666666668</v>
      </c>
      <c r="I73" s="38">
        <v>3354.6833333333334</v>
      </c>
      <c r="J73" s="38">
        <v>3422.4833333333327</v>
      </c>
      <c r="K73" s="38">
        <v>3440.6666666666661</v>
      </c>
      <c r="L73" s="38">
        <v>3456.3833333333323</v>
      </c>
      <c r="M73" s="28">
        <v>3424.95</v>
      </c>
      <c r="N73" s="28">
        <v>3391.05</v>
      </c>
      <c r="O73" s="39">
        <v>3227175</v>
      </c>
      <c r="P73" s="40">
        <v>1.1075168594769451E-2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2079.65</v>
      </c>
      <c r="F74" s="37">
        <v>2064.3833333333337</v>
      </c>
      <c r="G74" s="38">
        <v>2045.2166666666672</v>
      </c>
      <c r="H74" s="38">
        <v>2010.7833333333335</v>
      </c>
      <c r="I74" s="38">
        <v>1991.616666666667</v>
      </c>
      <c r="J74" s="38">
        <v>2098.8166666666675</v>
      </c>
      <c r="K74" s="38">
        <v>2117.9833333333345</v>
      </c>
      <c r="L74" s="38">
        <v>2152.4166666666674</v>
      </c>
      <c r="M74" s="28">
        <v>2083.5500000000002</v>
      </c>
      <c r="N74" s="28">
        <v>2029.95</v>
      </c>
      <c r="O74" s="39">
        <v>1445675</v>
      </c>
      <c r="P74" s="40">
        <v>2.2762645914396886E-2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190.45</v>
      </c>
      <c r="F75" s="37">
        <v>190.01666666666665</v>
      </c>
      <c r="G75" s="38">
        <v>188.73333333333329</v>
      </c>
      <c r="H75" s="38">
        <v>187.01666666666665</v>
      </c>
      <c r="I75" s="38">
        <v>185.73333333333329</v>
      </c>
      <c r="J75" s="38">
        <v>191.73333333333329</v>
      </c>
      <c r="K75" s="38">
        <v>193.01666666666665</v>
      </c>
      <c r="L75" s="38">
        <v>194.73333333333329</v>
      </c>
      <c r="M75" s="28">
        <v>191.3</v>
      </c>
      <c r="N75" s="28">
        <v>188.3</v>
      </c>
      <c r="O75" s="39">
        <v>21315600</v>
      </c>
      <c r="P75" s="40">
        <v>-2.0998677248677249E-2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127.9</v>
      </c>
      <c r="F76" s="37">
        <v>128.53333333333333</v>
      </c>
      <c r="G76" s="38">
        <v>127.06666666666666</v>
      </c>
      <c r="H76" s="38">
        <v>126.23333333333333</v>
      </c>
      <c r="I76" s="38">
        <v>124.76666666666667</v>
      </c>
      <c r="J76" s="38">
        <v>129.36666666666667</v>
      </c>
      <c r="K76" s="38">
        <v>130.83333333333331</v>
      </c>
      <c r="L76" s="38">
        <v>131.66666666666666</v>
      </c>
      <c r="M76" s="28">
        <v>130</v>
      </c>
      <c r="N76" s="28">
        <v>127.7</v>
      </c>
      <c r="O76" s="39">
        <v>99340000</v>
      </c>
      <c r="P76" s="40">
        <v>3.5223009587328054E-2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109.6</v>
      </c>
      <c r="F77" s="37">
        <v>109.64999999999999</v>
      </c>
      <c r="G77" s="38">
        <v>108.94999999999999</v>
      </c>
      <c r="H77" s="38">
        <v>108.3</v>
      </c>
      <c r="I77" s="38">
        <v>107.6</v>
      </c>
      <c r="J77" s="38">
        <v>110.29999999999998</v>
      </c>
      <c r="K77" s="38">
        <v>111</v>
      </c>
      <c r="L77" s="38">
        <v>111.64999999999998</v>
      </c>
      <c r="M77" s="28">
        <v>110.35</v>
      </c>
      <c r="N77" s="28">
        <v>109</v>
      </c>
      <c r="O77" s="39">
        <v>58001850</v>
      </c>
      <c r="P77" s="40">
        <v>-7.9812206572769957E-3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581.1</v>
      </c>
      <c r="F78" s="37">
        <v>576.93333333333339</v>
      </c>
      <c r="G78" s="38">
        <v>569.26666666666677</v>
      </c>
      <c r="H78" s="38">
        <v>557.43333333333339</v>
      </c>
      <c r="I78" s="38">
        <v>549.76666666666677</v>
      </c>
      <c r="J78" s="38">
        <v>588.76666666666677</v>
      </c>
      <c r="K78" s="38">
        <v>596.43333333333328</v>
      </c>
      <c r="L78" s="38">
        <v>608.26666666666677</v>
      </c>
      <c r="M78" s="28">
        <v>584.6</v>
      </c>
      <c r="N78" s="28">
        <v>565.1</v>
      </c>
      <c r="O78" s="39">
        <v>5904400</v>
      </c>
      <c r="P78" s="40">
        <v>-4.9264534204996498E-2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46.75</v>
      </c>
      <c r="F79" s="37">
        <v>46.916666666666664</v>
      </c>
      <c r="G79" s="38">
        <v>46.483333333333327</v>
      </c>
      <c r="H79" s="38">
        <v>46.216666666666661</v>
      </c>
      <c r="I79" s="38">
        <v>45.783333333333324</v>
      </c>
      <c r="J79" s="38">
        <v>47.18333333333333</v>
      </c>
      <c r="K79" s="38">
        <v>47.616666666666667</v>
      </c>
      <c r="L79" s="38">
        <v>47.883333333333333</v>
      </c>
      <c r="M79" s="28">
        <v>47.35</v>
      </c>
      <c r="N79" s="28">
        <v>46.65</v>
      </c>
      <c r="O79" s="39">
        <v>126765000</v>
      </c>
      <c r="P79" s="40">
        <v>-2.8318584070796461E-3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625.20000000000005</v>
      </c>
      <c r="F80" s="37">
        <v>618.95000000000005</v>
      </c>
      <c r="G80" s="38">
        <v>610.30000000000007</v>
      </c>
      <c r="H80" s="38">
        <v>595.4</v>
      </c>
      <c r="I80" s="38">
        <v>586.75</v>
      </c>
      <c r="J80" s="38">
        <v>633.85000000000014</v>
      </c>
      <c r="K80" s="38">
        <v>642.50000000000023</v>
      </c>
      <c r="L80" s="38">
        <v>657.4000000000002</v>
      </c>
      <c r="M80" s="28">
        <v>627.6</v>
      </c>
      <c r="N80" s="28">
        <v>604.04999999999995</v>
      </c>
      <c r="O80" s="39">
        <v>7706400</v>
      </c>
      <c r="P80" s="40">
        <v>-8.6876155268022184E-2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985.4</v>
      </c>
      <c r="F81" s="37">
        <v>983.4666666666667</v>
      </c>
      <c r="G81" s="38">
        <v>975.93333333333339</v>
      </c>
      <c r="H81" s="38">
        <v>966.4666666666667</v>
      </c>
      <c r="I81" s="38">
        <v>958.93333333333339</v>
      </c>
      <c r="J81" s="38">
        <v>992.93333333333339</v>
      </c>
      <c r="K81" s="38">
        <v>1000.4666666666667</v>
      </c>
      <c r="L81" s="38">
        <v>1009.9333333333334</v>
      </c>
      <c r="M81" s="28">
        <v>991</v>
      </c>
      <c r="N81" s="28">
        <v>974</v>
      </c>
      <c r="O81" s="39">
        <v>9332000</v>
      </c>
      <c r="P81" s="40">
        <v>-6.7825392068724399E-2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1343.05</v>
      </c>
      <c r="F82" s="37">
        <v>1343.1499999999999</v>
      </c>
      <c r="G82" s="38">
        <v>1335.3999999999996</v>
      </c>
      <c r="H82" s="38">
        <v>1327.7499999999998</v>
      </c>
      <c r="I82" s="38">
        <v>1319.9999999999995</v>
      </c>
      <c r="J82" s="38">
        <v>1350.7999999999997</v>
      </c>
      <c r="K82" s="38">
        <v>1358.5500000000002</v>
      </c>
      <c r="L82" s="38">
        <v>1366.1999999999998</v>
      </c>
      <c r="M82" s="28">
        <v>1350.9</v>
      </c>
      <c r="N82" s="28">
        <v>1335.5</v>
      </c>
      <c r="O82" s="39">
        <v>4349500</v>
      </c>
      <c r="P82" s="40">
        <v>-4.5714874212577023E-3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299.64999999999998</v>
      </c>
      <c r="F83" s="37">
        <v>300.23333333333335</v>
      </c>
      <c r="G83" s="38">
        <v>296.61666666666667</v>
      </c>
      <c r="H83" s="38">
        <v>293.58333333333331</v>
      </c>
      <c r="I83" s="38">
        <v>289.96666666666664</v>
      </c>
      <c r="J83" s="38">
        <v>303.26666666666671</v>
      </c>
      <c r="K83" s="38">
        <v>306.88333333333338</v>
      </c>
      <c r="L83" s="38">
        <v>309.91666666666674</v>
      </c>
      <c r="M83" s="28">
        <v>303.85000000000002</v>
      </c>
      <c r="N83" s="28">
        <v>297.2</v>
      </c>
      <c r="O83" s="39">
        <v>7550000</v>
      </c>
      <c r="P83" s="40">
        <v>2.9171210468920392E-2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1781.45</v>
      </c>
      <c r="F84" s="37">
        <v>1781.7666666666667</v>
      </c>
      <c r="G84" s="38">
        <v>1772.6833333333334</v>
      </c>
      <c r="H84" s="38">
        <v>1763.9166666666667</v>
      </c>
      <c r="I84" s="38">
        <v>1754.8333333333335</v>
      </c>
      <c r="J84" s="38">
        <v>1790.5333333333333</v>
      </c>
      <c r="K84" s="38">
        <v>1799.6166666666668</v>
      </c>
      <c r="L84" s="38">
        <v>1808.3833333333332</v>
      </c>
      <c r="M84" s="28">
        <v>1790.85</v>
      </c>
      <c r="N84" s="28">
        <v>1773</v>
      </c>
      <c r="O84" s="39">
        <v>12455925</v>
      </c>
      <c r="P84" s="40">
        <v>9.1202955437543285E-3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490.8</v>
      </c>
      <c r="F85" s="37">
        <v>485.45</v>
      </c>
      <c r="G85" s="38">
        <v>475.9</v>
      </c>
      <c r="H85" s="38">
        <v>461</v>
      </c>
      <c r="I85" s="38">
        <v>451.45</v>
      </c>
      <c r="J85" s="38">
        <v>500.34999999999997</v>
      </c>
      <c r="K85" s="38">
        <v>509.90000000000003</v>
      </c>
      <c r="L85" s="38">
        <v>524.79999999999995</v>
      </c>
      <c r="M85" s="28">
        <v>495</v>
      </c>
      <c r="N85" s="28">
        <v>470.55</v>
      </c>
      <c r="O85" s="39">
        <v>7486250</v>
      </c>
      <c r="P85" s="40">
        <v>9.6685588720014648E-2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3022.1</v>
      </c>
      <c r="F86" s="37">
        <v>3005.9333333333329</v>
      </c>
      <c r="G86" s="38">
        <v>2979.9166666666661</v>
      </c>
      <c r="H86" s="38">
        <v>2937.7333333333331</v>
      </c>
      <c r="I86" s="38">
        <v>2911.7166666666662</v>
      </c>
      <c r="J86" s="38">
        <v>3048.1166666666659</v>
      </c>
      <c r="K86" s="38">
        <v>3074.1333333333332</v>
      </c>
      <c r="L86" s="38">
        <v>3116.3166666666657</v>
      </c>
      <c r="M86" s="28">
        <v>3031.95</v>
      </c>
      <c r="N86" s="28">
        <v>2963.75</v>
      </c>
      <c r="O86" s="39">
        <v>3225300</v>
      </c>
      <c r="P86" s="40">
        <v>1.7605300520586842E-2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1286.0999999999999</v>
      </c>
      <c r="F87" s="37">
        <v>1276.6166666666666</v>
      </c>
      <c r="G87" s="38">
        <v>1264.833333333333</v>
      </c>
      <c r="H87" s="38">
        <v>1243.5666666666664</v>
      </c>
      <c r="I87" s="38">
        <v>1231.7833333333328</v>
      </c>
      <c r="J87" s="38">
        <v>1297.8833333333332</v>
      </c>
      <c r="K87" s="38">
        <v>1309.6666666666665</v>
      </c>
      <c r="L87" s="38">
        <v>1330.9333333333334</v>
      </c>
      <c r="M87" s="28">
        <v>1288.4000000000001</v>
      </c>
      <c r="N87" s="28">
        <v>1255.3499999999999</v>
      </c>
      <c r="O87" s="39">
        <v>5570500</v>
      </c>
      <c r="P87" s="40">
        <v>1.967783269265971E-2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1091.9000000000001</v>
      </c>
      <c r="F88" s="37">
        <v>1091.4166666666667</v>
      </c>
      <c r="G88" s="38">
        <v>1086.4333333333334</v>
      </c>
      <c r="H88" s="38">
        <v>1080.9666666666667</v>
      </c>
      <c r="I88" s="38">
        <v>1075.9833333333333</v>
      </c>
      <c r="J88" s="38">
        <v>1096.8833333333334</v>
      </c>
      <c r="K88" s="38">
        <v>1101.8666666666666</v>
      </c>
      <c r="L88" s="38">
        <v>1107.3333333333335</v>
      </c>
      <c r="M88" s="28">
        <v>1096.4000000000001</v>
      </c>
      <c r="N88" s="28">
        <v>1085.95</v>
      </c>
      <c r="O88" s="39">
        <v>11153100</v>
      </c>
      <c r="P88" s="40">
        <v>-1.4656771799628942E-2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2732.85</v>
      </c>
      <c r="F89" s="37">
        <v>2732.6166666666663</v>
      </c>
      <c r="G89" s="38">
        <v>2720.4333333333325</v>
      </c>
      <c r="H89" s="38">
        <v>2708.016666666666</v>
      </c>
      <c r="I89" s="38">
        <v>2695.8333333333321</v>
      </c>
      <c r="J89" s="38">
        <v>2745.0333333333328</v>
      </c>
      <c r="K89" s="38">
        <v>2757.2166666666662</v>
      </c>
      <c r="L89" s="38">
        <v>2769.6333333333332</v>
      </c>
      <c r="M89" s="28">
        <v>2744.8</v>
      </c>
      <c r="N89" s="28">
        <v>2720.2</v>
      </c>
      <c r="O89" s="39">
        <v>17678400</v>
      </c>
      <c r="P89" s="40">
        <v>5.648753349147567E-3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1839.4</v>
      </c>
      <c r="F90" s="37">
        <v>1844.7</v>
      </c>
      <c r="G90" s="38">
        <v>1824.7</v>
      </c>
      <c r="H90" s="38">
        <v>1810</v>
      </c>
      <c r="I90" s="38">
        <v>1790</v>
      </c>
      <c r="J90" s="38">
        <v>1859.4</v>
      </c>
      <c r="K90" s="38">
        <v>1879.4</v>
      </c>
      <c r="L90" s="38">
        <v>1894.1000000000001</v>
      </c>
      <c r="M90" s="28">
        <v>1864.7</v>
      </c>
      <c r="N90" s="28">
        <v>1830</v>
      </c>
      <c r="O90" s="39">
        <v>2186700</v>
      </c>
      <c r="P90" s="40">
        <v>3.492829760045435E-2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1642.9</v>
      </c>
      <c r="F91" s="37">
        <v>1646.3999999999999</v>
      </c>
      <c r="G91" s="38">
        <v>1634.7999999999997</v>
      </c>
      <c r="H91" s="38">
        <v>1626.6999999999998</v>
      </c>
      <c r="I91" s="38">
        <v>1615.0999999999997</v>
      </c>
      <c r="J91" s="38">
        <v>1654.4999999999998</v>
      </c>
      <c r="K91" s="38">
        <v>1666.0999999999997</v>
      </c>
      <c r="L91" s="38">
        <v>1674.1999999999998</v>
      </c>
      <c r="M91" s="28">
        <v>1658</v>
      </c>
      <c r="N91" s="28">
        <v>1638.3</v>
      </c>
      <c r="O91" s="39">
        <v>74665250</v>
      </c>
      <c r="P91" s="40">
        <v>-6.3823402402160626E-3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568.15</v>
      </c>
      <c r="F92" s="37">
        <v>566.70000000000005</v>
      </c>
      <c r="G92" s="38">
        <v>563.15000000000009</v>
      </c>
      <c r="H92" s="38">
        <v>558.15000000000009</v>
      </c>
      <c r="I92" s="38">
        <v>554.60000000000014</v>
      </c>
      <c r="J92" s="38">
        <v>571.70000000000005</v>
      </c>
      <c r="K92" s="38">
        <v>575.25</v>
      </c>
      <c r="L92" s="38">
        <v>580.25</v>
      </c>
      <c r="M92" s="28">
        <v>570.25</v>
      </c>
      <c r="N92" s="28">
        <v>561.70000000000005</v>
      </c>
      <c r="O92" s="39">
        <v>17361300</v>
      </c>
      <c r="P92" s="40">
        <v>2.5402806652806652E-2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2597.0500000000002</v>
      </c>
      <c r="F93" s="37">
        <v>2597.3333333333335</v>
      </c>
      <c r="G93" s="38">
        <v>2582.7166666666672</v>
      </c>
      <c r="H93" s="38">
        <v>2568.3833333333337</v>
      </c>
      <c r="I93" s="38">
        <v>2553.7666666666673</v>
      </c>
      <c r="J93" s="38">
        <v>2611.666666666667</v>
      </c>
      <c r="K93" s="38">
        <v>2626.2833333333328</v>
      </c>
      <c r="L93" s="38">
        <v>2640.6166666666668</v>
      </c>
      <c r="M93" s="28">
        <v>2611.9499999999998</v>
      </c>
      <c r="N93" s="28">
        <v>2583</v>
      </c>
      <c r="O93" s="39">
        <v>4547100</v>
      </c>
      <c r="P93" s="40">
        <v>2.4052428889939869E-2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422.3</v>
      </c>
      <c r="F94" s="37">
        <v>426.18333333333339</v>
      </c>
      <c r="G94" s="38">
        <v>416.51666666666677</v>
      </c>
      <c r="H94" s="38">
        <v>410.73333333333335</v>
      </c>
      <c r="I94" s="38">
        <v>401.06666666666672</v>
      </c>
      <c r="J94" s="38">
        <v>431.96666666666681</v>
      </c>
      <c r="K94" s="38">
        <v>441.63333333333344</v>
      </c>
      <c r="L94" s="38">
        <v>447.41666666666686</v>
      </c>
      <c r="M94" s="28">
        <v>435.85</v>
      </c>
      <c r="N94" s="28">
        <v>420.4</v>
      </c>
      <c r="O94" s="39">
        <v>27903400</v>
      </c>
      <c r="P94" s="40">
        <v>0.19390200071882113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105.35</v>
      </c>
      <c r="F95" s="37">
        <v>105.8</v>
      </c>
      <c r="G95" s="38">
        <v>104.35</v>
      </c>
      <c r="H95" s="38">
        <v>103.35</v>
      </c>
      <c r="I95" s="38">
        <v>101.89999999999999</v>
      </c>
      <c r="J95" s="38">
        <v>106.8</v>
      </c>
      <c r="K95" s="38">
        <v>108.25000000000001</v>
      </c>
      <c r="L95" s="38">
        <v>109.25</v>
      </c>
      <c r="M95" s="28">
        <v>107.25</v>
      </c>
      <c r="N95" s="28">
        <v>104.8</v>
      </c>
      <c r="O95" s="39">
        <v>21148600</v>
      </c>
      <c r="P95" s="40">
        <v>6.0181170136504231E-2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259.5</v>
      </c>
      <c r="F96" s="37">
        <v>258.86666666666662</v>
      </c>
      <c r="G96" s="38">
        <v>257.43333333333322</v>
      </c>
      <c r="H96" s="38">
        <v>255.36666666666662</v>
      </c>
      <c r="I96" s="38">
        <v>253.93333333333322</v>
      </c>
      <c r="J96" s="38">
        <v>260.93333333333322</v>
      </c>
      <c r="K96" s="38">
        <v>262.36666666666662</v>
      </c>
      <c r="L96" s="38">
        <v>264.43333333333322</v>
      </c>
      <c r="M96" s="28">
        <v>260.3</v>
      </c>
      <c r="N96" s="28">
        <v>256.8</v>
      </c>
      <c r="O96" s="39">
        <v>19550700</v>
      </c>
      <c r="P96" s="40">
        <v>-1.3084366907455363E-2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2599.1</v>
      </c>
      <c r="F97" s="37">
        <v>2579.9500000000003</v>
      </c>
      <c r="G97" s="38">
        <v>2556.0500000000006</v>
      </c>
      <c r="H97" s="38">
        <v>2513.0000000000005</v>
      </c>
      <c r="I97" s="38">
        <v>2489.1000000000008</v>
      </c>
      <c r="J97" s="38">
        <v>2623.0000000000005</v>
      </c>
      <c r="K97" s="38">
        <v>2646.9</v>
      </c>
      <c r="L97" s="38">
        <v>2689.9500000000003</v>
      </c>
      <c r="M97" s="28">
        <v>2603.85</v>
      </c>
      <c r="N97" s="28">
        <v>2536.9</v>
      </c>
      <c r="O97" s="39">
        <v>10774500</v>
      </c>
      <c r="P97" s="40">
        <v>2.5351871413481029E-2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114.5</v>
      </c>
      <c r="F98" s="37">
        <v>114.83333333333333</v>
      </c>
      <c r="G98" s="38">
        <v>113.16666666666666</v>
      </c>
      <c r="H98" s="38">
        <v>111.83333333333333</v>
      </c>
      <c r="I98" s="38">
        <v>110.16666666666666</v>
      </c>
      <c r="J98" s="38">
        <v>116.16666666666666</v>
      </c>
      <c r="K98" s="38">
        <v>117.83333333333331</v>
      </c>
      <c r="L98" s="38">
        <v>119.16666666666666</v>
      </c>
      <c r="M98" s="28">
        <v>116.5</v>
      </c>
      <c r="N98" s="28">
        <v>113.5</v>
      </c>
      <c r="O98" s="39">
        <v>51828200</v>
      </c>
      <c r="P98" s="40">
        <v>-1.9814716037210842E-3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943.4</v>
      </c>
      <c r="F99" s="37">
        <v>943.18333333333339</v>
      </c>
      <c r="G99" s="38">
        <v>938.96666666666681</v>
      </c>
      <c r="H99" s="38">
        <v>934.53333333333342</v>
      </c>
      <c r="I99" s="38">
        <v>930.31666666666683</v>
      </c>
      <c r="J99" s="38">
        <v>947.61666666666679</v>
      </c>
      <c r="K99" s="38">
        <v>951.83333333333348</v>
      </c>
      <c r="L99" s="38">
        <v>956.26666666666677</v>
      </c>
      <c r="M99" s="28">
        <v>947.4</v>
      </c>
      <c r="N99" s="28">
        <v>938.75</v>
      </c>
      <c r="O99" s="39">
        <v>86702700</v>
      </c>
      <c r="P99" s="40">
        <v>3.6250920286460077E-2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1112.0999999999999</v>
      </c>
      <c r="F100" s="37">
        <v>1110.8499999999999</v>
      </c>
      <c r="G100" s="38">
        <v>1106.5999999999999</v>
      </c>
      <c r="H100" s="38">
        <v>1101.0999999999999</v>
      </c>
      <c r="I100" s="38">
        <v>1096.8499999999999</v>
      </c>
      <c r="J100" s="38">
        <v>1116.3499999999999</v>
      </c>
      <c r="K100" s="38">
        <v>1120.5999999999999</v>
      </c>
      <c r="L100" s="38">
        <v>1126.0999999999999</v>
      </c>
      <c r="M100" s="28">
        <v>1115.0999999999999</v>
      </c>
      <c r="N100" s="28">
        <v>1105.3499999999999</v>
      </c>
      <c r="O100" s="39">
        <v>4823800</v>
      </c>
      <c r="P100" s="40">
        <v>-4.0249895545253773E-2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451.6</v>
      </c>
      <c r="F101" s="37">
        <v>450.86666666666662</v>
      </c>
      <c r="G101" s="38">
        <v>447.63333333333321</v>
      </c>
      <c r="H101" s="38">
        <v>443.66666666666657</v>
      </c>
      <c r="I101" s="38">
        <v>440.43333333333317</v>
      </c>
      <c r="J101" s="38">
        <v>454.83333333333326</v>
      </c>
      <c r="K101" s="38">
        <v>458.06666666666672</v>
      </c>
      <c r="L101" s="38">
        <v>462.0333333333333</v>
      </c>
      <c r="M101" s="28">
        <v>454.1</v>
      </c>
      <c r="N101" s="28">
        <v>446.9</v>
      </c>
      <c r="O101" s="39">
        <v>12616500</v>
      </c>
      <c r="P101" s="40">
        <v>-4.6153846153846158E-3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7.15</v>
      </c>
      <c r="F102" s="37">
        <v>7.083333333333333</v>
      </c>
      <c r="G102" s="38">
        <v>6.8666666666666663</v>
      </c>
      <c r="H102" s="38">
        <v>6.583333333333333</v>
      </c>
      <c r="I102" s="38">
        <v>6.3666666666666663</v>
      </c>
      <c r="J102" s="38">
        <v>7.3666666666666663</v>
      </c>
      <c r="K102" s="38">
        <v>7.583333333333333</v>
      </c>
      <c r="L102" s="38">
        <v>7.8666666666666663</v>
      </c>
      <c r="M102" s="28">
        <v>7.3</v>
      </c>
      <c r="N102" s="28">
        <v>6.8</v>
      </c>
      <c r="O102" s="39">
        <v>534610000</v>
      </c>
      <c r="P102" s="40">
        <v>1.3478672985781991E-2</v>
      </c>
    </row>
    <row r="103" spans="1:16" ht="12.75" customHeight="1">
      <c r="A103" s="28">
        <v>93</v>
      </c>
      <c r="B103" s="29" t="s">
        <v>63</v>
      </c>
      <c r="C103" s="30" t="s">
        <v>377</v>
      </c>
      <c r="D103" s="31">
        <v>45071</v>
      </c>
      <c r="E103" s="37">
        <v>90.4</v>
      </c>
      <c r="F103" s="37">
        <v>90.45</v>
      </c>
      <c r="G103" s="38">
        <v>89.95</v>
      </c>
      <c r="H103" s="38">
        <v>89.5</v>
      </c>
      <c r="I103" s="38">
        <v>89</v>
      </c>
      <c r="J103" s="38">
        <v>90.9</v>
      </c>
      <c r="K103" s="38">
        <v>91.4</v>
      </c>
      <c r="L103" s="38">
        <v>91.850000000000009</v>
      </c>
      <c r="M103" s="28">
        <v>90.95</v>
      </c>
      <c r="N103" s="28">
        <v>90</v>
      </c>
      <c r="O103" s="39">
        <v>176340000</v>
      </c>
      <c r="P103" s="40">
        <v>1.0254941277570897E-2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64.849999999999994</v>
      </c>
      <c r="F104" s="37">
        <v>64.733333333333334</v>
      </c>
      <c r="G104" s="38">
        <v>64.266666666666666</v>
      </c>
      <c r="H104" s="38">
        <v>63.683333333333337</v>
      </c>
      <c r="I104" s="38">
        <v>63.216666666666669</v>
      </c>
      <c r="J104" s="38">
        <v>65.316666666666663</v>
      </c>
      <c r="K104" s="38">
        <v>65.783333333333331</v>
      </c>
      <c r="L104" s="38">
        <v>66.36666666666666</v>
      </c>
      <c r="M104" s="28">
        <v>65.2</v>
      </c>
      <c r="N104" s="28">
        <v>64.150000000000006</v>
      </c>
      <c r="O104" s="39">
        <v>222975000</v>
      </c>
      <c r="P104" s="40">
        <v>-6.6158781074578989E-3</v>
      </c>
    </row>
    <row r="105" spans="1:16" ht="12.75" customHeight="1">
      <c r="A105" s="28">
        <v>95</v>
      </c>
      <c r="B105" s="29" t="s">
        <v>44</v>
      </c>
      <c r="C105" s="30" t="s">
        <v>386</v>
      </c>
      <c r="D105" s="31">
        <v>45071</v>
      </c>
      <c r="E105" s="37">
        <v>163</v>
      </c>
      <c r="F105" s="37">
        <v>162.80000000000001</v>
      </c>
      <c r="G105" s="38">
        <v>161.25000000000003</v>
      </c>
      <c r="H105" s="38">
        <v>159.50000000000003</v>
      </c>
      <c r="I105" s="38">
        <v>157.95000000000005</v>
      </c>
      <c r="J105" s="38">
        <v>164.55</v>
      </c>
      <c r="K105" s="38">
        <v>166.09999999999997</v>
      </c>
      <c r="L105" s="38">
        <v>167.85</v>
      </c>
      <c r="M105" s="28">
        <v>164.35</v>
      </c>
      <c r="N105" s="28">
        <v>161.05000000000001</v>
      </c>
      <c r="O105" s="39">
        <v>40455000</v>
      </c>
      <c r="P105" s="40">
        <v>-1.5334063526834611E-2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494.1</v>
      </c>
      <c r="F106" s="37">
        <v>498.51666666666665</v>
      </c>
      <c r="G106" s="38">
        <v>487.83333333333331</v>
      </c>
      <c r="H106" s="38">
        <v>481.56666666666666</v>
      </c>
      <c r="I106" s="38">
        <v>470.88333333333333</v>
      </c>
      <c r="J106" s="38">
        <v>504.7833333333333</v>
      </c>
      <c r="K106" s="38">
        <v>515.4666666666667</v>
      </c>
      <c r="L106" s="38">
        <v>521.73333333333335</v>
      </c>
      <c r="M106" s="28">
        <v>509.2</v>
      </c>
      <c r="N106" s="28">
        <v>492.25</v>
      </c>
      <c r="O106" s="39">
        <v>9449000</v>
      </c>
      <c r="P106" s="40">
        <v>0.15631835773178529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367.35</v>
      </c>
      <c r="F107" s="37">
        <v>370.01666666666665</v>
      </c>
      <c r="G107" s="38">
        <v>364.0333333333333</v>
      </c>
      <c r="H107" s="38">
        <v>360.71666666666664</v>
      </c>
      <c r="I107" s="38">
        <v>354.73333333333329</v>
      </c>
      <c r="J107" s="38">
        <v>373.33333333333331</v>
      </c>
      <c r="K107" s="38">
        <v>379.31666666666666</v>
      </c>
      <c r="L107" s="38">
        <v>382.63333333333333</v>
      </c>
      <c r="M107" s="28">
        <v>376</v>
      </c>
      <c r="N107" s="28">
        <v>366.7</v>
      </c>
      <c r="O107" s="39">
        <v>23434000</v>
      </c>
      <c r="P107" s="40">
        <v>2.8243752139678192E-3</v>
      </c>
    </row>
    <row r="108" spans="1:16" ht="12.75" customHeight="1">
      <c r="A108" s="28">
        <v>98</v>
      </c>
      <c r="B108" s="29" t="s">
        <v>42</v>
      </c>
      <c r="C108" s="30" t="s">
        <v>383</v>
      </c>
      <c r="D108" s="31">
        <v>45071</v>
      </c>
      <c r="E108" s="37">
        <v>197.15</v>
      </c>
      <c r="F108" s="37">
        <v>196.70000000000002</v>
      </c>
      <c r="G108" s="38">
        <v>194.95000000000005</v>
      </c>
      <c r="H108" s="38">
        <v>192.75000000000003</v>
      </c>
      <c r="I108" s="38">
        <v>191.00000000000006</v>
      </c>
      <c r="J108" s="38">
        <v>198.90000000000003</v>
      </c>
      <c r="K108" s="38">
        <v>200.64999999999998</v>
      </c>
      <c r="L108" s="38">
        <v>202.85000000000002</v>
      </c>
      <c r="M108" s="28">
        <v>198.45</v>
      </c>
      <c r="N108" s="28">
        <v>194.5</v>
      </c>
      <c r="O108" s="39">
        <v>18400500</v>
      </c>
      <c r="P108" s="40">
        <v>1.1961722488038277E-2</v>
      </c>
    </row>
    <row r="109" spans="1:16" ht="12.75" customHeight="1">
      <c r="A109" s="28">
        <v>99</v>
      </c>
      <c r="B109" s="29" t="s">
        <v>44</v>
      </c>
      <c r="C109" s="30" t="s">
        <v>260</v>
      </c>
      <c r="D109" s="31">
        <v>45071</v>
      </c>
      <c r="E109" s="37">
        <v>5938.8</v>
      </c>
      <c r="F109" s="37">
        <v>5936.25</v>
      </c>
      <c r="G109" s="38">
        <v>5893.6</v>
      </c>
      <c r="H109" s="38">
        <v>5848.4000000000005</v>
      </c>
      <c r="I109" s="38">
        <v>5805.7500000000009</v>
      </c>
      <c r="J109" s="38">
        <v>5981.45</v>
      </c>
      <c r="K109" s="38">
        <v>6024.0999999999995</v>
      </c>
      <c r="L109" s="38">
        <v>6069.2999999999993</v>
      </c>
      <c r="M109" s="28">
        <v>5978.9</v>
      </c>
      <c r="N109" s="28">
        <v>5891.05</v>
      </c>
      <c r="O109" s="39">
        <v>315600</v>
      </c>
      <c r="P109" s="40">
        <v>-9.4966761633428305E-4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2255.75</v>
      </c>
      <c r="F110" s="37">
        <v>2248.4833333333331</v>
      </c>
      <c r="G110" s="38">
        <v>2236.2666666666664</v>
      </c>
      <c r="H110" s="38">
        <v>2216.7833333333333</v>
      </c>
      <c r="I110" s="38">
        <v>2204.5666666666666</v>
      </c>
      <c r="J110" s="38">
        <v>2267.9666666666662</v>
      </c>
      <c r="K110" s="38">
        <v>2280.1833333333325</v>
      </c>
      <c r="L110" s="38">
        <v>2299.6666666666661</v>
      </c>
      <c r="M110" s="28">
        <v>2260.6999999999998</v>
      </c>
      <c r="N110" s="28">
        <v>2229</v>
      </c>
      <c r="O110" s="39">
        <v>3525300</v>
      </c>
      <c r="P110" s="40">
        <v>-1.0442105263157895E-2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1189.8</v>
      </c>
      <c r="F111" s="37">
        <v>1188</v>
      </c>
      <c r="G111" s="38">
        <v>1173.8</v>
      </c>
      <c r="H111" s="38">
        <v>1157.8</v>
      </c>
      <c r="I111" s="38">
        <v>1143.5999999999999</v>
      </c>
      <c r="J111" s="38">
        <v>1204</v>
      </c>
      <c r="K111" s="38">
        <v>1218.1999999999998</v>
      </c>
      <c r="L111" s="38">
        <v>1234.2</v>
      </c>
      <c r="M111" s="28">
        <v>1202.2</v>
      </c>
      <c r="N111" s="28">
        <v>1172</v>
      </c>
      <c r="O111" s="39">
        <v>23708300</v>
      </c>
      <c r="P111" s="40">
        <v>-5.9910702956477602E-2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151.80000000000001</v>
      </c>
      <c r="F112" s="37">
        <v>152</v>
      </c>
      <c r="G112" s="38">
        <v>150.25</v>
      </c>
      <c r="H112" s="38">
        <v>148.69999999999999</v>
      </c>
      <c r="I112" s="38">
        <v>146.94999999999999</v>
      </c>
      <c r="J112" s="38">
        <v>153.55000000000001</v>
      </c>
      <c r="K112" s="38">
        <v>155.30000000000001</v>
      </c>
      <c r="L112" s="38">
        <v>156.85000000000002</v>
      </c>
      <c r="M112" s="28">
        <v>153.75</v>
      </c>
      <c r="N112" s="28">
        <v>150.44999999999999</v>
      </c>
      <c r="O112" s="39">
        <v>27249600</v>
      </c>
      <c r="P112" s="40">
        <v>1.9187181616211486E-2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1261.25</v>
      </c>
      <c r="F113" s="37">
        <v>1266</v>
      </c>
      <c r="G113" s="38">
        <v>1254.05</v>
      </c>
      <c r="H113" s="38">
        <v>1246.8499999999999</v>
      </c>
      <c r="I113" s="38">
        <v>1234.8999999999999</v>
      </c>
      <c r="J113" s="38">
        <v>1273.2</v>
      </c>
      <c r="K113" s="38">
        <v>1285.1499999999999</v>
      </c>
      <c r="L113" s="38">
        <v>1292.3500000000001</v>
      </c>
      <c r="M113" s="28">
        <v>1277.95</v>
      </c>
      <c r="N113" s="28">
        <v>1258.8</v>
      </c>
      <c r="O113" s="39">
        <v>49635600</v>
      </c>
      <c r="P113" s="40">
        <v>4.9973346420381953E-2</v>
      </c>
    </row>
    <row r="114" spans="1:16" ht="12.75" customHeight="1">
      <c r="A114" s="28">
        <v>104</v>
      </c>
      <c r="B114" s="29" t="s">
        <v>86</v>
      </c>
      <c r="C114" s="30" t="s">
        <v>390</v>
      </c>
      <c r="D114" s="31">
        <v>45071</v>
      </c>
      <c r="E114" s="37">
        <v>466.85</v>
      </c>
      <c r="F114" s="37">
        <v>466.51666666666665</v>
      </c>
      <c r="G114" s="38">
        <v>461.13333333333333</v>
      </c>
      <c r="H114" s="38">
        <v>455.41666666666669</v>
      </c>
      <c r="I114" s="38">
        <v>450.03333333333336</v>
      </c>
      <c r="J114" s="38">
        <v>472.23333333333329</v>
      </c>
      <c r="K114" s="38">
        <v>477.61666666666662</v>
      </c>
      <c r="L114" s="38">
        <v>483.33333333333326</v>
      </c>
      <c r="M114" s="28">
        <v>471.9</v>
      </c>
      <c r="N114" s="28">
        <v>460.8</v>
      </c>
      <c r="O114" s="39">
        <v>4662500</v>
      </c>
      <c r="P114" s="40">
        <v>3.6825368587248997E-2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84.35</v>
      </c>
      <c r="F115" s="37">
        <v>84.483333333333334</v>
      </c>
      <c r="G115" s="38">
        <v>84.116666666666674</v>
      </c>
      <c r="H115" s="38">
        <v>83.88333333333334</v>
      </c>
      <c r="I115" s="38">
        <v>83.51666666666668</v>
      </c>
      <c r="J115" s="38">
        <v>84.716666666666669</v>
      </c>
      <c r="K115" s="38">
        <v>85.083333333333314</v>
      </c>
      <c r="L115" s="38">
        <v>85.316666666666663</v>
      </c>
      <c r="M115" s="28">
        <v>84.85</v>
      </c>
      <c r="N115" s="28">
        <v>84.25</v>
      </c>
      <c r="O115" s="39">
        <v>76059750</v>
      </c>
      <c r="P115" s="40">
        <v>1.4120667522464698E-3</v>
      </c>
    </row>
    <row r="116" spans="1:16" ht="12.75" customHeight="1">
      <c r="A116" s="28">
        <v>106</v>
      </c>
      <c r="B116" s="29" t="s">
        <v>47</v>
      </c>
      <c r="C116" s="30" t="s">
        <v>261</v>
      </c>
      <c r="D116" s="31">
        <v>45071</v>
      </c>
      <c r="E116" s="37">
        <v>707.25</v>
      </c>
      <c r="F116" s="37">
        <v>703.91666666666663</v>
      </c>
      <c r="G116" s="38">
        <v>698.5333333333333</v>
      </c>
      <c r="H116" s="38">
        <v>689.81666666666672</v>
      </c>
      <c r="I116" s="38">
        <v>684.43333333333339</v>
      </c>
      <c r="J116" s="38">
        <v>712.63333333333321</v>
      </c>
      <c r="K116" s="38">
        <v>718.01666666666665</v>
      </c>
      <c r="L116" s="38">
        <v>726.73333333333312</v>
      </c>
      <c r="M116" s="28">
        <v>709.3</v>
      </c>
      <c r="N116" s="28">
        <v>695.2</v>
      </c>
      <c r="O116" s="39">
        <v>3854500</v>
      </c>
      <c r="P116" s="40">
        <v>-1.6860563142808969E-4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629.4</v>
      </c>
      <c r="F117" s="37">
        <v>629.36666666666667</v>
      </c>
      <c r="G117" s="38">
        <v>626.38333333333333</v>
      </c>
      <c r="H117" s="38">
        <v>623.36666666666667</v>
      </c>
      <c r="I117" s="38">
        <v>620.38333333333333</v>
      </c>
      <c r="J117" s="38">
        <v>632.38333333333333</v>
      </c>
      <c r="K117" s="38">
        <v>635.36666666666667</v>
      </c>
      <c r="L117" s="38">
        <v>638.38333333333333</v>
      </c>
      <c r="M117" s="28">
        <v>632.35</v>
      </c>
      <c r="N117" s="28">
        <v>626.35</v>
      </c>
      <c r="O117" s="39">
        <v>13562500</v>
      </c>
      <c r="P117" s="40">
        <v>-1.0955725977959657E-3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422.4</v>
      </c>
      <c r="F118" s="37">
        <v>423.81666666666661</v>
      </c>
      <c r="G118" s="38">
        <v>418.48333333333323</v>
      </c>
      <c r="H118" s="38">
        <v>414.56666666666661</v>
      </c>
      <c r="I118" s="38">
        <v>409.23333333333323</v>
      </c>
      <c r="J118" s="38">
        <v>427.73333333333323</v>
      </c>
      <c r="K118" s="38">
        <v>433.06666666666661</v>
      </c>
      <c r="L118" s="38">
        <v>436.98333333333323</v>
      </c>
      <c r="M118" s="28">
        <v>429.15</v>
      </c>
      <c r="N118" s="28">
        <v>419.9</v>
      </c>
      <c r="O118" s="39">
        <v>78792000</v>
      </c>
      <c r="P118" s="40">
        <v>3.8573477307238063E-2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583.85</v>
      </c>
      <c r="F119" s="37">
        <v>584.51666666666665</v>
      </c>
      <c r="G119" s="38">
        <v>579.7833333333333</v>
      </c>
      <c r="H119" s="38">
        <v>575.7166666666667</v>
      </c>
      <c r="I119" s="38">
        <v>570.98333333333335</v>
      </c>
      <c r="J119" s="38">
        <v>588.58333333333326</v>
      </c>
      <c r="K119" s="38">
        <v>593.31666666666661</v>
      </c>
      <c r="L119" s="38">
        <v>597.38333333333321</v>
      </c>
      <c r="M119" s="28">
        <v>589.25</v>
      </c>
      <c r="N119" s="28">
        <v>580.45000000000005</v>
      </c>
      <c r="O119" s="39">
        <v>17513750</v>
      </c>
      <c r="P119" s="40">
        <v>8.5720408600614326E-4</v>
      </c>
    </row>
    <row r="120" spans="1:16" ht="12.75" customHeight="1">
      <c r="A120" s="28">
        <v>110</v>
      </c>
      <c r="B120" s="29" t="s">
        <v>42</v>
      </c>
      <c r="C120" s="30" t="s">
        <v>392</v>
      </c>
      <c r="D120" s="31">
        <v>45071</v>
      </c>
      <c r="E120" s="37">
        <v>3080.4</v>
      </c>
      <c r="F120" s="37">
        <v>3060.3666666666663</v>
      </c>
      <c r="G120" s="38">
        <v>3035.7333333333327</v>
      </c>
      <c r="H120" s="38">
        <v>2991.0666666666662</v>
      </c>
      <c r="I120" s="38">
        <v>2966.4333333333325</v>
      </c>
      <c r="J120" s="38">
        <v>3105.0333333333328</v>
      </c>
      <c r="K120" s="38">
        <v>3129.666666666667</v>
      </c>
      <c r="L120" s="38">
        <v>3174.333333333333</v>
      </c>
      <c r="M120" s="28">
        <v>3085</v>
      </c>
      <c r="N120" s="28">
        <v>3015.7</v>
      </c>
      <c r="O120" s="39">
        <v>414500</v>
      </c>
      <c r="P120" s="40">
        <v>-4.931192660550459E-2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712.05</v>
      </c>
      <c r="F121" s="37">
        <v>717.75</v>
      </c>
      <c r="G121" s="38">
        <v>705.1</v>
      </c>
      <c r="H121" s="38">
        <v>698.15</v>
      </c>
      <c r="I121" s="38">
        <v>685.5</v>
      </c>
      <c r="J121" s="38">
        <v>724.7</v>
      </c>
      <c r="K121" s="38">
        <v>737.35000000000014</v>
      </c>
      <c r="L121" s="38">
        <v>744.30000000000007</v>
      </c>
      <c r="M121" s="28">
        <v>730.4</v>
      </c>
      <c r="N121" s="28">
        <v>710.8</v>
      </c>
      <c r="O121" s="39">
        <v>23481900</v>
      </c>
      <c r="P121" s="40">
        <v>5.1187526439838038E-2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471.75</v>
      </c>
      <c r="F122" s="37">
        <v>472.88333333333338</v>
      </c>
      <c r="G122" s="38">
        <v>468.96666666666675</v>
      </c>
      <c r="H122" s="38">
        <v>466.18333333333339</v>
      </c>
      <c r="I122" s="38">
        <v>462.26666666666677</v>
      </c>
      <c r="J122" s="38">
        <v>475.66666666666674</v>
      </c>
      <c r="K122" s="38">
        <v>479.58333333333337</v>
      </c>
      <c r="L122" s="38">
        <v>482.36666666666673</v>
      </c>
      <c r="M122" s="28">
        <v>476.8</v>
      </c>
      <c r="N122" s="28">
        <v>470.1</v>
      </c>
      <c r="O122" s="39">
        <v>15701250</v>
      </c>
      <c r="P122" s="40">
        <v>5.3625740355370578E-3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1963.05</v>
      </c>
      <c r="F123" s="37">
        <v>1970.0333333333335</v>
      </c>
      <c r="G123" s="38">
        <v>1950.5166666666671</v>
      </c>
      <c r="H123" s="38">
        <v>1937.9833333333336</v>
      </c>
      <c r="I123" s="38">
        <v>1918.4666666666672</v>
      </c>
      <c r="J123" s="38">
        <v>1982.5666666666671</v>
      </c>
      <c r="K123" s="38">
        <v>2002.0833333333335</v>
      </c>
      <c r="L123" s="38">
        <v>2014.616666666667</v>
      </c>
      <c r="M123" s="28">
        <v>1989.55</v>
      </c>
      <c r="N123" s="28">
        <v>1957.5</v>
      </c>
      <c r="O123" s="39">
        <v>27913200</v>
      </c>
      <c r="P123" s="40">
        <v>2.8686410071200083E-2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96</v>
      </c>
      <c r="F124" s="37">
        <v>96.149999999999991</v>
      </c>
      <c r="G124" s="38">
        <v>95.149999999999977</v>
      </c>
      <c r="H124" s="38">
        <v>94.299999999999983</v>
      </c>
      <c r="I124" s="38">
        <v>93.299999999999969</v>
      </c>
      <c r="J124" s="38">
        <v>96.999999999999986</v>
      </c>
      <c r="K124" s="38">
        <v>98.000000000000014</v>
      </c>
      <c r="L124" s="38">
        <v>98.85</v>
      </c>
      <c r="M124" s="28">
        <v>97.15</v>
      </c>
      <c r="N124" s="28">
        <v>95.3</v>
      </c>
      <c r="O124" s="39">
        <v>75202548</v>
      </c>
      <c r="P124" s="40">
        <v>-1.7030211127959875E-2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1904.85</v>
      </c>
      <c r="F125" s="37">
        <v>1911.7666666666667</v>
      </c>
      <c r="G125" s="38">
        <v>1865.0833333333333</v>
      </c>
      <c r="H125" s="38">
        <v>1825.3166666666666</v>
      </c>
      <c r="I125" s="38">
        <v>1778.6333333333332</v>
      </c>
      <c r="J125" s="38">
        <v>1951.5333333333333</v>
      </c>
      <c r="K125" s="38">
        <v>1998.2166666666667</v>
      </c>
      <c r="L125" s="38">
        <v>2037.9833333333333</v>
      </c>
      <c r="M125" s="28">
        <v>1958.45</v>
      </c>
      <c r="N125" s="28">
        <v>1872</v>
      </c>
      <c r="O125" s="39">
        <v>945450</v>
      </c>
      <c r="P125" s="40">
        <v>9.31321540062435E-2</v>
      </c>
    </row>
    <row r="126" spans="1:16" ht="12.75" customHeight="1">
      <c r="A126" s="28">
        <v>116</v>
      </c>
      <c r="B126" s="29" t="s">
        <v>47</v>
      </c>
      <c r="C126" s="30" t="s">
        <v>263</v>
      </c>
      <c r="D126" s="31">
        <v>45071</v>
      </c>
      <c r="E126" s="37">
        <v>321.85000000000002</v>
      </c>
      <c r="F126" s="37">
        <v>319.25</v>
      </c>
      <c r="G126" s="38">
        <v>302.64999999999998</v>
      </c>
      <c r="H126" s="38">
        <v>283.45</v>
      </c>
      <c r="I126" s="38">
        <v>266.84999999999997</v>
      </c>
      <c r="J126" s="38">
        <v>338.45</v>
      </c>
      <c r="K126" s="38">
        <v>355.05</v>
      </c>
      <c r="L126" s="38">
        <v>374.25</v>
      </c>
      <c r="M126" s="28">
        <v>335.85</v>
      </c>
      <c r="N126" s="28">
        <v>300.05</v>
      </c>
      <c r="O126" s="39">
        <v>14341700</v>
      </c>
      <c r="P126" s="40">
        <v>-3.2143339182075854E-2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379.7</v>
      </c>
      <c r="F127" s="37">
        <v>377.81666666666666</v>
      </c>
      <c r="G127" s="38">
        <v>374.83333333333331</v>
      </c>
      <c r="H127" s="38">
        <v>369.96666666666664</v>
      </c>
      <c r="I127" s="38">
        <v>366.98333333333329</v>
      </c>
      <c r="J127" s="38">
        <v>382.68333333333334</v>
      </c>
      <c r="K127" s="38">
        <v>385.66666666666669</v>
      </c>
      <c r="L127" s="38">
        <v>390.53333333333336</v>
      </c>
      <c r="M127" s="28">
        <v>380.8</v>
      </c>
      <c r="N127" s="28">
        <v>372.95</v>
      </c>
      <c r="O127" s="39">
        <v>18156000</v>
      </c>
      <c r="P127" s="40">
        <v>6.4618271373284866E-2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2251.25</v>
      </c>
      <c r="F128" s="37">
        <v>2271.85</v>
      </c>
      <c r="G128" s="38">
        <v>2225.6999999999998</v>
      </c>
      <c r="H128" s="38">
        <v>2200.15</v>
      </c>
      <c r="I128" s="38">
        <v>2154</v>
      </c>
      <c r="J128" s="38">
        <v>2297.3999999999996</v>
      </c>
      <c r="K128" s="38">
        <v>2343.5500000000002</v>
      </c>
      <c r="L128" s="38">
        <v>2369.0999999999995</v>
      </c>
      <c r="M128" s="28">
        <v>2318</v>
      </c>
      <c r="N128" s="28">
        <v>2246.3000000000002</v>
      </c>
      <c r="O128" s="39">
        <v>14484300</v>
      </c>
      <c r="P128" s="40">
        <v>0.40527403440346943</v>
      </c>
    </row>
    <row r="129" spans="1:16" ht="12.75" customHeight="1">
      <c r="A129" s="28">
        <v>119</v>
      </c>
      <c r="B129" s="29" t="s">
        <v>86</v>
      </c>
      <c r="C129" s="30" t="s">
        <v>864</v>
      </c>
      <c r="D129" s="31">
        <v>45071</v>
      </c>
      <c r="E129" s="37">
        <v>4664.25</v>
      </c>
      <c r="F129" s="37">
        <v>4669.083333333333</v>
      </c>
      <c r="G129" s="38">
        <v>4639.1666666666661</v>
      </c>
      <c r="H129" s="38">
        <v>4614.083333333333</v>
      </c>
      <c r="I129" s="38">
        <v>4584.1666666666661</v>
      </c>
      <c r="J129" s="38">
        <v>4694.1666666666661</v>
      </c>
      <c r="K129" s="38">
        <v>4724.0833333333321</v>
      </c>
      <c r="L129" s="38">
        <v>4749.1666666666661</v>
      </c>
      <c r="M129" s="28">
        <v>4699</v>
      </c>
      <c r="N129" s="28">
        <v>4644</v>
      </c>
      <c r="O129" s="39">
        <v>1473750</v>
      </c>
      <c r="P129" s="40">
        <v>-6.0698027314112293E-3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3841.1</v>
      </c>
      <c r="F130" s="37">
        <v>3857.9</v>
      </c>
      <c r="G130" s="38">
        <v>3805.8</v>
      </c>
      <c r="H130" s="38">
        <v>3770.5</v>
      </c>
      <c r="I130" s="38">
        <v>3718.4</v>
      </c>
      <c r="J130" s="38">
        <v>3893.2000000000003</v>
      </c>
      <c r="K130" s="38">
        <v>3945.2999999999997</v>
      </c>
      <c r="L130" s="38">
        <v>3980.6000000000004</v>
      </c>
      <c r="M130" s="28">
        <v>3910</v>
      </c>
      <c r="N130" s="28">
        <v>3822.6</v>
      </c>
      <c r="O130" s="39">
        <v>1228600</v>
      </c>
      <c r="P130" s="40">
        <v>9.3657574761748276E-3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768.45</v>
      </c>
      <c r="F131" s="37">
        <v>761.13333333333333</v>
      </c>
      <c r="G131" s="38">
        <v>751.41666666666663</v>
      </c>
      <c r="H131" s="38">
        <v>734.38333333333333</v>
      </c>
      <c r="I131" s="38">
        <v>724.66666666666663</v>
      </c>
      <c r="J131" s="38">
        <v>778.16666666666663</v>
      </c>
      <c r="K131" s="38">
        <v>787.88333333333333</v>
      </c>
      <c r="L131" s="38">
        <v>804.91666666666663</v>
      </c>
      <c r="M131" s="28">
        <v>770.85</v>
      </c>
      <c r="N131" s="28">
        <v>744.1</v>
      </c>
      <c r="O131" s="39">
        <v>6775350</v>
      </c>
      <c r="P131" s="40">
        <v>-2.4476808224207565E-2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1256.8499999999999</v>
      </c>
      <c r="F132" s="37">
        <v>1257.8500000000001</v>
      </c>
      <c r="G132" s="38">
        <v>1249.3000000000002</v>
      </c>
      <c r="H132" s="38">
        <v>1241.75</v>
      </c>
      <c r="I132" s="38">
        <v>1233.2</v>
      </c>
      <c r="J132" s="38">
        <v>1265.4000000000003</v>
      </c>
      <c r="K132" s="38">
        <v>1273.95</v>
      </c>
      <c r="L132" s="38">
        <v>1281.5000000000005</v>
      </c>
      <c r="M132" s="28">
        <v>1266.4000000000001</v>
      </c>
      <c r="N132" s="28">
        <v>1250.3</v>
      </c>
      <c r="O132" s="39">
        <v>16275700</v>
      </c>
      <c r="P132" s="40">
        <v>6.1883449031786629E-2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286.75</v>
      </c>
      <c r="F133" s="37">
        <v>286.81666666666666</v>
      </c>
      <c r="G133" s="38">
        <v>285.13333333333333</v>
      </c>
      <c r="H133" s="38">
        <v>283.51666666666665</v>
      </c>
      <c r="I133" s="38">
        <v>281.83333333333331</v>
      </c>
      <c r="J133" s="38">
        <v>288.43333333333334</v>
      </c>
      <c r="K133" s="38">
        <v>290.11666666666662</v>
      </c>
      <c r="L133" s="38">
        <v>291.73333333333335</v>
      </c>
      <c r="M133" s="28">
        <v>288.5</v>
      </c>
      <c r="N133" s="28">
        <v>285.2</v>
      </c>
      <c r="O133" s="39">
        <v>25624000</v>
      </c>
      <c r="P133" s="40">
        <v>6.248047485160887E-4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115.3</v>
      </c>
      <c r="F134" s="37">
        <v>114.68333333333332</v>
      </c>
      <c r="G134" s="38">
        <v>113.51666666666665</v>
      </c>
      <c r="H134" s="38">
        <v>111.73333333333333</v>
      </c>
      <c r="I134" s="38">
        <v>110.56666666666666</v>
      </c>
      <c r="J134" s="38">
        <v>116.46666666666664</v>
      </c>
      <c r="K134" s="38">
        <v>117.6333333333333</v>
      </c>
      <c r="L134" s="38">
        <v>119.41666666666663</v>
      </c>
      <c r="M134" s="28">
        <v>115.85</v>
      </c>
      <c r="N134" s="28">
        <v>112.9</v>
      </c>
      <c r="O134" s="39">
        <v>40812000</v>
      </c>
      <c r="P134" s="40">
        <v>-2.773013150371641E-2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543.5</v>
      </c>
      <c r="F135" s="37">
        <v>540.2833333333333</v>
      </c>
      <c r="G135" s="38">
        <v>536.31666666666661</v>
      </c>
      <c r="H135" s="38">
        <v>529.13333333333333</v>
      </c>
      <c r="I135" s="38">
        <v>525.16666666666663</v>
      </c>
      <c r="J135" s="38">
        <v>547.46666666666658</v>
      </c>
      <c r="K135" s="38">
        <v>551.43333333333328</v>
      </c>
      <c r="L135" s="38">
        <v>558.61666666666656</v>
      </c>
      <c r="M135" s="28">
        <v>544.25</v>
      </c>
      <c r="N135" s="28">
        <v>533.1</v>
      </c>
      <c r="O135" s="39">
        <v>10185600</v>
      </c>
      <c r="P135" s="40">
        <v>-1.7640832647300953E-3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9299.2999999999993</v>
      </c>
      <c r="F136" s="37">
        <v>9265.0833333333339</v>
      </c>
      <c r="G136" s="38">
        <v>9196.5666666666675</v>
      </c>
      <c r="H136" s="38">
        <v>9093.8333333333339</v>
      </c>
      <c r="I136" s="38">
        <v>9025.3166666666675</v>
      </c>
      <c r="J136" s="38">
        <v>9367.8166666666675</v>
      </c>
      <c r="K136" s="38">
        <v>9436.3333333333339</v>
      </c>
      <c r="L136" s="38">
        <v>9539.0666666666675</v>
      </c>
      <c r="M136" s="28">
        <v>9333.6</v>
      </c>
      <c r="N136" s="28">
        <v>9162.35</v>
      </c>
      <c r="O136" s="39">
        <v>2101500</v>
      </c>
      <c r="P136" s="40">
        <v>-5.1129100979974435E-3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799.45</v>
      </c>
      <c r="F137" s="37">
        <v>798.73333333333323</v>
      </c>
      <c r="G137" s="38">
        <v>794.96666666666647</v>
      </c>
      <c r="H137" s="38">
        <v>790.48333333333323</v>
      </c>
      <c r="I137" s="38">
        <v>786.71666666666647</v>
      </c>
      <c r="J137" s="38">
        <v>803.21666666666647</v>
      </c>
      <c r="K137" s="38">
        <v>806.98333333333312</v>
      </c>
      <c r="L137" s="38">
        <v>811.46666666666647</v>
      </c>
      <c r="M137" s="28">
        <v>802.5</v>
      </c>
      <c r="N137" s="28">
        <v>794.25</v>
      </c>
      <c r="O137" s="39">
        <v>12588100</v>
      </c>
      <c r="P137" s="40">
        <v>2.6443858573146741E-3</v>
      </c>
    </row>
    <row r="138" spans="1:16" ht="12.75" customHeight="1">
      <c r="A138" s="28">
        <v>128</v>
      </c>
      <c r="B138" s="29" t="s">
        <v>44</v>
      </c>
      <c r="C138" s="30" t="s">
        <v>423</v>
      </c>
      <c r="D138" s="31">
        <v>45071</v>
      </c>
      <c r="E138" s="37">
        <v>1378.55</v>
      </c>
      <c r="F138" s="37">
        <v>1380.1333333333332</v>
      </c>
      <c r="G138" s="38">
        <v>1365.2666666666664</v>
      </c>
      <c r="H138" s="38">
        <v>1351.9833333333331</v>
      </c>
      <c r="I138" s="38">
        <v>1337.1166666666663</v>
      </c>
      <c r="J138" s="38">
        <v>1393.4166666666665</v>
      </c>
      <c r="K138" s="38">
        <v>1408.2833333333333</v>
      </c>
      <c r="L138" s="38">
        <v>1421.5666666666666</v>
      </c>
      <c r="M138" s="28">
        <v>1395</v>
      </c>
      <c r="N138" s="28">
        <v>1366.85</v>
      </c>
      <c r="O138" s="39">
        <v>1334000</v>
      </c>
      <c r="P138" s="40">
        <v>-1.4188590008867869E-2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1321.9</v>
      </c>
      <c r="F139" s="37">
        <v>1332.7</v>
      </c>
      <c r="G139" s="38">
        <v>1300.2</v>
      </c>
      <c r="H139" s="38">
        <v>1278.5</v>
      </c>
      <c r="I139" s="38">
        <v>1246</v>
      </c>
      <c r="J139" s="38">
        <v>1354.4</v>
      </c>
      <c r="K139" s="38">
        <v>1386.9</v>
      </c>
      <c r="L139" s="38">
        <v>1408.6000000000001</v>
      </c>
      <c r="M139" s="28">
        <v>1365.2</v>
      </c>
      <c r="N139" s="28">
        <v>1311</v>
      </c>
      <c r="O139" s="39">
        <v>1379200</v>
      </c>
      <c r="P139" s="40">
        <v>-5.7670126874279125E-3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674.95</v>
      </c>
      <c r="F140" s="37">
        <v>670.33333333333337</v>
      </c>
      <c r="G140" s="38">
        <v>663.66666666666674</v>
      </c>
      <c r="H140" s="38">
        <v>652.38333333333333</v>
      </c>
      <c r="I140" s="38">
        <v>645.7166666666667</v>
      </c>
      <c r="J140" s="38">
        <v>681.61666666666679</v>
      </c>
      <c r="K140" s="38">
        <v>688.28333333333353</v>
      </c>
      <c r="L140" s="38">
        <v>699.56666666666683</v>
      </c>
      <c r="M140" s="28">
        <v>677</v>
      </c>
      <c r="N140" s="28">
        <v>659.05</v>
      </c>
      <c r="O140" s="39">
        <v>3627650</v>
      </c>
      <c r="P140" s="40">
        <v>-4.1723901098901096E-2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1081.0999999999999</v>
      </c>
      <c r="F141" s="37">
        <v>1087.3500000000001</v>
      </c>
      <c r="G141" s="38">
        <v>1070.9500000000003</v>
      </c>
      <c r="H141" s="38">
        <v>1060.8000000000002</v>
      </c>
      <c r="I141" s="38">
        <v>1044.4000000000003</v>
      </c>
      <c r="J141" s="38">
        <v>1097.5000000000002</v>
      </c>
      <c r="K141" s="38">
        <v>1113.9000000000003</v>
      </c>
      <c r="L141" s="38">
        <v>1124.0500000000002</v>
      </c>
      <c r="M141" s="28">
        <v>1103.75</v>
      </c>
      <c r="N141" s="28">
        <v>1077.2</v>
      </c>
      <c r="O141" s="39">
        <v>2224800</v>
      </c>
      <c r="P141" s="40">
        <v>-9.325073361591131E-2</v>
      </c>
    </row>
    <row r="142" spans="1:16" ht="12.75" customHeight="1">
      <c r="A142" s="28">
        <v>132</v>
      </c>
      <c r="B142" s="29" t="s">
        <v>49</v>
      </c>
      <c r="C142" s="30" t="s">
        <v>801</v>
      </c>
      <c r="D142" s="31">
        <v>45071</v>
      </c>
      <c r="E142" s="37">
        <v>78.2</v>
      </c>
      <c r="F142" s="37">
        <v>78.516666666666666</v>
      </c>
      <c r="G142" s="38">
        <v>77.633333333333326</v>
      </c>
      <c r="H142" s="38">
        <v>77.066666666666663</v>
      </c>
      <c r="I142" s="38">
        <v>76.183333333333323</v>
      </c>
      <c r="J142" s="38">
        <v>79.083333333333329</v>
      </c>
      <c r="K142" s="38">
        <v>79.966666666666683</v>
      </c>
      <c r="L142" s="38">
        <v>80.533333333333331</v>
      </c>
      <c r="M142" s="28">
        <v>79.400000000000006</v>
      </c>
      <c r="N142" s="28">
        <v>77.95</v>
      </c>
      <c r="O142" s="39">
        <v>51730500</v>
      </c>
      <c r="P142" s="40">
        <v>-1.1204835167355738E-2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1873.1</v>
      </c>
      <c r="F143" s="37">
        <v>1875.5</v>
      </c>
      <c r="G143" s="38">
        <v>1861.6</v>
      </c>
      <c r="H143" s="38">
        <v>1850.1</v>
      </c>
      <c r="I143" s="38">
        <v>1836.1999999999998</v>
      </c>
      <c r="J143" s="38">
        <v>1887</v>
      </c>
      <c r="K143" s="38">
        <v>1900.9</v>
      </c>
      <c r="L143" s="38">
        <v>1912.4</v>
      </c>
      <c r="M143" s="28">
        <v>1889.4</v>
      </c>
      <c r="N143" s="28">
        <v>1864</v>
      </c>
      <c r="O143" s="39">
        <v>2374075</v>
      </c>
      <c r="P143" s="40">
        <v>7.7039803898680988E-3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97854.3</v>
      </c>
      <c r="F144" s="37">
        <v>98018.099999999991</v>
      </c>
      <c r="G144" s="38">
        <v>97236.199999999983</v>
      </c>
      <c r="H144" s="38">
        <v>96618.099999999991</v>
      </c>
      <c r="I144" s="38">
        <v>95836.199999999983</v>
      </c>
      <c r="J144" s="38">
        <v>98636.199999999983</v>
      </c>
      <c r="K144" s="38">
        <v>99418.099999999977</v>
      </c>
      <c r="L144" s="38">
        <v>100036.19999999998</v>
      </c>
      <c r="M144" s="28">
        <v>98800</v>
      </c>
      <c r="N144" s="28">
        <v>97400</v>
      </c>
      <c r="O144" s="39">
        <v>63090</v>
      </c>
      <c r="P144" s="40">
        <v>2.4188311688311689E-2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1072.05</v>
      </c>
      <c r="F145" s="37">
        <v>1070.75</v>
      </c>
      <c r="G145" s="38">
        <v>1065.25</v>
      </c>
      <c r="H145" s="38">
        <v>1058.45</v>
      </c>
      <c r="I145" s="38">
        <v>1052.95</v>
      </c>
      <c r="J145" s="38">
        <v>1077.55</v>
      </c>
      <c r="K145" s="38">
        <v>1083.05</v>
      </c>
      <c r="L145" s="38">
        <v>1089.8499999999999</v>
      </c>
      <c r="M145" s="28">
        <v>1076.25</v>
      </c>
      <c r="N145" s="28">
        <v>1063.95</v>
      </c>
      <c r="O145" s="39">
        <v>6917350</v>
      </c>
      <c r="P145" s="40">
        <v>-5.0628905940985685E-3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83.05</v>
      </c>
      <c r="F146" s="37">
        <v>82.8</v>
      </c>
      <c r="G146" s="38">
        <v>82.399999999999991</v>
      </c>
      <c r="H146" s="38">
        <v>81.75</v>
      </c>
      <c r="I146" s="38">
        <v>81.349999999999994</v>
      </c>
      <c r="J146" s="38">
        <v>83.449999999999989</v>
      </c>
      <c r="K146" s="38">
        <v>83.85</v>
      </c>
      <c r="L146" s="38">
        <v>84.499999999999986</v>
      </c>
      <c r="M146" s="28">
        <v>83.2</v>
      </c>
      <c r="N146" s="28">
        <v>82.15</v>
      </c>
      <c r="O146" s="39">
        <v>40567500</v>
      </c>
      <c r="P146" s="40">
        <v>-3.9936102236421724E-2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3890.95</v>
      </c>
      <c r="F147" s="37">
        <v>3904.85</v>
      </c>
      <c r="G147" s="38">
        <v>3862.5</v>
      </c>
      <c r="H147" s="38">
        <v>3834.05</v>
      </c>
      <c r="I147" s="38">
        <v>3791.7000000000003</v>
      </c>
      <c r="J147" s="38">
        <v>3933.2999999999997</v>
      </c>
      <c r="K147" s="38">
        <v>3975.6499999999992</v>
      </c>
      <c r="L147" s="38">
        <v>4004.0999999999995</v>
      </c>
      <c r="M147" s="28">
        <v>3947.2</v>
      </c>
      <c r="N147" s="28">
        <v>3876.4</v>
      </c>
      <c r="O147" s="39">
        <v>1463275</v>
      </c>
      <c r="P147" s="40">
        <v>8.9638172070814152E-3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4739.3500000000004</v>
      </c>
      <c r="F148" s="37">
        <v>4740.2666666666673</v>
      </c>
      <c r="G148" s="38">
        <v>4679.4833333333345</v>
      </c>
      <c r="H148" s="38">
        <v>4619.6166666666668</v>
      </c>
      <c r="I148" s="38">
        <v>4558.8333333333339</v>
      </c>
      <c r="J148" s="38">
        <v>4800.133333333335</v>
      </c>
      <c r="K148" s="38">
        <v>4860.9166666666679</v>
      </c>
      <c r="L148" s="38">
        <v>4920.7833333333356</v>
      </c>
      <c r="M148" s="28">
        <v>4801.05</v>
      </c>
      <c r="N148" s="28">
        <v>4680.3999999999996</v>
      </c>
      <c r="O148" s="39">
        <v>570150</v>
      </c>
      <c r="P148" s="40">
        <v>0.18043478260869567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22127.3</v>
      </c>
      <c r="F149" s="37">
        <v>22136.75</v>
      </c>
      <c r="G149" s="38">
        <v>22017.55</v>
      </c>
      <c r="H149" s="38">
        <v>21907.8</v>
      </c>
      <c r="I149" s="38">
        <v>21788.6</v>
      </c>
      <c r="J149" s="38">
        <v>22246.5</v>
      </c>
      <c r="K149" s="38">
        <v>22365.699999999997</v>
      </c>
      <c r="L149" s="38">
        <v>22475.45</v>
      </c>
      <c r="M149" s="28">
        <v>22255.95</v>
      </c>
      <c r="N149" s="28">
        <v>22027</v>
      </c>
      <c r="O149" s="39">
        <v>429720</v>
      </c>
      <c r="P149" s="40">
        <v>2.9713409374101409E-2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108.5</v>
      </c>
      <c r="F150" s="37">
        <v>108.8</v>
      </c>
      <c r="G150" s="38">
        <v>108</v>
      </c>
      <c r="H150" s="38">
        <v>107.5</v>
      </c>
      <c r="I150" s="38">
        <v>106.7</v>
      </c>
      <c r="J150" s="38">
        <v>109.3</v>
      </c>
      <c r="K150" s="38">
        <v>110.09999999999998</v>
      </c>
      <c r="L150" s="38">
        <v>110.6</v>
      </c>
      <c r="M150" s="28">
        <v>109.6</v>
      </c>
      <c r="N150" s="28">
        <v>108.3</v>
      </c>
      <c r="O150" s="39">
        <v>46615500</v>
      </c>
      <c r="P150" s="40">
        <v>1.3402465270984152E-2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179.85</v>
      </c>
      <c r="F151" s="37">
        <v>179.29999999999998</v>
      </c>
      <c r="G151" s="38">
        <v>178.39999999999998</v>
      </c>
      <c r="H151" s="38">
        <v>176.95</v>
      </c>
      <c r="I151" s="38">
        <v>176.04999999999998</v>
      </c>
      <c r="J151" s="38">
        <v>180.74999999999997</v>
      </c>
      <c r="K151" s="38">
        <v>181.65</v>
      </c>
      <c r="L151" s="38">
        <v>183.09999999999997</v>
      </c>
      <c r="M151" s="28">
        <v>180.2</v>
      </c>
      <c r="N151" s="28">
        <v>177.85</v>
      </c>
      <c r="O151" s="39">
        <v>76659300</v>
      </c>
      <c r="P151" s="40">
        <v>1.4402369165909101E-2</v>
      </c>
    </row>
    <row r="152" spans="1:16" ht="12.75" customHeight="1">
      <c r="A152" s="28">
        <v>142</v>
      </c>
      <c r="B152" s="29" t="s">
        <v>96</v>
      </c>
      <c r="C152" s="30" t="s">
        <v>265</v>
      </c>
      <c r="D152" s="31">
        <v>45071</v>
      </c>
      <c r="E152" s="37">
        <v>951</v>
      </c>
      <c r="F152" s="37">
        <v>951.38333333333333</v>
      </c>
      <c r="G152" s="38">
        <v>943.61666666666667</v>
      </c>
      <c r="H152" s="38">
        <v>936.23333333333335</v>
      </c>
      <c r="I152" s="38">
        <v>928.4666666666667</v>
      </c>
      <c r="J152" s="38">
        <v>958.76666666666665</v>
      </c>
      <c r="K152" s="38">
        <v>966.5333333333333</v>
      </c>
      <c r="L152" s="38">
        <v>973.91666666666663</v>
      </c>
      <c r="M152" s="28">
        <v>959.15</v>
      </c>
      <c r="N152" s="28">
        <v>944</v>
      </c>
      <c r="O152" s="39">
        <v>6454000</v>
      </c>
      <c r="P152" s="40">
        <v>-3.5161155295102553E-2</v>
      </c>
    </row>
    <row r="153" spans="1:16" ht="12.75" customHeight="1">
      <c r="A153" s="28">
        <v>143</v>
      </c>
      <c r="B153" s="29" t="s">
        <v>86</v>
      </c>
      <c r="C153" s="30" t="s">
        <v>431</v>
      </c>
      <c r="D153" s="31">
        <v>45071</v>
      </c>
      <c r="E153" s="37">
        <v>3565</v>
      </c>
      <c r="F153" s="37">
        <v>3551.6</v>
      </c>
      <c r="G153" s="38">
        <v>3524.2</v>
      </c>
      <c r="H153" s="38">
        <v>3483.4</v>
      </c>
      <c r="I153" s="38">
        <v>3456</v>
      </c>
      <c r="J153" s="38">
        <v>3592.3999999999996</v>
      </c>
      <c r="K153" s="38">
        <v>3619.8</v>
      </c>
      <c r="L153" s="38">
        <v>3660.5999999999995</v>
      </c>
      <c r="M153" s="28">
        <v>3579</v>
      </c>
      <c r="N153" s="28">
        <v>3510.8</v>
      </c>
      <c r="O153" s="39">
        <v>245400</v>
      </c>
      <c r="P153" s="40">
        <v>-9.1783863804589194E-2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167.7</v>
      </c>
      <c r="F154" s="37">
        <v>167.78333333333333</v>
      </c>
      <c r="G154" s="38">
        <v>166.56666666666666</v>
      </c>
      <c r="H154" s="38">
        <v>165.43333333333334</v>
      </c>
      <c r="I154" s="38">
        <v>164.21666666666667</v>
      </c>
      <c r="J154" s="38">
        <v>168.91666666666666</v>
      </c>
      <c r="K154" s="38">
        <v>170.1333333333333</v>
      </c>
      <c r="L154" s="38">
        <v>171.26666666666665</v>
      </c>
      <c r="M154" s="28">
        <v>169</v>
      </c>
      <c r="N154" s="28">
        <v>166.65</v>
      </c>
      <c r="O154" s="39">
        <v>64791650</v>
      </c>
      <c r="P154" s="40">
        <v>3.6651472218800052E-2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41807.35</v>
      </c>
      <c r="F155" s="37">
        <v>41561.133333333331</v>
      </c>
      <c r="G155" s="38">
        <v>41204.366666666661</v>
      </c>
      <c r="H155" s="38">
        <v>40601.383333333331</v>
      </c>
      <c r="I155" s="38">
        <v>40244.616666666661</v>
      </c>
      <c r="J155" s="38">
        <v>42164.116666666661</v>
      </c>
      <c r="K155" s="38">
        <v>42520.883333333324</v>
      </c>
      <c r="L155" s="38">
        <v>43123.866666666661</v>
      </c>
      <c r="M155" s="28">
        <v>41917.9</v>
      </c>
      <c r="N155" s="28">
        <v>40958.15</v>
      </c>
      <c r="O155" s="39">
        <v>122310</v>
      </c>
      <c r="P155" s="40">
        <v>-1.2593848389440542E-2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743.35</v>
      </c>
      <c r="F156" s="37">
        <v>743.0333333333333</v>
      </c>
      <c r="G156" s="38">
        <v>737.06666666666661</v>
      </c>
      <c r="H156" s="38">
        <v>730.7833333333333</v>
      </c>
      <c r="I156" s="38">
        <v>724.81666666666661</v>
      </c>
      <c r="J156" s="38">
        <v>749.31666666666661</v>
      </c>
      <c r="K156" s="38">
        <v>755.2833333333333</v>
      </c>
      <c r="L156" s="38">
        <v>761.56666666666661</v>
      </c>
      <c r="M156" s="28">
        <v>749</v>
      </c>
      <c r="N156" s="28">
        <v>736.75</v>
      </c>
      <c r="O156" s="39">
        <v>9414950</v>
      </c>
      <c r="P156" s="40">
        <v>1.6530174857074989E-2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45071</v>
      </c>
      <c r="E157" s="37">
        <v>4682.45</v>
      </c>
      <c r="F157" s="37">
        <v>4694.0999999999995</v>
      </c>
      <c r="G157" s="38">
        <v>4648.3499999999985</v>
      </c>
      <c r="H157" s="38">
        <v>4614.2499999999991</v>
      </c>
      <c r="I157" s="38">
        <v>4568.4999999999982</v>
      </c>
      <c r="J157" s="38">
        <v>4728.1999999999989</v>
      </c>
      <c r="K157" s="38">
        <v>4773.9500000000007</v>
      </c>
      <c r="L157" s="38">
        <v>4808.0499999999993</v>
      </c>
      <c r="M157" s="28">
        <v>4739.8500000000004</v>
      </c>
      <c r="N157" s="28">
        <v>4660</v>
      </c>
      <c r="O157" s="39">
        <v>1120175</v>
      </c>
      <c r="P157" s="40">
        <v>-5.4381603480422626E-3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233.3</v>
      </c>
      <c r="F158" s="37">
        <v>231.98333333333335</v>
      </c>
      <c r="G158" s="38">
        <v>230.3666666666667</v>
      </c>
      <c r="H158" s="38">
        <v>227.43333333333337</v>
      </c>
      <c r="I158" s="38">
        <v>225.81666666666672</v>
      </c>
      <c r="J158" s="38">
        <v>234.91666666666669</v>
      </c>
      <c r="K158" s="38">
        <v>236.53333333333336</v>
      </c>
      <c r="L158" s="38">
        <v>239.46666666666667</v>
      </c>
      <c r="M158" s="28">
        <v>233.6</v>
      </c>
      <c r="N158" s="28">
        <v>229.05</v>
      </c>
      <c r="O158" s="39">
        <v>14040000</v>
      </c>
      <c r="P158" s="40">
        <v>-2.8844158539116E-2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164.75</v>
      </c>
      <c r="F159" s="37">
        <v>165.9</v>
      </c>
      <c r="G159" s="38">
        <v>162.85000000000002</v>
      </c>
      <c r="H159" s="38">
        <v>160.95000000000002</v>
      </c>
      <c r="I159" s="38">
        <v>157.90000000000003</v>
      </c>
      <c r="J159" s="38">
        <v>167.8</v>
      </c>
      <c r="K159" s="38">
        <v>170.85000000000002</v>
      </c>
      <c r="L159" s="38">
        <v>172.75</v>
      </c>
      <c r="M159" s="28">
        <v>168.95</v>
      </c>
      <c r="N159" s="28">
        <v>164</v>
      </c>
      <c r="O159" s="39">
        <v>71269000</v>
      </c>
      <c r="P159" s="40">
        <v>4.6522214129643115E-2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2571.75</v>
      </c>
      <c r="F160" s="37">
        <v>2559.65</v>
      </c>
      <c r="G160" s="38">
        <v>2538.3000000000002</v>
      </c>
      <c r="H160" s="38">
        <v>2504.85</v>
      </c>
      <c r="I160" s="38">
        <v>2483.5</v>
      </c>
      <c r="J160" s="38">
        <v>2593.1000000000004</v>
      </c>
      <c r="K160" s="38">
        <v>2614.4499999999998</v>
      </c>
      <c r="L160" s="38">
        <v>2647.9000000000005</v>
      </c>
      <c r="M160" s="28">
        <v>2581</v>
      </c>
      <c r="N160" s="28">
        <v>2526.1999999999998</v>
      </c>
      <c r="O160" s="39">
        <v>2472000</v>
      </c>
      <c r="P160" s="40">
        <v>-7.415730337078652E-2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3429.95</v>
      </c>
      <c r="F161" s="37">
        <v>3443.2666666666664</v>
      </c>
      <c r="G161" s="38">
        <v>3407.1333333333328</v>
      </c>
      <c r="H161" s="38">
        <v>3384.3166666666662</v>
      </c>
      <c r="I161" s="38">
        <v>3348.1833333333325</v>
      </c>
      <c r="J161" s="38">
        <v>3466.083333333333</v>
      </c>
      <c r="K161" s="38">
        <v>3502.2166666666662</v>
      </c>
      <c r="L161" s="38">
        <v>3525.0333333333333</v>
      </c>
      <c r="M161" s="28">
        <v>3479.4</v>
      </c>
      <c r="N161" s="28">
        <v>3420.45</v>
      </c>
      <c r="O161" s="39">
        <v>2080750</v>
      </c>
      <c r="P161" s="40">
        <v>9.6211665664461819E-4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48.6</v>
      </c>
      <c r="F162" s="37">
        <v>48.85</v>
      </c>
      <c r="G162" s="38">
        <v>48.25</v>
      </c>
      <c r="H162" s="38">
        <v>47.9</v>
      </c>
      <c r="I162" s="38">
        <v>47.3</v>
      </c>
      <c r="J162" s="38">
        <v>49.2</v>
      </c>
      <c r="K162" s="38">
        <v>49.800000000000011</v>
      </c>
      <c r="L162" s="38">
        <v>50.150000000000006</v>
      </c>
      <c r="M162" s="28">
        <v>49.45</v>
      </c>
      <c r="N162" s="28">
        <v>48.5</v>
      </c>
      <c r="O162" s="39">
        <v>318032000</v>
      </c>
      <c r="P162" s="40">
        <v>3.7313432835820892E-2</v>
      </c>
    </row>
    <row r="163" spans="1:16" ht="12.75" customHeight="1">
      <c r="A163" s="28">
        <v>153</v>
      </c>
      <c r="B163" s="29" t="s">
        <v>44</v>
      </c>
      <c r="C163" s="30" t="s">
        <v>267</v>
      </c>
      <c r="D163" s="31">
        <v>45071</v>
      </c>
      <c r="E163" s="37">
        <v>3241.65</v>
      </c>
      <c r="F163" s="37">
        <v>3247.2833333333333</v>
      </c>
      <c r="G163" s="38">
        <v>3199.5166666666664</v>
      </c>
      <c r="H163" s="38">
        <v>3157.3833333333332</v>
      </c>
      <c r="I163" s="38">
        <v>3109.6166666666663</v>
      </c>
      <c r="J163" s="38">
        <v>3289.4166666666665</v>
      </c>
      <c r="K163" s="38">
        <v>3337.1833333333338</v>
      </c>
      <c r="L163" s="38">
        <v>3379.3166666666666</v>
      </c>
      <c r="M163" s="28">
        <v>3295.05</v>
      </c>
      <c r="N163" s="28">
        <v>3205.15</v>
      </c>
      <c r="O163" s="39">
        <v>1903200</v>
      </c>
      <c r="P163" s="40">
        <v>6.0514877967235037E-2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249.3</v>
      </c>
      <c r="F164" s="37">
        <v>248.68333333333331</v>
      </c>
      <c r="G164" s="38">
        <v>247.66666666666663</v>
      </c>
      <c r="H164" s="38">
        <v>246.03333333333333</v>
      </c>
      <c r="I164" s="38">
        <v>245.01666666666665</v>
      </c>
      <c r="J164" s="38">
        <v>250.31666666666661</v>
      </c>
      <c r="K164" s="38">
        <v>251.33333333333331</v>
      </c>
      <c r="L164" s="38">
        <v>252.96666666666658</v>
      </c>
      <c r="M164" s="28">
        <v>249.7</v>
      </c>
      <c r="N164" s="28">
        <v>247.05</v>
      </c>
      <c r="O164" s="39">
        <v>31392900</v>
      </c>
      <c r="P164" s="40">
        <v>1.8572054314498466E-2</v>
      </c>
    </row>
    <row r="165" spans="1:16" ht="12.75" customHeight="1">
      <c r="A165" s="28">
        <v>155</v>
      </c>
      <c r="B165" s="29" t="s">
        <v>178</v>
      </c>
      <c r="C165" s="30" t="s">
        <v>179</v>
      </c>
      <c r="D165" s="31">
        <v>45071</v>
      </c>
      <c r="E165" s="37">
        <v>1461.35</v>
      </c>
      <c r="F165" s="37">
        <v>1462.2833333333335</v>
      </c>
      <c r="G165" s="38">
        <v>1452.5666666666671</v>
      </c>
      <c r="H165" s="38">
        <v>1443.7833333333335</v>
      </c>
      <c r="I165" s="38">
        <v>1434.0666666666671</v>
      </c>
      <c r="J165" s="38">
        <v>1471.0666666666671</v>
      </c>
      <c r="K165" s="38">
        <v>1480.7833333333338</v>
      </c>
      <c r="L165" s="38">
        <v>1489.5666666666671</v>
      </c>
      <c r="M165" s="28">
        <v>1472</v>
      </c>
      <c r="N165" s="28">
        <v>1453.5</v>
      </c>
      <c r="O165" s="39">
        <v>3431824</v>
      </c>
      <c r="P165" s="40">
        <v>9.4966761633428305E-4</v>
      </c>
    </row>
    <row r="166" spans="1:16" ht="12.75" customHeight="1">
      <c r="A166" s="28">
        <v>156</v>
      </c>
      <c r="B166" s="29" t="s">
        <v>44</v>
      </c>
      <c r="C166" s="30" t="s">
        <v>448</v>
      </c>
      <c r="D166" s="31">
        <v>45071</v>
      </c>
      <c r="E166" s="37">
        <v>153.4</v>
      </c>
      <c r="F166" s="37">
        <v>152.98333333333332</v>
      </c>
      <c r="G166" s="38">
        <v>149.21666666666664</v>
      </c>
      <c r="H166" s="38">
        <v>145.03333333333333</v>
      </c>
      <c r="I166" s="38">
        <v>141.26666666666665</v>
      </c>
      <c r="J166" s="38">
        <v>157.16666666666663</v>
      </c>
      <c r="K166" s="38">
        <v>160.93333333333334</v>
      </c>
      <c r="L166" s="38">
        <v>165.11666666666662</v>
      </c>
      <c r="M166" s="28">
        <v>156.75</v>
      </c>
      <c r="N166" s="28">
        <v>148.80000000000001</v>
      </c>
      <c r="O166" s="39">
        <v>12768000</v>
      </c>
      <c r="P166" s="40">
        <v>2.4143739472206625E-2</v>
      </c>
    </row>
    <row r="167" spans="1:16" ht="12.75" customHeight="1">
      <c r="A167" s="28">
        <v>157</v>
      </c>
      <c r="B167" s="29" t="s">
        <v>42</v>
      </c>
      <c r="C167" s="30" t="s">
        <v>180</v>
      </c>
      <c r="D167" s="31">
        <v>45071</v>
      </c>
      <c r="E167" s="37">
        <v>778.5</v>
      </c>
      <c r="F167" s="37">
        <v>775.65</v>
      </c>
      <c r="G167" s="38">
        <v>770.8</v>
      </c>
      <c r="H167" s="38">
        <v>763.1</v>
      </c>
      <c r="I167" s="38">
        <v>758.25</v>
      </c>
      <c r="J167" s="38">
        <v>783.34999999999991</v>
      </c>
      <c r="K167" s="38">
        <v>788.2</v>
      </c>
      <c r="L167" s="38">
        <v>795.89999999999986</v>
      </c>
      <c r="M167" s="28">
        <v>780.5</v>
      </c>
      <c r="N167" s="28">
        <v>767.95</v>
      </c>
      <c r="O167" s="39">
        <v>3618450</v>
      </c>
      <c r="P167" s="40">
        <v>4.7203209818267641E-3</v>
      </c>
    </row>
    <row r="168" spans="1:16" ht="12.75" customHeight="1">
      <c r="A168" s="28">
        <v>158</v>
      </c>
      <c r="B168" s="29" t="s">
        <v>58</v>
      </c>
      <c r="C168" s="30" t="s">
        <v>181</v>
      </c>
      <c r="D168" s="31">
        <v>45071</v>
      </c>
      <c r="E168" s="37">
        <v>151.44999999999999</v>
      </c>
      <c r="F168" s="37">
        <v>151.96666666666667</v>
      </c>
      <c r="G168" s="38">
        <v>150.18333333333334</v>
      </c>
      <c r="H168" s="38">
        <v>148.91666666666666</v>
      </c>
      <c r="I168" s="38">
        <v>147.13333333333333</v>
      </c>
      <c r="J168" s="38">
        <v>153.23333333333335</v>
      </c>
      <c r="K168" s="38">
        <v>155.01666666666671</v>
      </c>
      <c r="L168" s="38">
        <v>156.28333333333336</v>
      </c>
      <c r="M168" s="28">
        <v>153.75</v>
      </c>
      <c r="N168" s="28">
        <v>150.69999999999999</v>
      </c>
      <c r="O168" s="39">
        <v>40875000</v>
      </c>
      <c r="P168" s="40">
        <v>2.4692905490097769E-2</v>
      </c>
    </row>
    <row r="169" spans="1:16" ht="12.75" customHeight="1">
      <c r="A169" s="28">
        <v>159</v>
      </c>
      <c r="B169" s="29" t="s">
        <v>166</v>
      </c>
      <c r="C169" s="30" t="s">
        <v>182</v>
      </c>
      <c r="D169" s="31">
        <v>45071</v>
      </c>
      <c r="E169" s="37">
        <v>132.15</v>
      </c>
      <c r="F169" s="37">
        <v>132.71666666666667</v>
      </c>
      <c r="G169" s="38">
        <v>131.18333333333334</v>
      </c>
      <c r="H169" s="38">
        <v>130.21666666666667</v>
      </c>
      <c r="I169" s="38">
        <v>128.68333333333334</v>
      </c>
      <c r="J169" s="38">
        <v>133.68333333333334</v>
      </c>
      <c r="K169" s="38">
        <v>135.2166666666667</v>
      </c>
      <c r="L169" s="38">
        <v>136.18333333333334</v>
      </c>
      <c r="M169" s="28">
        <v>134.25</v>
      </c>
      <c r="N169" s="28">
        <v>131.75</v>
      </c>
      <c r="O169" s="39">
        <v>60200000</v>
      </c>
      <c r="P169" s="40">
        <v>4.5387798691763452E-3</v>
      </c>
    </row>
    <row r="170" spans="1:16" ht="12.75" customHeight="1">
      <c r="A170" s="28">
        <v>160</v>
      </c>
      <c r="B170" s="29" t="s">
        <v>79</v>
      </c>
      <c r="C170" s="30" t="s">
        <v>183</v>
      </c>
      <c r="D170" s="31">
        <v>45071</v>
      </c>
      <c r="E170" s="37">
        <v>2491.4</v>
      </c>
      <c r="F170" s="37">
        <v>2497.8833333333332</v>
      </c>
      <c r="G170" s="38">
        <v>2481.5166666666664</v>
      </c>
      <c r="H170" s="38">
        <v>2471.6333333333332</v>
      </c>
      <c r="I170" s="38">
        <v>2455.2666666666664</v>
      </c>
      <c r="J170" s="38">
        <v>2507.7666666666664</v>
      </c>
      <c r="K170" s="38">
        <v>2524.1333333333332</v>
      </c>
      <c r="L170" s="38">
        <v>2534.0166666666664</v>
      </c>
      <c r="M170" s="28">
        <v>2514.25</v>
      </c>
      <c r="N170" s="28">
        <v>2488</v>
      </c>
      <c r="O170" s="39">
        <v>32362250</v>
      </c>
      <c r="P170" s="40">
        <v>1.5142960209539046E-2</v>
      </c>
    </row>
    <row r="171" spans="1:16" ht="12.75" customHeight="1">
      <c r="A171" s="28">
        <v>161</v>
      </c>
      <c r="B171" s="29" t="s">
        <v>119</v>
      </c>
      <c r="C171" s="30" t="s">
        <v>184</v>
      </c>
      <c r="D171" s="31">
        <v>45071</v>
      </c>
      <c r="E171" s="37">
        <v>84.25</v>
      </c>
      <c r="F171" s="37">
        <v>84.083333333333329</v>
      </c>
      <c r="G171" s="38">
        <v>83.666666666666657</v>
      </c>
      <c r="H171" s="38">
        <v>83.083333333333329</v>
      </c>
      <c r="I171" s="38">
        <v>82.666666666666657</v>
      </c>
      <c r="J171" s="38">
        <v>84.666666666666657</v>
      </c>
      <c r="K171" s="38">
        <v>85.083333333333314</v>
      </c>
      <c r="L171" s="38">
        <v>85.666666666666657</v>
      </c>
      <c r="M171" s="28">
        <v>84.5</v>
      </c>
      <c r="N171" s="28">
        <v>83.5</v>
      </c>
      <c r="O171" s="39">
        <v>98944000</v>
      </c>
      <c r="P171" s="40">
        <v>-7.7021822849807449E-3</v>
      </c>
    </row>
    <row r="172" spans="1:16" ht="12.75" customHeight="1">
      <c r="A172" s="28">
        <v>162</v>
      </c>
      <c r="B172" s="29" t="s">
        <v>58</v>
      </c>
      <c r="C172" s="30" t="s">
        <v>270</v>
      </c>
      <c r="D172" s="31">
        <v>45071</v>
      </c>
      <c r="E172" s="37">
        <v>860.85</v>
      </c>
      <c r="F172" s="37">
        <v>849.85</v>
      </c>
      <c r="G172" s="38">
        <v>835.5</v>
      </c>
      <c r="H172" s="38">
        <v>810.15</v>
      </c>
      <c r="I172" s="38">
        <v>795.8</v>
      </c>
      <c r="J172" s="38">
        <v>875.2</v>
      </c>
      <c r="K172" s="38">
        <v>889.55000000000018</v>
      </c>
      <c r="L172" s="38">
        <v>914.90000000000009</v>
      </c>
      <c r="M172" s="28">
        <v>864.2</v>
      </c>
      <c r="N172" s="28">
        <v>824.5</v>
      </c>
      <c r="O172" s="39">
        <v>7713600</v>
      </c>
      <c r="P172" s="40">
        <v>4.7474198804997286E-2</v>
      </c>
    </row>
    <row r="173" spans="1:16" ht="12.75" customHeight="1">
      <c r="A173" s="28">
        <v>163</v>
      </c>
      <c r="B173" s="29" t="s">
        <v>63</v>
      </c>
      <c r="C173" s="30" t="s">
        <v>185</v>
      </c>
      <c r="D173" s="31">
        <v>45071</v>
      </c>
      <c r="E173" s="37">
        <v>1190</v>
      </c>
      <c r="F173" s="37">
        <v>1190</v>
      </c>
      <c r="G173" s="38">
        <v>1184.05</v>
      </c>
      <c r="H173" s="38">
        <v>1178.0999999999999</v>
      </c>
      <c r="I173" s="38">
        <v>1172.1499999999999</v>
      </c>
      <c r="J173" s="38">
        <v>1195.95</v>
      </c>
      <c r="K173" s="38">
        <v>1201.8999999999999</v>
      </c>
      <c r="L173" s="38">
        <v>1207.8500000000001</v>
      </c>
      <c r="M173" s="28">
        <v>1195.95</v>
      </c>
      <c r="N173" s="28">
        <v>1184.05</v>
      </c>
      <c r="O173" s="39">
        <v>7002750</v>
      </c>
      <c r="P173" s="40">
        <v>1.10449377368706E-2</v>
      </c>
    </row>
    <row r="174" spans="1:16" ht="12.75" customHeight="1">
      <c r="A174" s="28">
        <v>164</v>
      </c>
      <c r="B174" s="29" t="s">
        <v>58</v>
      </c>
      <c r="C174" s="30" t="s">
        <v>186</v>
      </c>
      <c r="D174" s="31">
        <v>45071</v>
      </c>
      <c r="E174" s="37">
        <v>575.4</v>
      </c>
      <c r="F174" s="37">
        <v>575.61666666666667</v>
      </c>
      <c r="G174" s="38">
        <v>571.48333333333335</v>
      </c>
      <c r="H174" s="38">
        <v>567.56666666666672</v>
      </c>
      <c r="I174" s="38">
        <v>563.43333333333339</v>
      </c>
      <c r="J174" s="38">
        <v>579.5333333333333</v>
      </c>
      <c r="K174" s="38">
        <v>583.66666666666674</v>
      </c>
      <c r="L174" s="38">
        <v>587.58333333333326</v>
      </c>
      <c r="M174" s="28">
        <v>579.75</v>
      </c>
      <c r="N174" s="28">
        <v>571.70000000000005</v>
      </c>
      <c r="O174" s="39">
        <v>65190000</v>
      </c>
      <c r="P174" s="40">
        <v>1.4590871950507763E-2</v>
      </c>
    </row>
    <row r="175" spans="1:16" ht="12.75" customHeight="1">
      <c r="A175" s="28">
        <v>165</v>
      </c>
      <c r="B175" s="29" t="s">
        <v>42</v>
      </c>
      <c r="C175" s="30" t="s">
        <v>187</v>
      </c>
      <c r="D175" s="31">
        <v>45071</v>
      </c>
      <c r="E175" s="37">
        <v>24854.25</v>
      </c>
      <c r="F175" s="37">
        <v>24726.016666666666</v>
      </c>
      <c r="G175" s="38">
        <v>24547.133333333331</v>
      </c>
      <c r="H175" s="38">
        <v>24240.016666666666</v>
      </c>
      <c r="I175" s="38">
        <v>24061.133333333331</v>
      </c>
      <c r="J175" s="38">
        <v>25033.133333333331</v>
      </c>
      <c r="K175" s="38">
        <v>25212.01666666667</v>
      </c>
      <c r="L175" s="38">
        <v>25519.133333333331</v>
      </c>
      <c r="M175" s="28">
        <v>24904.9</v>
      </c>
      <c r="N175" s="28">
        <v>24418.9</v>
      </c>
      <c r="O175" s="39">
        <v>291225</v>
      </c>
      <c r="P175" s="40">
        <v>-1.070063694267516E-2</v>
      </c>
    </row>
    <row r="176" spans="1:16" ht="12.75" customHeight="1">
      <c r="A176" s="28">
        <v>166</v>
      </c>
      <c r="B176" s="29" t="s">
        <v>70</v>
      </c>
      <c r="C176" s="30" t="s">
        <v>188</v>
      </c>
      <c r="D176" s="31">
        <v>45071</v>
      </c>
      <c r="E176" s="37">
        <v>3812.35</v>
      </c>
      <c r="F176" s="37">
        <v>3786.6166666666663</v>
      </c>
      <c r="G176" s="38">
        <v>3748.5333333333328</v>
      </c>
      <c r="H176" s="38">
        <v>3684.7166666666667</v>
      </c>
      <c r="I176" s="38">
        <v>3646.6333333333332</v>
      </c>
      <c r="J176" s="38">
        <v>3850.4333333333325</v>
      </c>
      <c r="K176" s="38">
        <v>3888.5166666666655</v>
      </c>
      <c r="L176" s="38">
        <v>3952.3333333333321</v>
      </c>
      <c r="M176" s="28">
        <v>3824.7</v>
      </c>
      <c r="N176" s="28">
        <v>3722.8</v>
      </c>
      <c r="O176" s="39">
        <v>2300375</v>
      </c>
      <c r="P176" s="40">
        <v>0.12342197152833737</v>
      </c>
    </row>
    <row r="177" spans="1:16" ht="12.75" customHeight="1">
      <c r="A177" s="28">
        <v>167</v>
      </c>
      <c r="B177" s="29" t="s">
        <v>40</v>
      </c>
      <c r="C177" s="30" t="s">
        <v>189</v>
      </c>
      <c r="D177" s="31">
        <v>45071</v>
      </c>
      <c r="E177" s="37">
        <v>2574.15</v>
      </c>
      <c r="F177" s="37">
        <v>2578.1666666666665</v>
      </c>
      <c r="G177" s="38">
        <v>2558.9833333333331</v>
      </c>
      <c r="H177" s="38">
        <v>2543.8166666666666</v>
      </c>
      <c r="I177" s="38">
        <v>2524.6333333333332</v>
      </c>
      <c r="J177" s="38">
        <v>2593.333333333333</v>
      </c>
      <c r="K177" s="38">
        <v>2612.5166666666664</v>
      </c>
      <c r="L177" s="38">
        <v>2627.6833333333329</v>
      </c>
      <c r="M177" s="28">
        <v>2597.35</v>
      </c>
      <c r="N177" s="28">
        <v>2563</v>
      </c>
      <c r="O177" s="39">
        <v>2552625</v>
      </c>
      <c r="P177" s="40">
        <v>-1.3478260869565217E-2</v>
      </c>
    </row>
    <row r="178" spans="1:16" ht="12.75" customHeight="1">
      <c r="A178" s="28">
        <v>168</v>
      </c>
      <c r="B178" s="29" t="s">
        <v>63</v>
      </c>
      <c r="C178" s="30" t="s">
        <v>865</v>
      </c>
      <c r="D178" s="31">
        <v>45071</v>
      </c>
      <c r="E178" s="37">
        <v>1364.05</v>
      </c>
      <c r="F178" s="37">
        <v>1359.45</v>
      </c>
      <c r="G178" s="38">
        <v>1347.9</v>
      </c>
      <c r="H178" s="38">
        <v>1331.75</v>
      </c>
      <c r="I178" s="38">
        <v>1320.2</v>
      </c>
      <c r="J178" s="38">
        <v>1375.6000000000001</v>
      </c>
      <c r="K178" s="38">
        <v>1387.1499999999999</v>
      </c>
      <c r="L178" s="38">
        <v>1403.3000000000002</v>
      </c>
      <c r="M178" s="28">
        <v>1371</v>
      </c>
      <c r="N178" s="28">
        <v>1343.3</v>
      </c>
      <c r="O178" s="39">
        <v>4095600</v>
      </c>
      <c r="P178" s="40">
        <v>-1.2727798669366503E-2</v>
      </c>
    </row>
    <row r="179" spans="1:16" ht="12.75" customHeight="1">
      <c r="A179" s="28">
        <v>169</v>
      </c>
      <c r="B179" s="29" t="s">
        <v>47</v>
      </c>
      <c r="C179" s="30" t="s">
        <v>190</v>
      </c>
      <c r="D179" s="31">
        <v>45071</v>
      </c>
      <c r="E179" s="37">
        <v>964.25</v>
      </c>
      <c r="F179" s="37">
        <v>962.1</v>
      </c>
      <c r="G179" s="38">
        <v>957.7</v>
      </c>
      <c r="H179" s="38">
        <v>951.15</v>
      </c>
      <c r="I179" s="38">
        <v>946.75</v>
      </c>
      <c r="J179" s="38">
        <v>968.65000000000009</v>
      </c>
      <c r="K179" s="38">
        <v>973.05</v>
      </c>
      <c r="L179" s="38">
        <v>979.60000000000014</v>
      </c>
      <c r="M179" s="28">
        <v>966.5</v>
      </c>
      <c r="N179" s="28">
        <v>955.55</v>
      </c>
      <c r="O179" s="39">
        <v>23579500</v>
      </c>
      <c r="P179" s="40">
        <v>1.3079278261645016E-3</v>
      </c>
    </row>
    <row r="180" spans="1:16" ht="12.75" customHeight="1">
      <c r="A180" s="28">
        <v>170</v>
      </c>
      <c r="B180" s="29" t="s">
        <v>178</v>
      </c>
      <c r="C180" s="30" t="s">
        <v>191</v>
      </c>
      <c r="D180" s="31">
        <v>45071</v>
      </c>
      <c r="E180" s="37">
        <v>438.2</v>
      </c>
      <c r="F180" s="37">
        <v>437.76666666666665</v>
      </c>
      <c r="G180" s="38">
        <v>434.08333333333331</v>
      </c>
      <c r="H180" s="38">
        <v>429.96666666666664</v>
      </c>
      <c r="I180" s="38">
        <v>426.2833333333333</v>
      </c>
      <c r="J180" s="38">
        <v>441.88333333333333</v>
      </c>
      <c r="K180" s="38">
        <v>445.56666666666672</v>
      </c>
      <c r="L180" s="38">
        <v>449.68333333333334</v>
      </c>
      <c r="M180" s="28">
        <v>441.45</v>
      </c>
      <c r="N180" s="28">
        <v>433.65</v>
      </c>
      <c r="O180" s="39">
        <v>8109000</v>
      </c>
      <c r="P180" s="40">
        <v>3.0303030303030304E-2</v>
      </c>
    </row>
    <row r="181" spans="1:16" ht="12.75" customHeight="1">
      <c r="A181" s="28">
        <v>171</v>
      </c>
      <c r="B181" s="29" t="s">
        <v>47</v>
      </c>
      <c r="C181" s="30" t="s">
        <v>272</v>
      </c>
      <c r="D181" s="31">
        <v>45071</v>
      </c>
      <c r="E181" s="37">
        <v>708.85</v>
      </c>
      <c r="F181" s="37">
        <v>708</v>
      </c>
      <c r="G181" s="38">
        <v>704</v>
      </c>
      <c r="H181" s="38">
        <v>699.15</v>
      </c>
      <c r="I181" s="38">
        <v>695.15</v>
      </c>
      <c r="J181" s="38">
        <v>712.85</v>
      </c>
      <c r="K181" s="38">
        <v>716.85</v>
      </c>
      <c r="L181" s="38">
        <v>721.7</v>
      </c>
      <c r="M181" s="28">
        <v>712</v>
      </c>
      <c r="N181" s="28">
        <v>703.15</v>
      </c>
      <c r="O181" s="39">
        <v>2705000</v>
      </c>
      <c r="P181" s="40">
        <v>-8.2739911834520175E-2</v>
      </c>
    </row>
    <row r="182" spans="1:16" ht="12.75" customHeight="1">
      <c r="A182" s="28">
        <v>172</v>
      </c>
      <c r="B182" s="29" t="s">
        <v>38</v>
      </c>
      <c r="C182" s="30" t="s">
        <v>192</v>
      </c>
      <c r="D182" s="31">
        <v>45071</v>
      </c>
      <c r="E182" s="37">
        <v>990.7</v>
      </c>
      <c r="F182" s="37">
        <v>987.01666666666677</v>
      </c>
      <c r="G182" s="38">
        <v>980.18333333333351</v>
      </c>
      <c r="H182" s="38">
        <v>969.66666666666674</v>
      </c>
      <c r="I182" s="38">
        <v>962.83333333333348</v>
      </c>
      <c r="J182" s="38">
        <v>997.53333333333353</v>
      </c>
      <c r="K182" s="38">
        <v>1004.3666666666668</v>
      </c>
      <c r="L182" s="38">
        <v>1014.8833333333336</v>
      </c>
      <c r="M182" s="28">
        <v>993.85</v>
      </c>
      <c r="N182" s="28">
        <v>976.5</v>
      </c>
      <c r="O182" s="39">
        <v>5556650</v>
      </c>
      <c r="P182" s="40">
        <v>-4.8738733340751711E-2</v>
      </c>
    </row>
    <row r="183" spans="1:16" ht="12.75" customHeight="1">
      <c r="A183" s="28">
        <v>173</v>
      </c>
      <c r="B183" s="29" t="s">
        <v>74</v>
      </c>
      <c r="C183" s="30" t="s">
        <v>485</v>
      </c>
      <c r="D183" s="31">
        <v>45071</v>
      </c>
      <c r="E183" s="37">
        <v>1283.75</v>
      </c>
      <c r="F183" s="37">
        <v>1286.4833333333333</v>
      </c>
      <c r="G183" s="38">
        <v>1273.2666666666667</v>
      </c>
      <c r="H183" s="38">
        <v>1262.7833333333333</v>
      </c>
      <c r="I183" s="38">
        <v>1249.5666666666666</v>
      </c>
      <c r="J183" s="38">
        <v>1296.9666666666667</v>
      </c>
      <c r="K183" s="38">
        <v>1310.1833333333334</v>
      </c>
      <c r="L183" s="38">
        <v>1320.6666666666667</v>
      </c>
      <c r="M183" s="28">
        <v>1299.7</v>
      </c>
      <c r="N183" s="28">
        <v>1276</v>
      </c>
      <c r="O183" s="39">
        <v>2765000</v>
      </c>
      <c r="P183" s="40">
        <v>1.6544117647058824E-2</v>
      </c>
    </row>
    <row r="184" spans="1:16" ht="12.75" customHeight="1">
      <c r="A184" s="28">
        <v>174</v>
      </c>
      <c r="B184" s="29" t="s">
        <v>56</v>
      </c>
      <c r="C184" s="30" t="s">
        <v>193</v>
      </c>
      <c r="D184" s="31">
        <v>45071</v>
      </c>
      <c r="E184" s="37">
        <v>784.1</v>
      </c>
      <c r="F184" s="37">
        <v>783.44999999999993</v>
      </c>
      <c r="G184" s="38">
        <v>781.49999999999989</v>
      </c>
      <c r="H184" s="38">
        <v>778.9</v>
      </c>
      <c r="I184" s="38">
        <v>776.94999999999993</v>
      </c>
      <c r="J184" s="38">
        <v>786.04999999999984</v>
      </c>
      <c r="K184" s="38">
        <v>787.99999999999989</v>
      </c>
      <c r="L184" s="38">
        <v>790.5999999999998</v>
      </c>
      <c r="M184" s="28">
        <v>785.4</v>
      </c>
      <c r="N184" s="28">
        <v>780.85</v>
      </c>
      <c r="O184" s="39">
        <v>10981800</v>
      </c>
      <c r="P184" s="40">
        <v>1.6325170747959354E-2</v>
      </c>
    </row>
    <row r="185" spans="1:16" ht="12.75" customHeight="1">
      <c r="A185" s="28">
        <v>175</v>
      </c>
      <c r="B185" s="29" t="s">
        <v>49</v>
      </c>
      <c r="C185" s="30" t="s">
        <v>194</v>
      </c>
      <c r="D185" s="31">
        <v>45071</v>
      </c>
      <c r="E185" s="37">
        <v>513.75</v>
      </c>
      <c r="F185" s="37">
        <v>512.2166666666667</v>
      </c>
      <c r="G185" s="38">
        <v>508.03333333333342</v>
      </c>
      <c r="H185" s="38">
        <v>502.31666666666672</v>
      </c>
      <c r="I185" s="38">
        <v>498.13333333333344</v>
      </c>
      <c r="J185" s="38">
        <v>517.93333333333339</v>
      </c>
      <c r="K185" s="38">
        <v>522.11666666666679</v>
      </c>
      <c r="L185" s="38">
        <v>527.83333333333337</v>
      </c>
      <c r="M185" s="28">
        <v>516.4</v>
      </c>
      <c r="N185" s="28">
        <v>506.5</v>
      </c>
      <c r="O185" s="39">
        <v>58935150</v>
      </c>
      <c r="P185" s="40">
        <v>2.6202173589400031E-2</v>
      </c>
    </row>
    <row r="186" spans="1:16" ht="12.75" customHeight="1">
      <c r="A186" s="28">
        <v>176</v>
      </c>
      <c r="B186" s="29" t="s">
        <v>166</v>
      </c>
      <c r="C186" s="30" t="s">
        <v>195</v>
      </c>
      <c r="D186" s="31">
        <v>45071</v>
      </c>
      <c r="E186" s="37">
        <v>207.35</v>
      </c>
      <c r="F186" s="37">
        <v>206.68333333333331</v>
      </c>
      <c r="G186" s="38">
        <v>205.41666666666663</v>
      </c>
      <c r="H186" s="38">
        <v>203.48333333333332</v>
      </c>
      <c r="I186" s="38">
        <v>202.21666666666664</v>
      </c>
      <c r="J186" s="38">
        <v>208.61666666666662</v>
      </c>
      <c r="K186" s="38">
        <v>209.88333333333333</v>
      </c>
      <c r="L186" s="38">
        <v>211.81666666666661</v>
      </c>
      <c r="M186" s="28">
        <v>207.95</v>
      </c>
      <c r="N186" s="28">
        <v>204.75</v>
      </c>
      <c r="O186" s="39">
        <v>98151750</v>
      </c>
      <c r="P186" s="40">
        <v>-3.0729236101853085E-2</v>
      </c>
    </row>
    <row r="187" spans="1:16" ht="12.75" customHeight="1">
      <c r="A187" s="28">
        <v>177</v>
      </c>
      <c r="B187" s="29" t="s">
        <v>119</v>
      </c>
      <c r="C187" s="30" t="s">
        <v>196</v>
      </c>
      <c r="D187" s="31">
        <v>45071</v>
      </c>
      <c r="E187" s="37">
        <v>108.75</v>
      </c>
      <c r="F187" s="37">
        <v>109.03333333333335</v>
      </c>
      <c r="G187" s="38">
        <v>108.16666666666669</v>
      </c>
      <c r="H187" s="38">
        <v>107.58333333333334</v>
      </c>
      <c r="I187" s="38">
        <v>106.71666666666668</v>
      </c>
      <c r="J187" s="38">
        <v>109.61666666666669</v>
      </c>
      <c r="K187" s="38">
        <v>110.48333333333333</v>
      </c>
      <c r="L187" s="38">
        <v>111.06666666666669</v>
      </c>
      <c r="M187" s="28">
        <v>109.9</v>
      </c>
      <c r="N187" s="28">
        <v>108.45</v>
      </c>
      <c r="O187" s="39">
        <v>209803000</v>
      </c>
      <c r="P187" s="40">
        <v>2.9943029943029942E-2</v>
      </c>
    </row>
    <row r="188" spans="1:16" ht="12.75" customHeight="1">
      <c r="A188" s="28">
        <v>178</v>
      </c>
      <c r="B188" s="29" t="s">
        <v>86</v>
      </c>
      <c r="C188" s="30" t="s">
        <v>197</v>
      </c>
      <c r="D188" s="31">
        <v>45071</v>
      </c>
      <c r="E188" s="37">
        <v>3294.8</v>
      </c>
      <c r="F188" s="37">
        <v>3295.9500000000003</v>
      </c>
      <c r="G188" s="38">
        <v>3281.1000000000004</v>
      </c>
      <c r="H188" s="38">
        <v>3267.4</v>
      </c>
      <c r="I188" s="38">
        <v>3252.55</v>
      </c>
      <c r="J188" s="38">
        <v>3309.6500000000005</v>
      </c>
      <c r="K188" s="38">
        <v>3324.5</v>
      </c>
      <c r="L188" s="38">
        <v>3338.2000000000007</v>
      </c>
      <c r="M188" s="28">
        <v>3310.8</v>
      </c>
      <c r="N188" s="28">
        <v>3282.25</v>
      </c>
      <c r="O188" s="39">
        <v>11089050</v>
      </c>
      <c r="P188" s="40">
        <v>1.736248125641228E-4</v>
      </c>
    </row>
    <row r="189" spans="1:16" ht="12.75" customHeight="1">
      <c r="A189" s="28">
        <v>179</v>
      </c>
      <c r="B189" s="29" t="s">
        <v>86</v>
      </c>
      <c r="C189" s="30" t="s">
        <v>198</v>
      </c>
      <c r="D189" s="31">
        <v>45071</v>
      </c>
      <c r="E189" s="37">
        <v>1046.5</v>
      </c>
      <c r="F189" s="37">
        <v>1051.3333333333333</v>
      </c>
      <c r="G189" s="38">
        <v>1040.2166666666665</v>
      </c>
      <c r="H189" s="38">
        <v>1033.9333333333332</v>
      </c>
      <c r="I189" s="38">
        <v>1022.8166666666664</v>
      </c>
      <c r="J189" s="38">
        <v>1057.6166666666666</v>
      </c>
      <c r="K189" s="38">
        <v>1068.7333333333333</v>
      </c>
      <c r="L189" s="38">
        <v>1075.0166666666667</v>
      </c>
      <c r="M189" s="28">
        <v>1062.45</v>
      </c>
      <c r="N189" s="28">
        <v>1045.05</v>
      </c>
      <c r="O189" s="39">
        <v>10551000</v>
      </c>
      <c r="P189" s="40">
        <v>2.5962660443407233E-2</v>
      </c>
    </row>
    <row r="190" spans="1:16" ht="12.75" customHeight="1">
      <c r="A190" s="28">
        <v>180</v>
      </c>
      <c r="B190" s="29" t="s">
        <v>56</v>
      </c>
      <c r="C190" s="30" t="s">
        <v>199</v>
      </c>
      <c r="D190" s="31">
        <v>45071</v>
      </c>
      <c r="E190" s="37">
        <v>2771.9</v>
      </c>
      <c r="F190" s="37">
        <v>2768.5666666666671</v>
      </c>
      <c r="G190" s="38">
        <v>2759.8833333333341</v>
      </c>
      <c r="H190" s="38">
        <v>2747.8666666666672</v>
      </c>
      <c r="I190" s="38">
        <v>2739.1833333333343</v>
      </c>
      <c r="J190" s="38">
        <v>2780.5833333333339</v>
      </c>
      <c r="K190" s="38">
        <v>2789.2666666666673</v>
      </c>
      <c r="L190" s="38">
        <v>2801.2833333333338</v>
      </c>
      <c r="M190" s="28">
        <v>2777.25</v>
      </c>
      <c r="N190" s="28">
        <v>2756.55</v>
      </c>
      <c r="O190" s="39">
        <v>5192250</v>
      </c>
      <c r="P190" s="40">
        <v>3.9567535100232754E-2</v>
      </c>
    </row>
    <row r="191" spans="1:16" ht="12.75" customHeight="1">
      <c r="A191" s="28">
        <v>181</v>
      </c>
      <c r="B191" s="29" t="s">
        <v>47</v>
      </c>
      <c r="C191" s="30" t="s">
        <v>200</v>
      </c>
      <c r="D191" s="31">
        <v>45071</v>
      </c>
      <c r="E191" s="37">
        <v>1662.25</v>
      </c>
      <c r="F191" s="37">
        <v>1664.7666666666667</v>
      </c>
      <c r="G191" s="38">
        <v>1651.4333333333334</v>
      </c>
      <c r="H191" s="38">
        <v>1640.6166666666668</v>
      </c>
      <c r="I191" s="38">
        <v>1627.2833333333335</v>
      </c>
      <c r="J191" s="38">
        <v>1675.5833333333333</v>
      </c>
      <c r="K191" s="38">
        <v>1688.9166666666667</v>
      </c>
      <c r="L191" s="38">
        <v>1699.7333333333331</v>
      </c>
      <c r="M191" s="28">
        <v>1678.1</v>
      </c>
      <c r="N191" s="28">
        <v>1653.95</v>
      </c>
      <c r="O191" s="39">
        <v>1463000</v>
      </c>
      <c r="P191" s="40">
        <v>-1.0818120351588911E-2</v>
      </c>
    </row>
    <row r="192" spans="1:16" ht="12.75" customHeight="1">
      <c r="A192" s="28">
        <v>182</v>
      </c>
      <c r="B192" s="29" t="s">
        <v>44</v>
      </c>
      <c r="C192" s="30" t="s">
        <v>202</v>
      </c>
      <c r="D192" s="31">
        <v>45071</v>
      </c>
      <c r="E192" s="37">
        <v>1472.7</v>
      </c>
      <c r="F192" s="37">
        <v>1467.4833333333333</v>
      </c>
      <c r="G192" s="38">
        <v>1455.9666666666667</v>
      </c>
      <c r="H192" s="38">
        <v>1439.2333333333333</v>
      </c>
      <c r="I192" s="38">
        <v>1427.7166666666667</v>
      </c>
      <c r="J192" s="38">
        <v>1484.2166666666667</v>
      </c>
      <c r="K192" s="38">
        <v>1495.7333333333336</v>
      </c>
      <c r="L192" s="38">
        <v>1512.4666666666667</v>
      </c>
      <c r="M192" s="28">
        <v>1479</v>
      </c>
      <c r="N192" s="28">
        <v>1450.75</v>
      </c>
      <c r="O192" s="39">
        <v>3318000</v>
      </c>
      <c r="P192" s="40">
        <v>-1.2970014278914803E-2</v>
      </c>
    </row>
    <row r="193" spans="1:16" ht="12.75" customHeight="1">
      <c r="A193" s="28">
        <v>183</v>
      </c>
      <c r="B193" s="29" t="s">
        <v>49</v>
      </c>
      <c r="C193" s="30" t="s">
        <v>203</v>
      </c>
      <c r="D193" s="31">
        <v>45071</v>
      </c>
      <c r="E193" s="37">
        <v>1240.4000000000001</v>
      </c>
      <c r="F193" s="37">
        <v>1238.0666666666666</v>
      </c>
      <c r="G193" s="38">
        <v>1232.7833333333333</v>
      </c>
      <c r="H193" s="38">
        <v>1225.1666666666667</v>
      </c>
      <c r="I193" s="38">
        <v>1219.8833333333334</v>
      </c>
      <c r="J193" s="38">
        <v>1245.6833333333332</v>
      </c>
      <c r="K193" s="38">
        <v>1250.9666666666665</v>
      </c>
      <c r="L193" s="38">
        <v>1258.583333333333</v>
      </c>
      <c r="M193" s="28">
        <v>1243.3499999999999</v>
      </c>
      <c r="N193" s="28">
        <v>1230.45</v>
      </c>
      <c r="O193" s="39">
        <v>7891100</v>
      </c>
      <c r="P193" s="40">
        <v>-8.1822980819989434E-3</v>
      </c>
    </row>
    <row r="194" spans="1:16" ht="12.75" customHeight="1">
      <c r="A194" s="28">
        <v>184</v>
      </c>
      <c r="B194" s="29" t="s">
        <v>56</v>
      </c>
      <c r="C194" s="30" t="s">
        <v>204</v>
      </c>
      <c r="D194" s="31">
        <v>45071</v>
      </c>
      <c r="E194" s="37">
        <v>1421.15</v>
      </c>
      <c r="F194" s="37">
        <v>1411.4666666666665</v>
      </c>
      <c r="G194" s="38">
        <v>1397.333333333333</v>
      </c>
      <c r="H194" s="38">
        <v>1373.5166666666667</v>
      </c>
      <c r="I194" s="38">
        <v>1359.3833333333332</v>
      </c>
      <c r="J194" s="38">
        <v>1435.2833333333328</v>
      </c>
      <c r="K194" s="38">
        <v>1449.4166666666665</v>
      </c>
      <c r="L194" s="38">
        <v>1473.2333333333327</v>
      </c>
      <c r="M194" s="28">
        <v>1425.6</v>
      </c>
      <c r="N194" s="28">
        <v>1387.65</v>
      </c>
      <c r="O194" s="39">
        <v>2084000</v>
      </c>
      <c r="P194" s="40">
        <v>-1.2322274881516588E-2</v>
      </c>
    </row>
    <row r="195" spans="1:16" ht="12.75" customHeight="1">
      <c r="A195" s="28">
        <v>185</v>
      </c>
      <c r="B195" s="29" t="s">
        <v>42</v>
      </c>
      <c r="C195" s="30" t="s">
        <v>205</v>
      </c>
      <c r="D195" s="31">
        <v>45071</v>
      </c>
      <c r="E195" s="37">
        <v>7865.65</v>
      </c>
      <c r="F195" s="37">
        <v>7840.6166666666659</v>
      </c>
      <c r="G195" s="38">
        <v>7801.5333333333319</v>
      </c>
      <c r="H195" s="38">
        <v>7737.4166666666661</v>
      </c>
      <c r="I195" s="38">
        <v>7698.3333333333321</v>
      </c>
      <c r="J195" s="38">
        <v>7904.7333333333318</v>
      </c>
      <c r="K195" s="38">
        <v>7943.8166666666657</v>
      </c>
      <c r="L195" s="38">
        <v>8007.9333333333316</v>
      </c>
      <c r="M195" s="28">
        <v>7879.7</v>
      </c>
      <c r="N195" s="28">
        <v>7776.5</v>
      </c>
      <c r="O195" s="39">
        <v>1957100</v>
      </c>
      <c r="P195" s="40">
        <v>2.9294204270537499E-2</v>
      </c>
    </row>
    <row r="196" spans="1:16" ht="12.75" customHeight="1">
      <c r="A196" s="28">
        <v>186</v>
      </c>
      <c r="B196" s="29" t="s">
        <v>38</v>
      </c>
      <c r="C196" s="30" t="s">
        <v>206</v>
      </c>
      <c r="D196" s="31">
        <v>45071</v>
      </c>
      <c r="E196" s="37">
        <v>686.4</v>
      </c>
      <c r="F196" s="37">
        <v>686.69999999999993</v>
      </c>
      <c r="G196" s="38">
        <v>683.09999999999991</v>
      </c>
      <c r="H196" s="38">
        <v>679.8</v>
      </c>
      <c r="I196" s="38">
        <v>676.19999999999993</v>
      </c>
      <c r="J196" s="38">
        <v>689.99999999999989</v>
      </c>
      <c r="K196" s="38">
        <v>693.6</v>
      </c>
      <c r="L196" s="38">
        <v>696.89999999999986</v>
      </c>
      <c r="M196" s="28">
        <v>690.3</v>
      </c>
      <c r="N196" s="28">
        <v>683.4</v>
      </c>
      <c r="O196" s="39">
        <v>22718800</v>
      </c>
      <c r="P196" s="40">
        <v>-1.1442956860052638E-4</v>
      </c>
    </row>
    <row r="197" spans="1:16" ht="12.75" customHeight="1">
      <c r="A197" s="28">
        <v>187</v>
      </c>
      <c r="B197" s="29" t="s">
        <v>119</v>
      </c>
      <c r="C197" s="30" t="s">
        <v>207</v>
      </c>
      <c r="D197" s="31">
        <v>45071</v>
      </c>
      <c r="E197" s="37">
        <v>280.95</v>
      </c>
      <c r="F197" s="37">
        <v>282.58333333333331</v>
      </c>
      <c r="G197" s="38">
        <v>278.66666666666663</v>
      </c>
      <c r="H197" s="38">
        <v>276.38333333333333</v>
      </c>
      <c r="I197" s="38">
        <v>272.46666666666664</v>
      </c>
      <c r="J197" s="38">
        <v>284.86666666666662</v>
      </c>
      <c r="K197" s="38">
        <v>288.78333333333325</v>
      </c>
      <c r="L197" s="38">
        <v>291.06666666666661</v>
      </c>
      <c r="M197" s="28">
        <v>286.5</v>
      </c>
      <c r="N197" s="28">
        <v>280.3</v>
      </c>
      <c r="O197" s="39">
        <v>35818000</v>
      </c>
      <c r="P197" s="40">
        <v>3.478361356676489E-2</v>
      </c>
    </row>
    <row r="198" spans="1:16" ht="12.75" customHeight="1">
      <c r="A198" s="28">
        <v>188</v>
      </c>
      <c r="B198" s="29" t="s">
        <v>70</v>
      </c>
      <c r="C198" s="30" t="s">
        <v>208</v>
      </c>
      <c r="D198" s="31">
        <v>45071</v>
      </c>
      <c r="E198" s="37">
        <v>818</v>
      </c>
      <c r="F198" s="37">
        <v>815.91666666666663</v>
      </c>
      <c r="G198" s="38">
        <v>811.83333333333326</v>
      </c>
      <c r="H198" s="38">
        <v>805.66666666666663</v>
      </c>
      <c r="I198" s="38">
        <v>801.58333333333326</v>
      </c>
      <c r="J198" s="38">
        <v>822.08333333333326</v>
      </c>
      <c r="K198" s="38">
        <v>826.16666666666652</v>
      </c>
      <c r="L198" s="38">
        <v>832.33333333333326</v>
      </c>
      <c r="M198" s="28">
        <v>820</v>
      </c>
      <c r="N198" s="28">
        <v>809.75</v>
      </c>
      <c r="O198" s="39">
        <v>7201800</v>
      </c>
      <c r="P198" s="40">
        <v>-2.849048968029138E-2</v>
      </c>
    </row>
    <row r="199" spans="1:16" ht="12.75" customHeight="1">
      <c r="A199" s="28">
        <v>189</v>
      </c>
      <c r="B199" s="29" t="s">
        <v>70</v>
      </c>
      <c r="C199" s="30" t="s">
        <v>277</v>
      </c>
      <c r="D199" s="31">
        <v>45071</v>
      </c>
      <c r="E199" s="37">
        <v>1315</v>
      </c>
      <c r="F199" s="37">
        <v>1314.6333333333332</v>
      </c>
      <c r="G199" s="38">
        <v>1309.4166666666665</v>
      </c>
      <c r="H199" s="38">
        <v>1303.8333333333333</v>
      </c>
      <c r="I199" s="38">
        <v>1298.6166666666666</v>
      </c>
      <c r="J199" s="38">
        <v>1320.2166666666665</v>
      </c>
      <c r="K199" s="38">
        <v>1325.4333333333332</v>
      </c>
      <c r="L199" s="38">
        <v>1331.0166666666664</v>
      </c>
      <c r="M199" s="28">
        <v>1319.85</v>
      </c>
      <c r="N199" s="28">
        <v>1309.05</v>
      </c>
      <c r="O199" s="39">
        <v>582750</v>
      </c>
      <c r="P199" s="40">
        <v>6.0096153846153849E-4</v>
      </c>
    </row>
    <row r="200" spans="1:16" ht="12.75" customHeight="1">
      <c r="A200" s="28">
        <v>190</v>
      </c>
      <c r="B200" s="29" t="s">
        <v>86</v>
      </c>
      <c r="C200" s="30" t="s">
        <v>209</v>
      </c>
      <c r="D200" s="31">
        <v>45071</v>
      </c>
      <c r="E200" s="37">
        <v>386.15</v>
      </c>
      <c r="F200" s="37">
        <v>386.33333333333331</v>
      </c>
      <c r="G200" s="38">
        <v>384.41666666666663</v>
      </c>
      <c r="H200" s="38">
        <v>382.68333333333334</v>
      </c>
      <c r="I200" s="38">
        <v>380.76666666666665</v>
      </c>
      <c r="J200" s="38">
        <v>388.06666666666661</v>
      </c>
      <c r="K200" s="38">
        <v>389.98333333333323</v>
      </c>
      <c r="L200" s="38">
        <v>391.71666666666658</v>
      </c>
      <c r="M200" s="28">
        <v>388.25</v>
      </c>
      <c r="N200" s="28">
        <v>384.6</v>
      </c>
      <c r="O200" s="39">
        <v>29661000</v>
      </c>
      <c r="P200" s="40">
        <v>-2.4215518111189585E-3</v>
      </c>
    </row>
    <row r="201" spans="1:16" ht="12.75" customHeight="1">
      <c r="A201" s="28">
        <v>191</v>
      </c>
      <c r="B201" s="29" t="s">
        <v>178</v>
      </c>
      <c r="C201" s="30" t="s">
        <v>210</v>
      </c>
      <c r="D201" s="31">
        <v>45071</v>
      </c>
      <c r="E201" s="37">
        <v>193.15</v>
      </c>
      <c r="F201" s="37">
        <v>193.45000000000002</v>
      </c>
      <c r="G201" s="38">
        <v>192.00000000000003</v>
      </c>
      <c r="H201" s="38">
        <v>190.85000000000002</v>
      </c>
      <c r="I201" s="38">
        <v>189.40000000000003</v>
      </c>
      <c r="J201" s="38">
        <v>194.60000000000002</v>
      </c>
      <c r="K201" s="38">
        <v>196.05</v>
      </c>
      <c r="L201" s="38">
        <v>197.20000000000002</v>
      </c>
      <c r="M201" s="28">
        <v>194.9</v>
      </c>
      <c r="N201" s="28">
        <v>192.3</v>
      </c>
      <c r="O201" s="39">
        <v>91074000</v>
      </c>
      <c r="P201" s="40">
        <v>2.7084159069890343E-3</v>
      </c>
    </row>
    <row r="202" spans="1:16" ht="12.75" customHeight="1">
      <c r="A202" s="28">
        <v>192</v>
      </c>
      <c r="B202" s="29" t="s">
        <v>47</v>
      </c>
      <c r="C202" s="30" t="s">
        <v>797</v>
      </c>
      <c r="D202" s="31">
        <v>45071</v>
      </c>
      <c r="E202" s="37">
        <v>516.29999999999995</v>
      </c>
      <c r="F202" s="37">
        <v>520.23333333333323</v>
      </c>
      <c r="G202" s="38">
        <v>511.46666666666647</v>
      </c>
      <c r="H202" s="38">
        <v>506.63333333333321</v>
      </c>
      <c r="I202" s="38">
        <v>497.86666666666645</v>
      </c>
      <c r="J202" s="38">
        <v>525.06666666666649</v>
      </c>
      <c r="K202" s="38">
        <v>533.83333333333314</v>
      </c>
      <c r="L202" s="38">
        <v>538.66666666666652</v>
      </c>
      <c r="M202" s="28">
        <v>529</v>
      </c>
      <c r="N202" s="28">
        <v>515.4</v>
      </c>
      <c r="O202" s="39">
        <v>7311600</v>
      </c>
      <c r="P202" s="40">
        <v>6.530291109362707E-2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K17" sqref="K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7" t="s">
        <v>16</v>
      </c>
      <c r="B8" s="359"/>
      <c r="C8" s="363" t="s">
        <v>20</v>
      </c>
      <c r="D8" s="363" t="s">
        <v>21</v>
      </c>
      <c r="E8" s="354" t="s">
        <v>22</v>
      </c>
      <c r="F8" s="355"/>
      <c r="G8" s="356"/>
      <c r="H8" s="354" t="s">
        <v>23</v>
      </c>
      <c r="I8" s="355"/>
      <c r="J8" s="356"/>
      <c r="K8" s="23"/>
      <c r="L8" s="50"/>
      <c r="M8" s="50"/>
      <c r="N8" s="1"/>
      <c r="O8" s="1"/>
    </row>
    <row r="9" spans="1:15" ht="36" customHeight="1">
      <c r="A9" s="361"/>
      <c r="B9" s="362"/>
      <c r="C9" s="362"/>
      <c r="D9" s="3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18297</v>
      </c>
      <c r="D10" s="257">
        <v>18319.033333333333</v>
      </c>
      <c r="E10" s="257">
        <v>18248.366666666665</v>
      </c>
      <c r="F10" s="257">
        <v>18199.733333333334</v>
      </c>
      <c r="G10" s="257">
        <v>18129.066666666666</v>
      </c>
      <c r="H10" s="257">
        <v>18367.666666666664</v>
      </c>
      <c r="I10" s="257">
        <v>18438.333333333336</v>
      </c>
      <c r="J10" s="257">
        <v>18486.966666666664</v>
      </c>
      <c r="K10" s="257">
        <v>18389.7</v>
      </c>
      <c r="L10" s="257">
        <v>18270.400000000001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43475.3</v>
      </c>
      <c r="D11" s="257">
        <v>43538.933333333334</v>
      </c>
      <c r="E11" s="257">
        <v>43303.616666666669</v>
      </c>
      <c r="F11" s="257">
        <v>43131.933333333334</v>
      </c>
      <c r="G11" s="257">
        <v>42896.616666666669</v>
      </c>
      <c r="H11" s="257">
        <v>43710.616666666669</v>
      </c>
      <c r="I11" s="257">
        <v>43945.933333333334</v>
      </c>
      <c r="J11" s="257">
        <v>44117.616666666669</v>
      </c>
      <c r="K11" s="257">
        <v>43774.25</v>
      </c>
      <c r="L11" s="257">
        <v>43367.25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3173.25</v>
      </c>
      <c r="D12" s="231">
        <v>3169.4500000000003</v>
      </c>
      <c r="E12" s="231">
        <v>3158.6000000000004</v>
      </c>
      <c r="F12" s="231">
        <v>3143.9500000000003</v>
      </c>
      <c r="G12" s="231">
        <v>3133.1000000000004</v>
      </c>
      <c r="H12" s="231">
        <v>3184.1000000000004</v>
      </c>
      <c r="I12" s="231">
        <v>3194.95</v>
      </c>
      <c r="J12" s="231">
        <v>3209.6000000000004</v>
      </c>
      <c r="K12" s="231">
        <v>3180.3</v>
      </c>
      <c r="L12" s="231">
        <v>3154.8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5442.8</v>
      </c>
      <c r="D13" s="231">
        <v>5446.833333333333</v>
      </c>
      <c r="E13" s="231">
        <v>5429.6166666666659</v>
      </c>
      <c r="F13" s="231">
        <v>5416.4333333333325</v>
      </c>
      <c r="G13" s="231">
        <v>5399.2166666666653</v>
      </c>
      <c r="H13" s="231">
        <v>5460.0166666666664</v>
      </c>
      <c r="I13" s="231">
        <v>5477.2333333333336</v>
      </c>
      <c r="J13" s="231">
        <v>5490.416666666667</v>
      </c>
      <c r="K13" s="231">
        <v>5464.05</v>
      </c>
      <c r="L13" s="231">
        <v>5433.65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28102</v>
      </c>
      <c r="D14" s="231">
        <v>28163.183333333334</v>
      </c>
      <c r="E14" s="231">
        <v>27978.01666666667</v>
      </c>
      <c r="F14" s="231">
        <v>27854.033333333336</v>
      </c>
      <c r="G14" s="231">
        <v>27668.866666666672</v>
      </c>
      <c r="H14" s="231">
        <v>28287.166666666668</v>
      </c>
      <c r="I14" s="231">
        <v>28472.333333333332</v>
      </c>
      <c r="J14" s="231">
        <v>28596.316666666666</v>
      </c>
      <c r="K14" s="231">
        <v>28348.35</v>
      </c>
      <c r="L14" s="231">
        <v>28039.200000000001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4833.3</v>
      </c>
      <c r="D15" s="231">
        <v>4831.666666666667</v>
      </c>
      <c r="E15" s="231">
        <v>4817.5333333333338</v>
      </c>
      <c r="F15" s="231">
        <v>4801.7666666666664</v>
      </c>
      <c r="G15" s="231">
        <v>4787.6333333333332</v>
      </c>
      <c r="H15" s="231">
        <v>4847.4333333333343</v>
      </c>
      <c r="I15" s="231">
        <v>4861.5666666666675</v>
      </c>
      <c r="J15" s="231">
        <v>4877.3333333333348</v>
      </c>
      <c r="K15" s="231">
        <v>4845.8</v>
      </c>
      <c r="L15" s="231">
        <v>4815.8999999999996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9194.65</v>
      </c>
      <c r="D16" s="231">
        <v>9195.1833333333325</v>
      </c>
      <c r="E16" s="231">
        <v>9168.5666666666657</v>
      </c>
      <c r="F16" s="231">
        <v>9142.4833333333336</v>
      </c>
      <c r="G16" s="231">
        <v>9115.8666666666668</v>
      </c>
      <c r="H16" s="231">
        <v>9221.2666666666646</v>
      </c>
      <c r="I16" s="231">
        <v>9247.8833333333296</v>
      </c>
      <c r="J16" s="231">
        <v>9273.9666666666635</v>
      </c>
      <c r="K16" s="231">
        <v>9221.7999999999993</v>
      </c>
      <c r="L16" s="231">
        <v>9169.1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3860.45</v>
      </c>
      <c r="D17" s="231">
        <v>3845.2333333333336</v>
      </c>
      <c r="E17" s="231">
        <v>3820.3166666666671</v>
      </c>
      <c r="F17" s="231">
        <v>3780.1833333333334</v>
      </c>
      <c r="G17" s="231">
        <v>3755.2666666666669</v>
      </c>
      <c r="H17" s="231">
        <v>3885.3666666666672</v>
      </c>
      <c r="I17" s="231">
        <v>3910.2833333333333</v>
      </c>
      <c r="J17" s="231">
        <v>3950.4166666666674</v>
      </c>
      <c r="K17" s="230">
        <v>3870.15</v>
      </c>
      <c r="L17" s="230">
        <v>3805.1</v>
      </c>
      <c r="M17" s="230">
        <v>2.2105199999999998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1786.15</v>
      </c>
      <c r="D18" s="231">
        <v>1782.3833333333332</v>
      </c>
      <c r="E18" s="231">
        <v>1755.7666666666664</v>
      </c>
      <c r="F18" s="231">
        <v>1725.3833333333332</v>
      </c>
      <c r="G18" s="231">
        <v>1698.7666666666664</v>
      </c>
      <c r="H18" s="231">
        <v>1812.7666666666664</v>
      </c>
      <c r="I18" s="231">
        <v>1839.3833333333332</v>
      </c>
      <c r="J18" s="231">
        <v>1869.7666666666664</v>
      </c>
      <c r="K18" s="230">
        <v>1809</v>
      </c>
      <c r="L18" s="230">
        <v>1752</v>
      </c>
      <c r="M18" s="230">
        <v>11.19753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706.65</v>
      </c>
      <c r="D19" s="231">
        <v>701.16666666666663</v>
      </c>
      <c r="E19" s="231">
        <v>692.38333333333321</v>
      </c>
      <c r="F19" s="231">
        <v>678.11666666666656</v>
      </c>
      <c r="G19" s="231">
        <v>669.33333333333314</v>
      </c>
      <c r="H19" s="231">
        <v>715.43333333333328</v>
      </c>
      <c r="I19" s="231">
        <v>724.21666666666681</v>
      </c>
      <c r="J19" s="231">
        <v>738.48333333333335</v>
      </c>
      <c r="K19" s="230">
        <v>709.95</v>
      </c>
      <c r="L19" s="230">
        <v>686.9</v>
      </c>
      <c r="M19" s="230">
        <v>29.350999999999999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21236.400000000001</v>
      </c>
      <c r="D20" s="231">
        <v>21328.816666666669</v>
      </c>
      <c r="E20" s="231">
        <v>21063.683333333338</v>
      </c>
      <c r="F20" s="231">
        <v>20890.966666666667</v>
      </c>
      <c r="G20" s="231">
        <v>20625.833333333336</v>
      </c>
      <c r="H20" s="231">
        <v>21501.53333333334</v>
      </c>
      <c r="I20" s="231">
        <v>21766.666666666672</v>
      </c>
      <c r="J20" s="231">
        <v>21939.383333333342</v>
      </c>
      <c r="K20" s="230">
        <v>21593.95</v>
      </c>
      <c r="L20" s="230">
        <v>21156.1</v>
      </c>
      <c r="M20" s="230">
        <v>0.18687999999999999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1984.65</v>
      </c>
      <c r="D21" s="231">
        <v>1969.4666666666665</v>
      </c>
      <c r="E21" s="231">
        <v>1925.1833333333329</v>
      </c>
      <c r="F21" s="231">
        <v>1865.7166666666665</v>
      </c>
      <c r="G21" s="231">
        <v>1821.4333333333329</v>
      </c>
      <c r="H21" s="231">
        <v>2028.9333333333329</v>
      </c>
      <c r="I21" s="231">
        <v>2073.2166666666662</v>
      </c>
      <c r="J21" s="231">
        <v>2132.6833333333329</v>
      </c>
      <c r="K21" s="230">
        <v>2013.75</v>
      </c>
      <c r="L21" s="230">
        <v>1910</v>
      </c>
      <c r="M21" s="230">
        <v>88.359409999999997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913.55</v>
      </c>
      <c r="D22" s="231">
        <v>914.31666666666661</v>
      </c>
      <c r="E22" s="231">
        <v>903.63333333333321</v>
      </c>
      <c r="F22" s="231">
        <v>893.71666666666658</v>
      </c>
      <c r="G22" s="231">
        <v>883.03333333333319</v>
      </c>
      <c r="H22" s="231">
        <v>924.23333333333323</v>
      </c>
      <c r="I22" s="231">
        <v>934.91666666666663</v>
      </c>
      <c r="J22" s="231">
        <v>944.83333333333326</v>
      </c>
      <c r="K22" s="230">
        <v>925</v>
      </c>
      <c r="L22" s="230">
        <v>904.4</v>
      </c>
      <c r="M22" s="230">
        <v>10.61641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708.8</v>
      </c>
      <c r="D23" s="231">
        <v>705.01666666666677</v>
      </c>
      <c r="E23" s="231">
        <v>696.03333333333353</v>
      </c>
      <c r="F23" s="231">
        <v>683.26666666666677</v>
      </c>
      <c r="G23" s="231">
        <v>674.28333333333353</v>
      </c>
      <c r="H23" s="231">
        <v>717.78333333333353</v>
      </c>
      <c r="I23" s="231">
        <v>726.76666666666688</v>
      </c>
      <c r="J23" s="231">
        <v>739.53333333333353</v>
      </c>
      <c r="K23" s="230">
        <v>714</v>
      </c>
      <c r="L23" s="230">
        <v>692.25</v>
      </c>
      <c r="M23" s="230">
        <v>59.793869999999998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855.05</v>
      </c>
      <c r="D24" s="231">
        <v>850.65</v>
      </c>
      <c r="E24" s="231">
        <v>842</v>
      </c>
      <c r="F24" s="231">
        <v>828.95</v>
      </c>
      <c r="G24" s="231">
        <v>820.30000000000007</v>
      </c>
      <c r="H24" s="231">
        <v>863.69999999999993</v>
      </c>
      <c r="I24" s="231">
        <v>872.3499999999998</v>
      </c>
      <c r="J24" s="231">
        <v>885.39999999999986</v>
      </c>
      <c r="K24" s="230">
        <v>859.3</v>
      </c>
      <c r="L24" s="230">
        <v>837.6</v>
      </c>
      <c r="M24" s="230">
        <v>6.0970899999999997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917.25</v>
      </c>
      <c r="D25" s="231">
        <v>910.93333333333339</v>
      </c>
      <c r="E25" s="231">
        <v>897.81666666666683</v>
      </c>
      <c r="F25" s="231">
        <v>878.38333333333344</v>
      </c>
      <c r="G25" s="231">
        <v>865.26666666666688</v>
      </c>
      <c r="H25" s="231">
        <v>930.36666666666679</v>
      </c>
      <c r="I25" s="231">
        <v>943.48333333333335</v>
      </c>
      <c r="J25" s="231">
        <v>962.91666666666674</v>
      </c>
      <c r="K25" s="230">
        <v>924.05</v>
      </c>
      <c r="L25" s="230">
        <v>891.5</v>
      </c>
      <c r="M25" s="230">
        <v>7.8328600000000002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395.25</v>
      </c>
      <c r="D26" s="231">
        <v>396.55</v>
      </c>
      <c r="E26" s="231">
        <v>391.20000000000005</v>
      </c>
      <c r="F26" s="231">
        <v>387.15000000000003</v>
      </c>
      <c r="G26" s="231">
        <v>381.80000000000007</v>
      </c>
      <c r="H26" s="231">
        <v>400.6</v>
      </c>
      <c r="I26" s="231">
        <v>405.95000000000005</v>
      </c>
      <c r="J26" s="231">
        <v>410</v>
      </c>
      <c r="K26" s="230">
        <v>401.9</v>
      </c>
      <c r="L26" s="230">
        <v>392.5</v>
      </c>
      <c r="M26" s="230">
        <v>14.20899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163.95</v>
      </c>
      <c r="D27" s="231">
        <v>166.73333333333332</v>
      </c>
      <c r="E27" s="231">
        <v>160.16666666666663</v>
      </c>
      <c r="F27" s="231">
        <v>156.3833333333333</v>
      </c>
      <c r="G27" s="231">
        <v>149.81666666666661</v>
      </c>
      <c r="H27" s="231">
        <v>170.51666666666665</v>
      </c>
      <c r="I27" s="231">
        <v>177.08333333333331</v>
      </c>
      <c r="J27" s="231">
        <v>180.86666666666667</v>
      </c>
      <c r="K27" s="230">
        <v>173.3</v>
      </c>
      <c r="L27" s="230">
        <v>162.94999999999999</v>
      </c>
      <c r="M27" s="230">
        <v>79.072569999999999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199.45</v>
      </c>
      <c r="D28" s="231">
        <v>200.78333333333333</v>
      </c>
      <c r="E28" s="231">
        <v>197.16666666666666</v>
      </c>
      <c r="F28" s="231">
        <v>194.88333333333333</v>
      </c>
      <c r="G28" s="231">
        <v>191.26666666666665</v>
      </c>
      <c r="H28" s="231">
        <v>203.06666666666666</v>
      </c>
      <c r="I28" s="231">
        <v>206.68333333333334</v>
      </c>
      <c r="J28" s="231">
        <v>208.96666666666667</v>
      </c>
      <c r="K28" s="230">
        <v>204.4</v>
      </c>
      <c r="L28" s="230">
        <v>198.5</v>
      </c>
      <c r="M28" s="230">
        <v>56.257069999999999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3497.65</v>
      </c>
      <c r="D29" s="231">
        <v>3529.1166666666668</v>
      </c>
      <c r="E29" s="231">
        <v>3453.5333333333338</v>
      </c>
      <c r="F29" s="231">
        <v>3409.416666666667</v>
      </c>
      <c r="G29" s="231">
        <v>3333.8333333333339</v>
      </c>
      <c r="H29" s="231">
        <v>3573.2333333333336</v>
      </c>
      <c r="I29" s="231">
        <v>3648.8166666666666</v>
      </c>
      <c r="J29" s="231">
        <v>3692.9333333333334</v>
      </c>
      <c r="K29" s="230">
        <v>3604.7</v>
      </c>
      <c r="L29" s="230">
        <v>3485</v>
      </c>
      <c r="M29" s="230">
        <v>0.99456999999999995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412.2</v>
      </c>
      <c r="D30" s="231">
        <v>411.13333333333338</v>
      </c>
      <c r="E30" s="231">
        <v>407.26666666666677</v>
      </c>
      <c r="F30" s="231">
        <v>402.33333333333337</v>
      </c>
      <c r="G30" s="231">
        <v>398.46666666666675</v>
      </c>
      <c r="H30" s="231">
        <v>416.06666666666678</v>
      </c>
      <c r="I30" s="231">
        <v>419.93333333333345</v>
      </c>
      <c r="J30" s="231">
        <v>424.86666666666679</v>
      </c>
      <c r="K30" s="230">
        <v>415</v>
      </c>
      <c r="L30" s="230">
        <v>406.2</v>
      </c>
      <c r="M30" s="230">
        <v>50.43085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4595.3</v>
      </c>
      <c r="D31" s="231">
        <v>4608.3166666666666</v>
      </c>
      <c r="E31" s="231">
        <v>4571.6333333333332</v>
      </c>
      <c r="F31" s="231">
        <v>4547.9666666666662</v>
      </c>
      <c r="G31" s="231">
        <v>4511.2833333333328</v>
      </c>
      <c r="H31" s="231">
        <v>4631.9833333333336</v>
      </c>
      <c r="I31" s="231">
        <v>4668.6666666666661</v>
      </c>
      <c r="J31" s="231">
        <v>4692.3333333333339</v>
      </c>
      <c r="K31" s="230">
        <v>4645</v>
      </c>
      <c r="L31" s="230">
        <v>4584.6499999999996</v>
      </c>
      <c r="M31" s="230">
        <v>4.0944599999999998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148.9</v>
      </c>
      <c r="D32" s="231">
        <v>149.43333333333331</v>
      </c>
      <c r="E32" s="231">
        <v>148.11666666666662</v>
      </c>
      <c r="F32" s="231">
        <v>147.33333333333331</v>
      </c>
      <c r="G32" s="231">
        <v>146.01666666666662</v>
      </c>
      <c r="H32" s="231">
        <v>150.21666666666661</v>
      </c>
      <c r="I32" s="231">
        <v>151.53333333333327</v>
      </c>
      <c r="J32" s="231">
        <v>152.31666666666661</v>
      </c>
      <c r="K32" s="230">
        <v>150.75</v>
      </c>
      <c r="L32" s="230">
        <v>148.65</v>
      </c>
      <c r="M32" s="230">
        <v>76.753829999999994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3139.75</v>
      </c>
      <c r="D33" s="231">
        <v>3109.1333333333332</v>
      </c>
      <c r="E33" s="231">
        <v>3062.1166666666663</v>
      </c>
      <c r="F33" s="231">
        <v>2984.4833333333331</v>
      </c>
      <c r="G33" s="231">
        <v>2937.4666666666662</v>
      </c>
      <c r="H33" s="231">
        <v>3186.7666666666664</v>
      </c>
      <c r="I33" s="231">
        <v>3233.7833333333328</v>
      </c>
      <c r="J33" s="231">
        <v>3311.4166666666665</v>
      </c>
      <c r="K33" s="230">
        <v>3156.15</v>
      </c>
      <c r="L33" s="230">
        <v>3031.5</v>
      </c>
      <c r="M33" s="230">
        <v>32.296050000000001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1547.3</v>
      </c>
      <c r="D34" s="231">
        <v>1552.4333333333332</v>
      </c>
      <c r="E34" s="231">
        <v>1534.9666666666662</v>
      </c>
      <c r="F34" s="231">
        <v>1522.633333333333</v>
      </c>
      <c r="G34" s="231">
        <v>1505.1666666666661</v>
      </c>
      <c r="H34" s="231">
        <v>1564.7666666666664</v>
      </c>
      <c r="I34" s="231">
        <v>1582.2333333333331</v>
      </c>
      <c r="J34" s="231">
        <v>1594.5666666666666</v>
      </c>
      <c r="K34" s="230">
        <v>1569.9</v>
      </c>
      <c r="L34" s="230">
        <v>1540.1</v>
      </c>
      <c r="M34" s="230">
        <v>2.91682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606.4</v>
      </c>
      <c r="D35" s="231">
        <v>609.1</v>
      </c>
      <c r="E35" s="231">
        <v>596.55000000000007</v>
      </c>
      <c r="F35" s="231">
        <v>586.70000000000005</v>
      </c>
      <c r="G35" s="231">
        <v>574.15000000000009</v>
      </c>
      <c r="H35" s="231">
        <v>618.95000000000005</v>
      </c>
      <c r="I35" s="231">
        <v>631.5</v>
      </c>
      <c r="J35" s="231">
        <v>641.35</v>
      </c>
      <c r="K35" s="230">
        <v>621.65</v>
      </c>
      <c r="L35" s="230">
        <v>599.25</v>
      </c>
      <c r="M35" s="230">
        <v>10.99255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3704.65</v>
      </c>
      <c r="D36" s="231">
        <v>3699.9166666666665</v>
      </c>
      <c r="E36" s="231">
        <v>3669.7333333333331</v>
      </c>
      <c r="F36" s="231">
        <v>3634.8166666666666</v>
      </c>
      <c r="G36" s="231">
        <v>3604.6333333333332</v>
      </c>
      <c r="H36" s="231">
        <v>3734.833333333333</v>
      </c>
      <c r="I36" s="231">
        <v>3765.0166666666664</v>
      </c>
      <c r="J36" s="231">
        <v>3799.9333333333329</v>
      </c>
      <c r="K36" s="230">
        <v>3730.1</v>
      </c>
      <c r="L36" s="230">
        <v>3665</v>
      </c>
      <c r="M36" s="230">
        <v>1.78603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895.95</v>
      </c>
      <c r="D37" s="231">
        <v>894.98333333333323</v>
      </c>
      <c r="E37" s="231">
        <v>889.96666666666647</v>
      </c>
      <c r="F37" s="231">
        <v>883.98333333333323</v>
      </c>
      <c r="G37" s="231">
        <v>878.96666666666647</v>
      </c>
      <c r="H37" s="231">
        <v>900.96666666666647</v>
      </c>
      <c r="I37" s="231">
        <v>905.98333333333312</v>
      </c>
      <c r="J37" s="231">
        <v>911.96666666666647</v>
      </c>
      <c r="K37" s="230">
        <v>900</v>
      </c>
      <c r="L37" s="230">
        <v>889</v>
      </c>
      <c r="M37" s="230">
        <v>138.16121000000001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4547.8999999999996</v>
      </c>
      <c r="D38" s="231">
        <v>4559</v>
      </c>
      <c r="E38" s="231">
        <v>4524</v>
      </c>
      <c r="F38" s="231">
        <v>4500.1000000000004</v>
      </c>
      <c r="G38" s="231">
        <v>4465.1000000000004</v>
      </c>
      <c r="H38" s="231">
        <v>4582.8999999999996</v>
      </c>
      <c r="I38" s="231">
        <v>4617.8999999999996</v>
      </c>
      <c r="J38" s="231">
        <v>4641.7999999999993</v>
      </c>
      <c r="K38" s="230">
        <v>4594</v>
      </c>
      <c r="L38" s="230">
        <v>4535.1000000000004</v>
      </c>
      <c r="M38" s="230">
        <v>2.9319700000000002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6663.45</v>
      </c>
      <c r="D39" s="231">
        <v>6656.1500000000005</v>
      </c>
      <c r="E39" s="231">
        <v>6632.3000000000011</v>
      </c>
      <c r="F39" s="231">
        <v>6601.1500000000005</v>
      </c>
      <c r="G39" s="231">
        <v>6577.3000000000011</v>
      </c>
      <c r="H39" s="231">
        <v>6687.3000000000011</v>
      </c>
      <c r="I39" s="231">
        <v>6711.1500000000015</v>
      </c>
      <c r="J39" s="231">
        <v>6742.3000000000011</v>
      </c>
      <c r="K39" s="230">
        <v>6680</v>
      </c>
      <c r="L39" s="230">
        <v>6625</v>
      </c>
      <c r="M39" s="230">
        <v>5.6749400000000003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1420.4</v>
      </c>
      <c r="D40" s="231">
        <v>1420.3999999999999</v>
      </c>
      <c r="E40" s="231">
        <v>1413.0499999999997</v>
      </c>
      <c r="F40" s="231">
        <v>1405.6999999999998</v>
      </c>
      <c r="G40" s="231">
        <v>1398.3499999999997</v>
      </c>
      <c r="H40" s="231">
        <v>1427.7499999999998</v>
      </c>
      <c r="I40" s="231">
        <v>1435.0999999999997</v>
      </c>
      <c r="J40" s="231">
        <v>1442.4499999999998</v>
      </c>
      <c r="K40" s="230">
        <v>1427.75</v>
      </c>
      <c r="L40" s="230">
        <v>1413.05</v>
      </c>
      <c r="M40" s="230">
        <v>9.1516300000000008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6920.95</v>
      </c>
      <c r="D41" s="231">
        <v>6909.6333333333341</v>
      </c>
      <c r="E41" s="231">
        <v>6873.3166666666684</v>
      </c>
      <c r="F41" s="231">
        <v>6825.6833333333343</v>
      </c>
      <c r="G41" s="231">
        <v>6789.3666666666686</v>
      </c>
      <c r="H41" s="231">
        <v>6957.2666666666682</v>
      </c>
      <c r="I41" s="231">
        <v>6993.5833333333339</v>
      </c>
      <c r="J41" s="231">
        <v>7041.2166666666681</v>
      </c>
      <c r="K41" s="230">
        <v>6945.95</v>
      </c>
      <c r="L41" s="230">
        <v>6862</v>
      </c>
      <c r="M41" s="230">
        <v>0.21872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2219.65</v>
      </c>
      <c r="D42" s="231">
        <v>2220.5666666666666</v>
      </c>
      <c r="E42" s="231">
        <v>2201.1333333333332</v>
      </c>
      <c r="F42" s="231">
        <v>2182.6166666666668</v>
      </c>
      <c r="G42" s="231">
        <v>2163.1833333333334</v>
      </c>
      <c r="H42" s="231">
        <v>2239.083333333333</v>
      </c>
      <c r="I42" s="231">
        <v>2258.5166666666664</v>
      </c>
      <c r="J42" s="231">
        <v>2277.0333333333328</v>
      </c>
      <c r="K42" s="230">
        <v>2240</v>
      </c>
      <c r="L42" s="230">
        <v>2202.0500000000002</v>
      </c>
      <c r="M42" s="230">
        <v>3.3437199999999998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239.15</v>
      </c>
      <c r="D43" s="231">
        <v>238.5</v>
      </c>
      <c r="E43" s="231">
        <v>235.7</v>
      </c>
      <c r="F43" s="231">
        <v>232.25</v>
      </c>
      <c r="G43" s="231">
        <v>229.45</v>
      </c>
      <c r="H43" s="231">
        <v>241.95</v>
      </c>
      <c r="I43" s="231">
        <v>244.75</v>
      </c>
      <c r="J43" s="231">
        <v>248.2</v>
      </c>
      <c r="K43" s="230">
        <v>241.3</v>
      </c>
      <c r="L43" s="230">
        <v>235.05</v>
      </c>
      <c r="M43" s="230">
        <v>81.158289999999994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178.5</v>
      </c>
      <c r="D44" s="231">
        <v>179.13333333333333</v>
      </c>
      <c r="E44" s="231">
        <v>177.36666666666665</v>
      </c>
      <c r="F44" s="231">
        <v>176.23333333333332</v>
      </c>
      <c r="G44" s="231">
        <v>174.46666666666664</v>
      </c>
      <c r="H44" s="231">
        <v>180.26666666666665</v>
      </c>
      <c r="I44" s="231">
        <v>182.0333333333333</v>
      </c>
      <c r="J44" s="231">
        <v>183.16666666666666</v>
      </c>
      <c r="K44" s="230">
        <v>180.9</v>
      </c>
      <c r="L44" s="230">
        <v>178</v>
      </c>
      <c r="M44" s="230">
        <v>158.3888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78.25</v>
      </c>
      <c r="D45" s="231">
        <v>78.416666666666671</v>
      </c>
      <c r="E45" s="231">
        <v>77.683333333333337</v>
      </c>
      <c r="F45" s="231">
        <v>77.11666666666666</v>
      </c>
      <c r="G45" s="231">
        <v>76.383333333333326</v>
      </c>
      <c r="H45" s="231">
        <v>78.983333333333348</v>
      </c>
      <c r="I45" s="231">
        <v>79.716666666666669</v>
      </c>
      <c r="J45" s="231">
        <v>80.28333333333336</v>
      </c>
      <c r="K45" s="230">
        <v>79.150000000000006</v>
      </c>
      <c r="L45" s="230">
        <v>77.849999999999994</v>
      </c>
      <c r="M45" s="230">
        <v>57.886839999999999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1529.45</v>
      </c>
      <c r="D46" s="231">
        <v>1518.3</v>
      </c>
      <c r="E46" s="231">
        <v>1503.6</v>
      </c>
      <c r="F46" s="231">
        <v>1477.75</v>
      </c>
      <c r="G46" s="231">
        <v>1463.05</v>
      </c>
      <c r="H46" s="231">
        <v>1544.1499999999999</v>
      </c>
      <c r="I46" s="231">
        <v>1558.8500000000001</v>
      </c>
      <c r="J46" s="231">
        <v>1584.6999999999998</v>
      </c>
      <c r="K46" s="230">
        <v>1533</v>
      </c>
      <c r="L46" s="230">
        <v>1492.45</v>
      </c>
      <c r="M46" s="230">
        <v>6.3775500000000003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636.75</v>
      </c>
      <c r="D47" s="231">
        <v>633.91666666666663</v>
      </c>
      <c r="E47" s="231">
        <v>628.83333333333326</v>
      </c>
      <c r="F47" s="231">
        <v>620.91666666666663</v>
      </c>
      <c r="G47" s="231">
        <v>615.83333333333326</v>
      </c>
      <c r="H47" s="231">
        <v>641.83333333333326</v>
      </c>
      <c r="I47" s="231">
        <v>646.91666666666652</v>
      </c>
      <c r="J47" s="231">
        <v>654.83333333333326</v>
      </c>
      <c r="K47" s="230">
        <v>639</v>
      </c>
      <c r="L47" s="230">
        <v>626</v>
      </c>
      <c r="M47" s="230">
        <v>8.4948800000000002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108.6</v>
      </c>
      <c r="D48" s="231">
        <v>108.36666666666667</v>
      </c>
      <c r="E48" s="231">
        <v>107.73333333333335</v>
      </c>
      <c r="F48" s="231">
        <v>106.86666666666667</v>
      </c>
      <c r="G48" s="231">
        <v>106.23333333333335</v>
      </c>
      <c r="H48" s="231">
        <v>109.23333333333335</v>
      </c>
      <c r="I48" s="231">
        <v>109.86666666666667</v>
      </c>
      <c r="J48" s="231">
        <v>110.73333333333335</v>
      </c>
      <c r="K48" s="230">
        <v>109</v>
      </c>
      <c r="L48" s="230">
        <v>107.5</v>
      </c>
      <c r="M48" s="230">
        <v>94.350210000000004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778.2</v>
      </c>
      <c r="D49" s="231">
        <v>778.19999999999993</v>
      </c>
      <c r="E49" s="231">
        <v>773.49999999999989</v>
      </c>
      <c r="F49" s="231">
        <v>768.8</v>
      </c>
      <c r="G49" s="231">
        <v>764.09999999999991</v>
      </c>
      <c r="H49" s="231">
        <v>782.89999999999986</v>
      </c>
      <c r="I49" s="231">
        <v>787.59999999999991</v>
      </c>
      <c r="J49" s="231">
        <v>792.29999999999984</v>
      </c>
      <c r="K49" s="230">
        <v>782.9</v>
      </c>
      <c r="L49" s="230">
        <v>773.5</v>
      </c>
      <c r="M49" s="230">
        <v>7.3583699999999999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81.05</v>
      </c>
      <c r="D50" s="231">
        <v>81.233333333333334</v>
      </c>
      <c r="E50" s="231">
        <v>80.566666666666663</v>
      </c>
      <c r="F50" s="231">
        <v>80.083333333333329</v>
      </c>
      <c r="G50" s="231">
        <v>79.416666666666657</v>
      </c>
      <c r="H50" s="231">
        <v>81.716666666666669</v>
      </c>
      <c r="I50" s="231">
        <v>82.383333333333326</v>
      </c>
      <c r="J50" s="231">
        <v>82.866666666666674</v>
      </c>
      <c r="K50" s="230">
        <v>81.900000000000006</v>
      </c>
      <c r="L50" s="230">
        <v>80.75</v>
      </c>
      <c r="M50" s="230">
        <v>109.82435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372.55</v>
      </c>
      <c r="D51" s="231">
        <v>372.98333333333335</v>
      </c>
      <c r="E51" s="231">
        <v>371.06666666666672</v>
      </c>
      <c r="F51" s="231">
        <v>369.58333333333337</v>
      </c>
      <c r="G51" s="231">
        <v>367.66666666666674</v>
      </c>
      <c r="H51" s="231">
        <v>374.4666666666667</v>
      </c>
      <c r="I51" s="231">
        <v>376.38333333333333</v>
      </c>
      <c r="J51" s="231">
        <v>377.86666666666667</v>
      </c>
      <c r="K51" s="230">
        <v>374.9</v>
      </c>
      <c r="L51" s="230">
        <v>371.5</v>
      </c>
      <c r="M51" s="230">
        <v>16.93684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788.6</v>
      </c>
      <c r="D52" s="231">
        <v>788.95000000000016</v>
      </c>
      <c r="E52" s="231">
        <v>783.35000000000036</v>
      </c>
      <c r="F52" s="231">
        <v>778.10000000000025</v>
      </c>
      <c r="G52" s="231">
        <v>772.50000000000045</v>
      </c>
      <c r="H52" s="231">
        <v>794.20000000000027</v>
      </c>
      <c r="I52" s="231">
        <v>799.8</v>
      </c>
      <c r="J52" s="231">
        <v>805.05000000000018</v>
      </c>
      <c r="K52" s="230">
        <v>794.55</v>
      </c>
      <c r="L52" s="230">
        <v>783.7</v>
      </c>
      <c r="M52" s="230">
        <v>48.081710000000001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246.1</v>
      </c>
      <c r="D53" s="231">
        <v>244.85</v>
      </c>
      <c r="E53" s="231">
        <v>241.79999999999998</v>
      </c>
      <c r="F53" s="231">
        <v>237.5</v>
      </c>
      <c r="G53" s="231">
        <v>234.45</v>
      </c>
      <c r="H53" s="231">
        <v>249.14999999999998</v>
      </c>
      <c r="I53" s="231">
        <v>252.2</v>
      </c>
      <c r="J53" s="231">
        <v>256.5</v>
      </c>
      <c r="K53" s="230">
        <v>247.9</v>
      </c>
      <c r="L53" s="230">
        <v>240.55</v>
      </c>
      <c r="M53" s="230">
        <v>22.687180000000001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19473.900000000001</v>
      </c>
      <c r="D54" s="231">
        <v>19398.383333333335</v>
      </c>
      <c r="E54" s="231">
        <v>19125.51666666667</v>
      </c>
      <c r="F54" s="231">
        <v>18777.133333333335</v>
      </c>
      <c r="G54" s="231">
        <v>18504.26666666667</v>
      </c>
      <c r="H54" s="231">
        <v>19746.76666666667</v>
      </c>
      <c r="I54" s="231">
        <v>20019.633333333331</v>
      </c>
      <c r="J54" s="231">
        <v>20368.01666666667</v>
      </c>
      <c r="K54" s="230">
        <v>19671.25</v>
      </c>
      <c r="L54" s="230">
        <v>19050</v>
      </c>
      <c r="M54" s="230">
        <v>0.61928000000000005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4635.1499999999996</v>
      </c>
      <c r="D55" s="231">
        <v>4630.7166666666662</v>
      </c>
      <c r="E55" s="231">
        <v>4609.4333333333325</v>
      </c>
      <c r="F55" s="231">
        <v>4583.7166666666662</v>
      </c>
      <c r="G55" s="231">
        <v>4562.4333333333325</v>
      </c>
      <c r="H55" s="231">
        <v>4656.4333333333325</v>
      </c>
      <c r="I55" s="231">
        <v>4677.7166666666672</v>
      </c>
      <c r="J55" s="231">
        <v>4703.4333333333325</v>
      </c>
      <c r="K55" s="230">
        <v>4652</v>
      </c>
      <c r="L55" s="230">
        <v>4605</v>
      </c>
      <c r="M55" s="230">
        <v>2.8206000000000002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301.10000000000002</v>
      </c>
      <c r="D56" s="231">
        <v>302.23333333333335</v>
      </c>
      <c r="E56" s="231">
        <v>298.86666666666667</v>
      </c>
      <c r="F56" s="231">
        <v>296.63333333333333</v>
      </c>
      <c r="G56" s="231">
        <v>293.26666666666665</v>
      </c>
      <c r="H56" s="231">
        <v>304.4666666666667</v>
      </c>
      <c r="I56" s="231">
        <v>307.83333333333337</v>
      </c>
      <c r="J56" s="231">
        <v>310.06666666666672</v>
      </c>
      <c r="K56" s="230">
        <v>305.60000000000002</v>
      </c>
      <c r="L56" s="230">
        <v>300</v>
      </c>
      <c r="M56" s="230">
        <v>72.860429999999994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998.85</v>
      </c>
      <c r="D57" s="231">
        <v>996.63333333333333</v>
      </c>
      <c r="E57" s="231">
        <v>987.31666666666661</v>
      </c>
      <c r="F57" s="231">
        <v>975.7833333333333</v>
      </c>
      <c r="G57" s="231">
        <v>966.46666666666658</v>
      </c>
      <c r="H57" s="231">
        <v>1008.1666666666666</v>
      </c>
      <c r="I57" s="231">
        <v>1017.4833333333335</v>
      </c>
      <c r="J57" s="231">
        <v>1029.0166666666667</v>
      </c>
      <c r="K57" s="230">
        <v>1005.95</v>
      </c>
      <c r="L57" s="230">
        <v>985.1</v>
      </c>
      <c r="M57" s="230">
        <v>14.66977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943.6</v>
      </c>
      <c r="D58" s="231">
        <v>941.86666666666667</v>
      </c>
      <c r="E58" s="231">
        <v>936.73333333333335</v>
      </c>
      <c r="F58" s="231">
        <v>929.86666666666667</v>
      </c>
      <c r="G58" s="231">
        <v>924.73333333333335</v>
      </c>
      <c r="H58" s="231">
        <v>948.73333333333335</v>
      </c>
      <c r="I58" s="231">
        <v>953.86666666666679</v>
      </c>
      <c r="J58" s="231">
        <v>960.73333333333335</v>
      </c>
      <c r="K58" s="230">
        <v>947</v>
      </c>
      <c r="L58" s="230">
        <v>935</v>
      </c>
      <c r="M58" s="230">
        <v>15.371029999999999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1506.3</v>
      </c>
      <c r="D59" s="231">
        <v>1501.1000000000001</v>
      </c>
      <c r="E59" s="231">
        <v>1492.2000000000003</v>
      </c>
      <c r="F59" s="231">
        <v>1478.1000000000001</v>
      </c>
      <c r="G59" s="231">
        <v>1469.2000000000003</v>
      </c>
      <c r="H59" s="231">
        <v>1515.2000000000003</v>
      </c>
      <c r="I59" s="231">
        <v>1524.1000000000004</v>
      </c>
      <c r="J59" s="231">
        <v>1538.2000000000003</v>
      </c>
      <c r="K59" s="230">
        <v>1510</v>
      </c>
      <c r="L59" s="230">
        <v>1487</v>
      </c>
      <c r="M59" s="230">
        <v>0.35987000000000002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236.15</v>
      </c>
      <c r="D60" s="231">
        <v>236.66666666666666</v>
      </c>
      <c r="E60" s="231">
        <v>235.18333333333331</v>
      </c>
      <c r="F60" s="231">
        <v>234.21666666666664</v>
      </c>
      <c r="G60" s="231">
        <v>232.73333333333329</v>
      </c>
      <c r="H60" s="231">
        <v>237.63333333333333</v>
      </c>
      <c r="I60" s="231">
        <v>239.11666666666667</v>
      </c>
      <c r="J60" s="231">
        <v>240.08333333333334</v>
      </c>
      <c r="K60" s="230">
        <v>238.15</v>
      </c>
      <c r="L60" s="230">
        <v>235.7</v>
      </c>
      <c r="M60" s="230">
        <v>26.757259999999999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4124.8</v>
      </c>
      <c r="D61" s="231">
        <v>4139.9333333333334</v>
      </c>
      <c r="E61" s="231">
        <v>4100.8666666666668</v>
      </c>
      <c r="F61" s="231">
        <v>4076.9333333333334</v>
      </c>
      <c r="G61" s="231">
        <v>4037.8666666666668</v>
      </c>
      <c r="H61" s="231">
        <v>4163.8666666666668</v>
      </c>
      <c r="I61" s="231">
        <v>4202.9333333333343</v>
      </c>
      <c r="J61" s="231">
        <v>4226.8666666666668</v>
      </c>
      <c r="K61" s="230">
        <v>4179</v>
      </c>
      <c r="L61" s="230">
        <v>4116</v>
      </c>
      <c r="M61" s="230">
        <v>3.29135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1626.15</v>
      </c>
      <c r="D62" s="231">
        <v>1619.8999999999999</v>
      </c>
      <c r="E62" s="231">
        <v>1610.7999999999997</v>
      </c>
      <c r="F62" s="231">
        <v>1595.4499999999998</v>
      </c>
      <c r="G62" s="231">
        <v>1586.3499999999997</v>
      </c>
      <c r="H62" s="231">
        <v>1635.2499999999998</v>
      </c>
      <c r="I62" s="231">
        <v>1644.3499999999997</v>
      </c>
      <c r="J62" s="231">
        <v>1659.6999999999998</v>
      </c>
      <c r="K62" s="230">
        <v>1629</v>
      </c>
      <c r="L62" s="230">
        <v>1604.55</v>
      </c>
      <c r="M62" s="230">
        <v>2.6488700000000001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642.04999999999995</v>
      </c>
      <c r="D63" s="231">
        <v>641.56666666666661</v>
      </c>
      <c r="E63" s="231">
        <v>637.38333333333321</v>
      </c>
      <c r="F63" s="231">
        <v>632.71666666666658</v>
      </c>
      <c r="G63" s="231">
        <v>628.53333333333319</v>
      </c>
      <c r="H63" s="231">
        <v>646.23333333333323</v>
      </c>
      <c r="I63" s="231">
        <v>650.41666666666663</v>
      </c>
      <c r="J63" s="231">
        <v>655.08333333333326</v>
      </c>
      <c r="K63" s="230">
        <v>645.75</v>
      </c>
      <c r="L63" s="230">
        <v>636.9</v>
      </c>
      <c r="M63" s="230">
        <v>7.0850099999999996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969.35</v>
      </c>
      <c r="D64" s="231">
        <v>967.41666666666663</v>
      </c>
      <c r="E64" s="231">
        <v>961.38333333333321</v>
      </c>
      <c r="F64" s="231">
        <v>953.41666666666663</v>
      </c>
      <c r="G64" s="231">
        <v>947.38333333333321</v>
      </c>
      <c r="H64" s="231">
        <v>975.38333333333321</v>
      </c>
      <c r="I64" s="231">
        <v>981.41666666666674</v>
      </c>
      <c r="J64" s="231">
        <v>989.38333333333321</v>
      </c>
      <c r="K64" s="230">
        <v>973.45</v>
      </c>
      <c r="L64" s="230">
        <v>959.45</v>
      </c>
      <c r="M64" s="230">
        <v>1.84978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256.85000000000002</v>
      </c>
      <c r="D65" s="231">
        <v>257.28333333333336</v>
      </c>
      <c r="E65" s="231">
        <v>255.76666666666671</v>
      </c>
      <c r="F65" s="231">
        <v>254.68333333333334</v>
      </c>
      <c r="G65" s="231">
        <v>253.16666666666669</v>
      </c>
      <c r="H65" s="231">
        <v>258.36666666666673</v>
      </c>
      <c r="I65" s="231">
        <v>259.88333333333338</v>
      </c>
      <c r="J65" s="231">
        <v>260.96666666666675</v>
      </c>
      <c r="K65" s="230">
        <v>258.8</v>
      </c>
      <c r="L65" s="230">
        <v>256.2</v>
      </c>
      <c r="M65" s="230">
        <v>19.107990000000001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1627.8</v>
      </c>
      <c r="D66" s="231">
        <v>1631.7833333333335</v>
      </c>
      <c r="E66" s="231">
        <v>1614.2666666666671</v>
      </c>
      <c r="F66" s="231">
        <v>1600.7333333333336</v>
      </c>
      <c r="G66" s="231">
        <v>1583.2166666666672</v>
      </c>
      <c r="H66" s="231">
        <v>1645.3166666666671</v>
      </c>
      <c r="I66" s="231">
        <v>1662.8333333333335</v>
      </c>
      <c r="J66" s="231">
        <v>1676.366666666667</v>
      </c>
      <c r="K66" s="230">
        <v>1649.3</v>
      </c>
      <c r="L66" s="230">
        <v>1618.25</v>
      </c>
      <c r="M66" s="230">
        <v>3.9457800000000001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432.8</v>
      </c>
      <c r="D67" s="231">
        <v>433.88333333333338</v>
      </c>
      <c r="E67" s="231">
        <v>428.81666666666678</v>
      </c>
      <c r="F67" s="231">
        <v>424.83333333333337</v>
      </c>
      <c r="G67" s="231">
        <v>419.76666666666677</v>
      </c>
      <c r="H67" s="231">
        <v>437.86666666666679</v>
      </c>
      <c r="I67" s="231">
        <v>442.93333333333339</v>
      </c>
      <c r="J67" s="231">
        <v>446.9166666666668</v>
      </c>
      <c r="K67" s="230">
        <v>438.95</v>
      </c>
      <c r="L67" s="230">
        <v>429.9</v>
      </c>
      <c r="M67" s="230">
        <v>48.105559999999997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520.20000000000005</v>
      </c>
      <c r="D68" s="231">
        <v>517.88333333333333</v>
      </c>
      <c r="E68" s="231">
        <v>514.76666666666665</v>
      </c>
      <c r="F68" s="231">
        <v>509.33333333333337</v>
      </c>
      <c r="G68" s="231">
        <v>506.2166666666667</v>
      </c>
      <c r="H68" s="231">
        <v>523.31666666666661</v>
      </c>
      <c r="I68" s="231">
        <v>526.43333333333317</v>
      </c>
      <c r="J68" s="231">
        <v>531.86666666666656</v>
      </c>
      <c r="K68" s="230">
        <v>521</v>
      </c>
      <c r="L68" s="230">
        <v>512.45000000000005</v>
      </c>
      <c r="M68" s="230">
        <v>19.599509999999999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2083.4499999999998</v>
      </c>
      <c r="D69" s="231">
        <v>2085.5</v>
      </c>
      <c r="E69" s="231">
        <v>2076</v>
      </c>
      <c r="F69" s="231">
        <v>2068.5500000000002</v>
      </c>
      <c r="G69" s="231">
        <v>2059.0500000000002</v>
      </c>
      <c r="H69" s="231">
        <v>2092.9499999999998</v>
      </c>
      <c r="I69" s="231">
        <v>2102.4499999999998</v>
      </c>
      <c r="J69" s="231">
        <v>2109.8999999999996</v>
      </c>
      <c r="K69" s="230">
        <v>2095</v>
      </c>
      <c r="L69" s="230">
        <v>2078.0500000000002</v>
      </c>
      <c r="M69" s="230">
        <v>2.1538300000000001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1926.75</v>
      </c>
      <c r="D70" s="231">
        <v>1939.2833333333335</v>
      </c>
      <c r="E70" s="231">
        <v>1909.5666666666671</v>
      </c>
      <c r="F70" s="231">
        <v>1892.3833333333334</v>
      </c>
      <c r="G70" s="231">
        <v>1862.666666666667</v>
      </c>
      <c r="H70" s="231">
        <v>1956.4666666666672</v>
      </c>
      <c r="I70" s="231">
        <v>1986.1833333333338</v>
      </c>
      <c r="J70" s="231">
        <v>2003.3666666666672</v>
      </c>
      <c r="K70" s="230">
        <v>1969</v>
      </c>
      <c r="L70" s="230">
        <v>1922.1</v>
      </c>
      <c r="M70" s="230">
        <v>3.56881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361.35</v>
      </c>
      <c r="D71" s="231">
        <v>364.45</v>
      </c>
      <c r="E71" s="231">
        <v>356.2</v>
      </c>
      <c r="F71" s="231">
        <v>351.05</v>
      </c>
      <c r="G71" s="231">
        <v>342.8</v>
      </c>
      <c r="H71" s="231">
        <v>369.59999999999997</v>
      </c>
      <c r="I71" s="231">
        <v>377.84999999999997</v>
      </c>
      <c r="J71" s="231">
        <v>382.99999999999994</v>
      </c>
      <c r="K71" s="230">
        <v>372.7</v>
      </c>
      <c r="L71" s="230">
        <v>359.3</v>
      </c>
      <c r="M71" s="230">
        <v>2.6112600000000001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3329.2</v>
      </c>
      <c r="D72" s="231">
        <v>3327.75</v>
      </c>
      <c r="E72" s="231">
        <v>3223.5</v>
      </c>
      <c r="F72" s="231">
        <v>3117.8</v>
      </c>
      <c r="G72" s="231">
        <v>3013.55</v>
      </c>
      <c r="H72" s="231">
        <v>3433.45</v>
      </c>
      <c r="I72" s="231">
        <v>3537.7</v>
      </c>
      <c r="J72" s="231">
        <v>3643.3999999999996</v>
      </c>
      <c r="K72" s="230">
        <v>3432</v>
      </c>
      <c r="L72" s="230">
        <v>3222.05</v>
      </c>
      <c r="M72" s="230">
        <v>8.1842299999999994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2911.7</v>
      </c>
      <c r="D73" s="231">
        <v>2913.2000000000003</v>
      </c>
      <c r="E73" s="231">
        <v>2898.5000000000005</v>
      </c>
      <c r="F73" s="231">
        <v>2885.3</v>
      </c>
      <c r="G73" s="231">
        <v>2870.6000000000004</v>
      </c>
      <c r="H73" s="231">
        <v>2926.4000000000005</v>
      </c>
      <c r="I73" s="231">
        <v>2941.1000000000004</v>
      </c>
      <c r="J73" s="231">
        <v>2954.3000000000006</v>
      </c>
      <c r="K73" s="230">
        <v>2927.9</v>
      </c>
      <c r="L73" s="230">
        <v>2900</v>
      </c>
      <c r="M73" s="230">
        <v>1.26352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1906.35</v>
      </c>
      <c r="D74" s="231">
        <v>1921.4666666666665</v>
      </c>
      <c r="E74" s="231">
        <v>1872.9833333333329</v>
      </c>
      <c r="F74" s="231">
        <v>1839.6166666666663</v>
      </c>
      <c r="G74" s="231">
        <v>1791.1333333333328</v>
      </c>
      <c r="H74" s="231">
        <v>1954.833333333333</v>
      </c>
      <c r="I74" s="231">
        <v>2003.3166666666666</v>
      </c>
      <c r="J74" s="231">
        <v>2036.6833333333332</v>
      </c>
      <c r="K74" s="230">
        <v>1969.95</v>
      </c>
      <c r="L74" s="230">
        <v>1888.1</v>
      </c>
      <c r="M74" s="230">
        <v>4.3204700000000003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4532</v>
      </c>
      <c r="D75" s="231">
        <v>4585.3499999999995</v>
      </c>
      <c r="E75" s="231">
        <v>4470.6999999999989</v>
      </c>
      <c r="F75" s="231">
        <v>4409.3999999999996</v>
      </c>
      <c r="G75" s="231">
        <v>4294.7499999999991</v>
      </c>
      <c r="H75" s="231">
        <v>4646.6499999999987</v>
      </c>
      <c r="I75" s="231">
        <v>4761.2999999999984</v>
      </c>
      <c r="J75" s="231">
        <v>4822.5999999999985</v>
      </c>
      <c r="K75" s="230">
        <v>4700</v>
      </c>
      <c r="L75" s="230">
        <v>4524.05</v>
      </c>
      <c r="M75" s="230">
        <v>27.833590000000001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3405.3</v>
      </c>
      <c r="D76" s="231">
        <v>3405.7333333333336</v>
      </c>
      <c r="E76" s="231">
        <v>3386.6166666666672</v>
      </c>
      <c r="F76" s="231">
        <v>3367.9333333333338</v>
      </c>
      <c r="G76" s="231">
        <v>3348.8166666666675</v>
      </c>
      <c r="H76" s="231">
        <v>3424.416666666667</v>
      </c>
      <c r="I76" s="231">
        <v>3443.5333333333338</v>
      </c>
      <c r="J76" s="231">
        <v>3462.2166666666667</v>
      </c>
      <c r="K76" s="230">
        <v>3424.85</v>
      </c>
      <c r="L76" s="230">
        <v>3387.05</v>
      </c>
      <c r="M76" s="230">
        <v>4.0841200000000004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387.85</v>
      </c>
      <c r="D77" s="231">
        <v>387.2</v>
      </c>
      <c r="E77" s="231">
        <v>384.2</v>
      </c>
      <c r="F77" s="231">
        <v>380.55</v>
      </c>
      <c r="G77" s="231">
        <v>377.55</v>
      </c>
      <c r="H77" s="231">
        <v>390.84999999999997</v>
      </c>
      <c r="I77" s="231">
        <v>393.84999999999997</v>
      </c>
      <c r="J77" s="231">
        <v>397.49999999999994</v>
      </c>
      <c r="K77" s="230">
        <v>390.2</v>
      </c>
      <c r="L77" s="230">
        <v>383.55</v>
      </c>
      <c r="M77" s="230">
        <v>1.98217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2069.6999999999998</v>
      </c>
      <c r="D78" s="231">
        <v>2056.9166666666665</v>
      </c>
      <c r="E78" s="231">
        <v>2039.833333333333</v>
      </c>
      <c r="F78" s="231">
        <v>2009.9666666666665</v>
      </c>
      <c r="G78" s="231">
        <v>1992.883333333333</v>
      </c>
      <c r="H78" s="231">
        <v>2086.7833333333328</v>
      </c>
      <c r="I78" s="231">
        <v>2103.8666666666659</v>
      </c>
      <c r="J78" s="231">
        <v>2133.7333333333331</v>
      </c>
      <c r="K78" s="230">
        <v>2074</v>
      </c>
      <c r="L78" s="230">
        <v>2027.05</v>
      </c>
      <c r="M78" s="230">
        <v>4.6882299999999999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125.25</v>
      </c>
      <c r="D79" s="231">
        <v>125.96666666666665</v>
      </c>
      <c r="E79" s="231">
        <v>122.8833333333333</v>
      </c>
      <c r="F79" s="231">
        <v>120.51666666666664</v>
      </c>
      <c r="G79" s="231">
        <v>117.43333333333328</v>
      </c>
      <c r="H79" s="231">
        <v>128.33333333333331</v>
      </c>
      <c r="I79" s="231">
        <v>131.41666666666666</v>
      </c>
      <c r="J79" s="231">
        <v>133.78333333333333</v>
      </c>
      <c r="K79" s="230">
        <v>129.05000000000001</v>
      </c>
      <c r="L79" s="230">
        <v>123.6</v>
      </c>
      <c r="M79" s="230">
        <v>37.083829999999999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127.8</v>
      </c>
      <c r="D80" s="231">
        <v>128.48333333333332</v>
      </c>
      <c r="E80" s="231">
        <v>126.81666666666663</v>
      </c>
      <c r="F80" s="231">
        <v>125.83333333333331</v>
      </c>
      <c r="G80" s="231">
        <v>124.16666666666663</v>
      </c>
      <c r="H80" s="231">
        <v>129.46666666666664</v>
      </c>
      <c r="I80" s="231">
        <v>131.13333333333333</v>
      </c>
      <c r="J80" s="231">
        <v>132.11666666666665</v>
      </c>
      <c r="K80" s="230">
        <v>130.15</v>
      </c>
      <c r="L80" s="230">
        <v>127.5</v>
      </c>
      <c r="M80" s="230">
        <v>110.09514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268.5</v>
      </c>
      <c r="D81" s="231">
        <v>268.21666666666664</v>
      </c>
      <c r="E81" s="231">
        <v>265.7833333333333</v>
      </c>
      <c r="F81" s="231">
        <v>263.06666666666666</v>
      </c>
      <c r="G81" s="231">
        <v>260.63333333333333</v>
      </c>
      <c r="H81" s="231">
        <v>270.93333333333328</v>
      </c>
      <c r="I81" s="231">
        <v>273.36666666666656</v>
      </c>
      <c r="J81" s="231">
        <v>276.08333333333326</v>
      </c>
      <c r="K81" s="230">
        <v>270.64999999999998</v>
      </c>
      <c r="L81" s="230">
        <v>265.5</v>
      </c>
      <c r="M81" s="230">
        <v>3.2954300000000001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109.35</v>
      </c>
      <c r="D82" s="231">
        <v>109.35000000000001</v>
      </c>
      <c r="E82" s="231">
        <v>108.50000000000001</v>
      </c>
      <c r="F82" s="231">
        <v>107.65</v>
      </c>
      <c r="G82" s="231">
        <v>106.80000000000001</v>
      </c>
      <c r="H82" s="231">
        <v>110.20000000000002</v>
      </c>
      <c r="I82" s="231">
        <v>111.05000000000001</v>
      </c>
      <c r="J82" s="231">
        <v>111.90000000000002</v>
      </c>
      <c r="K82" s="230">
        <v>110.2</v>
      </c>
      <c r="L82" s="230">
        <v>108.5</v>
      </c>
      <c r="M82" s="230">
        <v>77.843580000000003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1384.35</v>
      </c>
      <c r="D83" s="231">
        <v>1393.25</v>
      </c>
      <c r="E83" s="231">
        <v>1371.1</v>
      </c>
      <c r="F83" s="231">
        <v>1357.85</v>
      </c>
      <c r="G83" s="231">
        <v>1335.6999999999998</v>
      </c>
      <c r="H83" s="231">
        <v>1406.5</v>
      </c>
      <c r="I83" s="231">
        <v>1428.65</v>
      </c>
      <c r="J83" s="231">
        <v>1441.9</v>
      </c>
      <c r="K83" s="230">
        <v>1415.4</v>
      </c>
      <c r="L83" s="230">
        <v>1380</v>
      </c>
      <c r="M83" s="230">
        <v>1.7555799999999999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982.6</v>
      </c>
      <c r="D84" s="231">
        <v>981.48333333333323</v>
      </c>
      <c r="E84" s="231">
        <v>973.96666666666647</v>
      </c>
      <c r="F84" s="231">
        <v>965.33333333333326</v>
      </c>
      <c r="G84" s="231">
        <v>957.81666666666649</v>
      </c>
      <c r="H84" s="231">
        <v>990.11666666666645</v>
      </c>
      <c r="I84" s="231">
        <v>997.6333333333331</v>
      </c>
      <c r="J84" s="231">
        <v>1006.2666666666664</v>
      </c>
      <c r="K84" s="230">
        <v>989</v>
      </c>
      <c r="L84" s="230">
        <v>972.85</v>
      </c>
      <c r="M84" s="230">
        <v>30.42774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1339.45</v>
      </c>
      <c r="D85" s="231">
        <v>1338.1499999999999</v>
      </c>
      <c r="E85" s="231">
        <v>1329.7999999999997</v>
      </c>
      <c r="F85" s="231">
        <v>1320.1499999999999</v>
      </c>
      <c r="G85" s="231">
        <v>1311.7999999999997</v>
      </c>
      <c r="H85" s="231">
        <v>1347.7999999999997</v>
      </c>
      <c r="I85" s="231">
        <v>1356.1499999999996</v>
      </c>
      <c r="J85" s="231">
        <v>1365.7999999999997</v>
      </c>
      <c r="K85" s="230">
        <v>1346.5</v>
      </c>
      <c r="L85" s="230">
        <v>1328.5</v>
      </c>
      <c r="M85" s="230">
        <v>3.6406200000000002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1774.15</v>
      </c>
      <c r="D86" s="231">
        <v>1774.3833333333332</v>
      </c>
      <c r="E86" s="231">
        <v>1764.7666666666664</v>
      </c>
      <c r="F86" s="231">
        <v>1755.3833333333332</v>
      </c>
      <c r="G86" s="231">
        <v>1745.7666666666664</v>
      </c>
      <c r="H86" s="231">
        <v>1783.7666666666664</v>
      </c>
      <c r="I86" s="231">
        <v>1793.3833333333332</v>
      </c>
      <c r="J86" s="231">
        <v>1802.7666666666664</v>
      </c>
      <c r="K86" s="230">
        <v>1784</v>
      </c>
      <c r="L86" s="230">
        <v>1765</v>
      </c>
      <c r="M86" s="230">
        <v>2.7113100000000001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488.25</v>
      </c>
      <c r="D87" s="231">
        <v>483.08333333333331</v>
      </c>
      <c r="E87" s="231">
        <v>473.16666666666663</v>
      </c>
      <c r="F87" s="231">
        <v>458.08333333333331</v>
      </c>
      <c r="G87" s="231">
        <v>448.16666666666663</v>
      </c>
      <c r="H87" s="231">
        <v>498.16666666666663</v>
      </c>
      <c r="I87" s="231">
        <v>508.08333333333326</v>
      </c>
      <c r="J87" s="231">
        <v>523.16666666666663</v>
      </c>
      <c r="K87" s="230">
        <v>493</v>
      </c>
      <c r="L87" s="230">
        <v>468</v>
      </c>
      <c r="M87" s="230">
        <v>99.443259999999995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288.35000000000002</v>
      </c>
      <c r="D88" s="231">
        <v>289.38333333333333</v>
      </c>
      <c r="E88" s="231">
        <v>280.11666666666667</v>
      </c>
      <c r="F88" s="231">
        <v>271.88333333333333</v>
      </c>
      <c r="G88" s="231">
        <v>262.61666666666667</v>
      </c>
      <c r="H88" s="231">
        <v>297.61666666666667</v>
      </c>
      <c r="I88" s="231">
        <v>306.88333333333333</v>
      </c>
      <c r="J88" s="231">
        <v>315.11666666666667</v>
      </c>
      <c r="K88" s="230">
        <v>298.64999999999998</v>
      </c>
      <c r="L88" s="230">
        <v>281.14999999999998</v>
      </c>
      <c r="M88" s="230">
        <v>38.080460000000002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1088.0999999999999</v>
      </c>
      <c r="D89" s="231">
        <v>1086.9166666666667</v>
      </c>
      <c r="E89" s="231">
        <v>1081.2333333333336</v>
      </c>
      <c r="F89" s="231">
        <v>1074.3666666666668</v>
      </c>
      <c r="G89" s="231">
        <v>1068.6833333333336</v>
      </c>
      <c r="H89" s="231">
        <v>1093.7833333333335</v>
      </c>
      <c r="I89" s="231">
        <v>1099.4666666666665</v>
      </c>
      <c r="J89" s="231">
        <v>1106.3333333333335</v>
      </c>
      <c r="K89" s="230">
        <v>1092.5999999999999</v>
      </c>
      <c r="L89" s="230">
        <v>1080.05</v>
      </c>
      <c r="M89" s="230">
        <v>26.531079999999999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1839</v>
      </c>
      <c r="D90" s="231">
        <v>1843</v>
      </c>
      <c r="E90" s="231">
        <v>1826</v>
      </c>
      <c r="F90" s="231">
        <v>1813</v>
      </c>
      <c r="G90" s="231">
        <v>1796</v>
      </c>
      <c r="H90" s="231">
        <v>1856</v>
      </c>
      <c r="I90" s="231">
        <v>1873</v>
      </c>
      <c r="J90" s="231">
        <v>1886</v>
      </c>
      <c r="K90" s="230">
        <v>1860</v>
      </c>
      <c r="L90" s="230">
        <v>1830</v>
      </c>
      <c r="M90" s="230">
        <v>3.0201899999999999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1653.2</v>
      </c>
      <c r="D91" s="231">
        <v>1663.4833333333333</v>
      </c>
      <c r="E91" s="231">
        <v>1638.9666666666667</v>
      </c>
      <c r="F91" s="231">
        <v>1624.7333333333333</v>
      </c>
      <c r="G91" s="231">
        <v>1600.2166666666667</v>
      </c>
      <c r="H91" s="231">
        <v>1677.7166666666667</v>
      </c>
      <c r="I91" s="231">
        <v>1702.2333333333336</v>
      </c>
      <c r="J91" s="231">
        <v>1716.4666666666667</v>
      </c>
      <c r="K91" s="230">
        <v>1688</v>
      </c>
      <c r="L91" s="230">
        <v>1649.25</v>
      </c>
      <c r="M91" s="230">
        <v>178.67309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567.4</v>
      </c>
      <c r="D92" s="231">
        <v>565.94999999999993</v>
      </c>
      <c r="E92" s="231">
        <v>562.49999999999989</v>
      </c>
      <c r="F92" s="231">
        <v>557.59999999999991</v>
      </c>
      <c r="G92" s="231">
        <v>554.14999999999986</v>
      </c>
      <c r="H92" s="231">
        <v>570.84999999999991</v>
      </c>
      <c r="I92" s="231">
        <v>574.29999999999995</v>
      </c>
      <c r="J92" s="231">
        <v>579.19999999999993</v>
      </c>
      <c r="K92" s="230">
        <v>569.4</v>
      </c>
      <c r="L92" s="230">
        <v>561.04999999999995</v>
      </c>
      <c r="M92" s="230">
        <v>16.202760000000001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1282.05</v>
      </c>
      <c r="D93" s="231">
        <v>1274.5833333333333</v>
      </c>
      <c r="E93" s="231">
        <v>1263.1666666666665</v>
      </c>
      <c r="F93" s="231">
        <v>1244.2833333333333</v>
      </c>
      <c r="G93" s="231">
        <v>1232.8666666666666</v>
      </c>
      <c r="H93" s="231">
        <v>1293.4666666666665</v>
      </c>
      <c r="I93" s="231">
        <v>1304.883333333333</v>
      </c>
      <c r="J93" s="231">
        <v>1323.7666666666664</v>
      </c>
      <c r="K93" s="230">
        <v>1286</v>
      </c>
      <c r="L93" s="230">
        <v>1255.7</v>
      </c>
      <c r="M93" s="230">
        <v>6.0083500000000001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2585.4499999999998</v>
      </c>
      <c r="D94" s="231">
        <v>2588.1666666666665</v>
      </c>
      <c r="E94" s="231">
        <v>2572.333333333333</v>
      </c>
      <c r="F94" s="231">
        <v>2559.2166666666667</v>
      </c>
      <c r="G94" s="231">
        <v>2543.3833333333332</v>
      </c>
      <c r="H94" s="231">
        <v>2601.2833333333328</v>
      </c>
      <c r="I94" s="231">
        <v>2617.1166666666659</v>
      </c>
      <c r="J94" s="231">
        <v>2630.2333333333327</v>
      </c>
      <c r="K94" s="230">
        <v>2604</v>
      </c>
      <c r="L94" s="230">
        <v>2575.0500000000002</v>
      </c>
      <c r="M94" s="230">
        <v>5.0682900000000002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420.85</v>
      </c>
      <c r="D95" s="231">
        <v>424.8</v>
      </c>
      <c r="E95" s="231">
        <v>415.6</v>
      </c>
      <c r="F95" s="231">
        <v>410.35</v>
      </c>
      <c r="G95" s="231">
        <v>401.15000000000003</v>
      </c>
      <c r="H95" s="231">
        <v>430.05</v>
      </c>
      <c r="I95" s="231">
        <v>439.24999999999994</v>
      </c>
      <c r="J95" s="231">
        <v>444.5</v>
      </c>
      <c r="K95" s="230">
        <v>434</v>
      </c>
      <c r="L95" s="230">
        <v>419.55</v>
      </c>
      <c r="M95" s="230">
        <v>110.815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3018.35</v>
      </c>
      <c r="D96" s="231">
        <v>3002.4500000000003</v>
      </c>
      <c r="E96" s="231">
        <v>2980.9000000000005</v>
      </c>
      <c r="F96" s="231">
        <v>2943.4500000000003</v>
      </c>
      <c r="G96" s="231">
        <v>2921.9000000000005</v>
      </c>
      <c r="H96" s="231">
        <v>3039.9000000000005</v>
      </c>
      <c r="I96" s="231">
        <v>3061.4500000000007</v>
      </c>
      <c r="J96" s="231">
        <v>3098.9000000000005</v>
      </c>
      <c r="K96" s="230">
        <v>3024</v>
      </c>
      <c r="L96" s="230">
        <v>2965</v>
      </c>
      <c r="M96" s="230">
        <v>10.10392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258.39999999999998</v>
      </c>
      <c r="D97" s="231">
        <v>257.95</v>
      </c>
      <c r="E97" s="231">
        <v>256.75</v>
      </c>
      <c r="F97" s="231">
        <v>255.10000000000002</v>
      </c>
      <c r="G97" s="231">
        <v>253.90000000000003</v>
      </c>
      <c r="H97" s="231">
        <v>259.59999999999997</v>
      </c>
      <c r="I97" s="231">
        <v>260.7999999999999</v>
      </c>
      <c r="J97" s="231">
        <v>262.44999999999993</v>
      </c>
      <c r="K97" s="230">
        <v>259.14999999999998</v>
      </c>
      <c r="L97" s="230">
        <v>256.3</v>
      </c>
      <c r="M97" s="230">
        <v>12.63536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2592.4</v>
      </c>
      <c r="D98" s="231">
        <v>2571.6666666666665</v>
      </c>
      <c r="E98" s="231">
        <v>2544.333333333333</v>
      </c>
      <c r="F98" s="231">
        <v>2496.2666666666664</v>
      </c>
      <c r="G98" s="231">
        <v>2468.9333333333329</v>
      </c>
      <c r="H98" s="231">
        <v>2619.7333333333331</v>
      </c>
      <c r="I98" s="231">
        <v>2647.0666666666662</v>
      </c>
      <c r="J98" s="231">
        <v>2695.1333333333332</v>
      </c>
      <c r="K98" s="230">
        <v>2599</v>
      </c>
      <c r="L98" s="230">
        <v>2523.6</v>
      </c>
      <c r="M98" s="230">
        <v>17.493559999999999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313.7</v>
      </c>
      <c r="D99" s="231">
        <v>313.91666666666669</v>
      </c>
      <c r="E99" s="231">
        <v>312.83333333333337</v>
      </c>
      <c r="F99" s="231">
        <v>311.9666666666667</v>
      </c>
      <c r="G99" s="231">
        <v>310.88333333333338</v>
      </c>
      <c r="H99" s="231">
        <v>314.78333333333336</v>
      </c>
      <c r="I99" s="231">
        <v>315.86666666666673</v>
      </c>
      <c r="J99" s="231">
        <v>316.73333333333335</v>
      </c>
      <c r="K99" s="230">
        <v>315</v>
      </c>
      <c r="L99" s="230">
        <v>313.05</v>
      </c>
      <c r="M99" s="230">
        <v>1.46651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37477.85</v>
      </c>
      <c r="D100" s="231">
        <v>37272.316666666673</v>
      </c>
      <c r="E100" s="231">
        <v>36969.633333333346</v>
      </c>
      <c r="F100" s="231">
        <v>36461.416666666672</v>
      </c>
      <c r="G100" s="231">
        <v>36158.733333333344</v>
      </c>
      <c r="H100" s="231">
        <v>37780.533333333347</v>
      </c>
      <c r="I100" s="231">
        <v>38083.216666666682</v>
      </c>
      <c r="J100" s="231">
        <v>38591.433333333349</v>
      </c>
      <c r="K100" s="230">
        <v>37575</v>
      </c>
      <c r="L100" s="230">
        <v>36764.1</v>
      </c>
      <c r="M100" s="230">
        <v>9.4339999999999993E-2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2767.15</v>
      </c>
      <c r="D101" s="231">
        <v>2765.65</v>
      </c>
      <c r="E101" s="231">
        <v>2755.15</v>
      </c>
      <c r="F101" s="231">
        <v>2743.15</v>
      </c>
      <c r="G101" s="231">
        <v>2732.65</v>
      </c>
      <c r="H101" s="231">
        <v>2777.65</v>
      </c>
      <c r="I101" s="231">
        <v>2788.15</v>
      </c>
      <c r="J101" s="231">
        <v>2800.15</v>
      </c>
      <c r="K101" s="230">
        <v>2776.15</v>
      </c>
      <c r="L101" s="230">
        <v>2753.65</v>
      </c>
      <c r="M101" s="230">
        <v>22.825790000000001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939.2</v>
      </c>
      <c r="D102" s="231">
        <v>940.01666666666677</v>
      </c>
      <c r="E102" s="231">
        <v>933.03333333333353</v>
      </c>
      <c r="F102" s="231">
        <v>926.86666666666679</v>
      </c>
      <c r="G102" s="231">
        <v>919.88333333333355</v>
      </c>
      <c r="H102" s="231">
        <v>946.18333333333351</v>
      </c>
      <c r="I102" s="231">
        <v>953.16666666666686</v>
      </c>
      <c r="J102" s="231">
        <v>959.33333333333348</v>
      </c>
      <c r="K102" s="230">
        <v>947</v>
      </c>
      <c r="L102" s="230">
        <v>933.85</v>
      </c>
      <c r="M102" s="230">
        <v>200.27372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1110.0999999999999</v>
      </c>
      <c r="D103" s="231">
        <v>1108.1166666666666</v>
      </c>
      <c r="E103" s="231">
        <v>1104.3833333333332</v>
      </c>
      <c r="F103" s="231">
        <v>1098.6666666666667</v>
      </c>
      <c r="G103" s="231">
        <v>1094.9333333333334</v>
      </c>
      <c r="H103" s="231">
        <v>1113.833333333333</v>
      </c>
      <c r="I103" s="231">
        <v>1117.5666666666662</v>
      </c>
      <c r="J103" s="231">
        <v>1123.2833333333328</v>
      </c>
      <c r="K103" s="230">
        <v>1111.8499999999999</v>
      </c>
      <c r="L103" s="230">
        <v>1102.4000000000001</v>
      </c>
      <c r="M103" s="230">
        <v>3.7326299999999999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450</v>
      </c>
      <c r="D104" s="231">
        <v>450.0333333333333</v>
      </c>
      <c r="E104" s="231">
        <v>446.16666666666663</v>
      </c>
      <c r="F104" s="231">
        <v>442.33333333333331</v>
      </c>
      <c r="G104" s="231">
        <v>438.46666666666664</v>
      </c>
      <c r="H104" s="231">
        <v>453.86666666666662</v>
      </c>
      <c r="I104" s="231">
        <v>457.73333333333329</v>
      </c>
      <c r="J104" s="231">
        <v>461.56666666666661</v>
      </c>
      <c r="K104" s="230">
        <v>453.9</v>
      </c>
      <c r="L104" s="230">
        <v>446.2</v>
      </c>
      <c r="M104" s="230">
        <v>18.069019999999998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492.2</v>
      </c>
      <c r="D105" s="231">
        <v>492.01666666666665</v>
      </c>
      <c r="E105" s="231">
        <v>477.98333333333329</v>
      </c>
      <c r="F105" s="231">
        <v>463.76666666666665</v>
      </c>
      <c r="G105" s="231">
        <v>449.73333333333329</v>
      </c>
      <c r="H105" s="231">
        <v>506.23333333333329</v>
      </c>
      <c r="I105" s="231">
        <v>520.26666666666665</v>
      </c>
      <c r="J105" s="231">
        <v>534.48333333333335</v>
      </c>
      <c r="K105" s="230">
        <v>506.05</v>
      </c>
      <c r="L105" s="230">
        <v>477.8</v>
      </c>
      <c r="M105" s="230">
        <v>3.0390199999999998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64.8</v>
      </c>
      <c r="D106" s="231">
        <v>64.649999999999991</v>
      </c>
      <c r="E106" s="231">
        <v>64.199999999999989</v>
      </c>
      <c r="F106" s="231">
        <v>63.599999999999994</v>
      </c>
      <c r="G106" s="231">
        <v>63.149999999999991</v>
      </c>
      <c r="H106" s="231">
        <v>65.249999999999986</v>
      </c>
      <c r="I106" s="231">
        <v>65.7</v>
      </c>
      <c r="J106" s="231">
        <v>66.299999999999983</v>
      </c>
      <c r="K106" s="230">
        <v>65.099999999999994</v>
      </c>
      <c r="L106" s="230">
        <v>64.05</v>
      </c>
      <c r="M106" s="230">
        <v>300.02814999999998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420.4</v>
      </c>
      <c r="D107" s="231">
        <v>422.23333333333329</v>
      </c>
      <c r="E107" s="231">
        <v>417.06666666666661</v>
      </c>
      <c r="F107" s="231">
        <v>413.73333333333329</v>
      </c>
      <c r="G107" s="231">
        <v>408.56666666666661</v>
      </c>
      <c r="H107" s="231">
        <v>425.56666666666661</v>
      </c>
      <c r="I107" s="231">
        <v>430.73333333333323</v>
      </c>
      <c r="J107" s="231">
        <v>434.06666666666661</v>
      </c>
      <c r="K107" s="230">
        <v>427.4</v>
      </c>
      <c r="L107" s="230">
        <v>418.9</v>
      </c>
      <c r="M107" s="230">
        <v>159.82423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5910.7</v>
      </c>
      <c r="D108" s="231">
        <v>5912.6500000000005</v>
      </c>
      <c r="E108" s="231">
        <v>5859.3000000000011</v>
      </c>
      <c r="F108" s="231">
        <v>5807.9000000000005</v>
      </c>
      <c r="G108" s="231">
        <v>5754.5500000000011</v>
      </c>
      <c r="H108" s="231">
        <v>5964.0500000000011</v>
      </c>
      <c r="I108" s="231">
        <v>6017.4000000000015</v>
      </c>
      <c r="J108" s="231">
        <v>6068.8000000000011</v>
      </c>
      <c r="K108" s="230">
        <v>5966</v>
      </c>
      <c r="L108" s="230">
        <v>5861.25</v>
      </c>
      <c r="M108" s="230">
        <v>0.66456999999999999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288.8</v>
      </c>
      <c r="D109" s="231">
        <v>289.66666666666669</v>
      </c>
      <c r="E109" s="231">
        <v>286.43333333333339</v>
      </c>
      <c r="F109" s="231">
        <v>284.06666666666672</v>
      </c>
      <c r="G109" s="231">
        <v>280.83333333333343</v>
      </c>
      <c r="H109" s="231">
        <v>292.03333333333336</v>
      </c>
      <c r="I109" s="231">
        <v>295.26666666666659</v>
      </c>
      <c r="J109" s="231">
        <v>297.63333333333333</v>
      </c>
      <c r="K109" s="230">
        <v>292.89999999999998</v>
      </c>
      <c r="L109" s="230">
        <v>287.3</v>
      </c>
      <c r="M109" s="230">
        <v>21.994160000000001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162.55000000000001</v>
      </c>
      <c r="D110" s="231">
        <v>162.15</v>
      </c>
      <c r="E110" s="231">
        <v>160.55000000000001</v>
      </c>
      <c r="F110" s="231">
        <v>158.55000000000001</v>
      </c>
      <c r="G110" s="231">
        <v>156.95000000000002</v>
      </c>
      <c r="H110" s="231">
        <v>164.15</v>
      </c>
      <c r="I110" s="231">
        <v>165.74999999999997</v>
      </c>
      <c r="J110" s="231">
        <v>167.75</v>
      </c>
      <c r="K110" s="230">
        <v>163.75</v>
      </c>
      <c r="L110" s="230">
        <v>160.15</v>
      </c>
      <c r="M110" s="230">
        <v>48.17736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365.55</v>
      </c>
      <c r="D111" s="231">
        <v>368.33333333333331</v>
      </c>
      <c r="E111" s="231">
        <v>361.66666666666663</v>
      </c>
      <c r="F111" s="231">
        <v>357.7833333333333</v>
      </c>
      <c r="G111" s="231">
        <v>351.11666666666662</v>
      </c>
      <c r="H111" s="231">
        <v>372.21666666666664</v>
      </c>
      <c r="I111" s="231">
        <v>378.88333333333327</v>
      </c>
      <c r="J111" s="231">
        <v>382.76666666666665</v>
      </c>
      <c r="K111" s="230">
        <v>375</v>
      </c>
      <c r="L111" s="230">
        <v>364.45</v>
      </c>
      <c r="M111" s="230">
        <v>30.996379999999998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83.95</v>
      </c>
      <c r="D112" s="231">
        <v>84.066666666666663</v>
      </c>
      <c r="E112" s="231">
        <v>83.683333333333323</v>
      </c>
      <c r="F112" s="231">
        <v>83.416666666666657</v>
      </c>
      <c r="G112" s="231">
        <v>83.033333333333317</v>
      </c>
      <c r="H112" s="231">
        <v>84.333333333333329</v>
      </c>
      <c r="I112" s="231">
        <v>84.716666666666654</v>
      </c>
      <c r="J112" s="231">
        <v>84.983333333333334</v>
      </c>
      <c r="K112" s="230">
        <v>84.45</v>
      </c>
      <c r="L112" s="230">
        <v>83.8</v>
      </c>
      <c r="M112" s="230">
        <v>44.552529999999997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626.6</v>
      </c>
      <c r="D113" s="231">
        <v>626.18333333333328</v>
      </c>
      <c r="E113" s="231">
        <v>624.71666666666658</v>
      </c>
      <c r="F113" s="231">
        <v>622.83333333333326</v>
      </c>
      <c r="G113" s="231">
        <v>621.36666666666656</v>
      </c>
      <c r="H113" s="231">
        <v>628.06666666666661</v>
      </c>
      <c r="I113" s="231">
        <v>629.5333333333333</v>
      </c>
      <c r="J113" s="231">
        <v>631.41666666666663</v>
      </c>
      <c r="K113" s="230">
        <v>627.65</v>
      </c>
      <c r="L113" s="230">
        <v>624.29999999999995</v>
      </c>
      <c r="M113" s="230">
        <v>5.3078900000000004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492.4</v>
      </c>
      <c r="D114" s="231">
        <v>497.51666666666665</v>
      </c>
      <c r="E114" s="231">
        <v>485.68333333333328</v>
      </c>
      <c r="F114" s="231">
        <v>478.96666666666664</v>
      </c>
      <c r="G114" s="231">
        <v>467.13333333333327</v>
      </c>
      <c r="H114" s="231">
        <v>504.23333333333329</v>
      </c>
      <c r="I114" s="231">
        <v>516.06666666666661</v>
      </c>
      <c r="J114" s="231">
        <v>522.7833333333333</v>
      </c>
      <c r="K114" s="230">
        <v>509.35</v>
      </c>
      <c r="L114" s="230">
        <v>490.8</v>
      </c>
      <c r="M114" s="230">
        <v>29.415369999999999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151.44999999999999</v>
      </c>
      <c r="D115" s="231">
        <v>151.83333333333334</v>
      </c>
      <c r="E115" s="231">
        <v>150.2166666666667</v>
      </c>
      <c r="F115" s="231">
        <v>148.98333333333335</v>
      </c>
      <c r="G115" s="231">
        <v>147.3666666666667</v>
      </c>
      <c r="H115" s="231">
        <v>153.06666666666669</v>
      </c>
      <c r="I115" s="231">
        <v>154.68333333333331</v>
      </c>
      <c r="J115" s="231">
        <v>155.91666666666669</v>
      </c>
      <c r="K115" s="230">
        <v>153.44999999999999</v>
      </c>
      <c r="L115" s="230">
        <v>150.6</v>
      </c>
      <c r="M115" s="230">
        <v>19.568549999999998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1187.45</v>
      </c>
      <c r="D116" s="231">
        <v>1185.5666666666666</v>
      </c>
      <c r="E116" s="231">
        <v>1171.1333333333332</v>
      </c>
      <c r="F116" s="231">
        <v>1154.8166666666666</v>
      </c>
      <c r="G116" s="231">
        <v>1140.3833333333332</v>
      </c>
      <c r="H116" s="231">
        <v>1201.8833333333332</v>
      </c>
      <c r="I116" s="231">
        <v>1216.3166666666666</v>
      </c>
      <c r="J116" s="231">
        <v>1232.6333333333332</v>
      </c>
      <c r="K116" s="230">
        <v>1200</v>
      </c>
      <c r="L116" s="230">
        <v>1169.25</v>
      </c>
      <c r="M116" s="230">
        <v>60.869579999999999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3887.95</v>
      </c>
      <c r="D117" s="231">
        <v>3895.1166666666668</v>
      </c>
      <c r="E117" s="231">
        <v>3857.7333333333336</v>
      </c>
      <c r="F117" s="231">
        <v>3827.5166666666669</v>
      </c>
      <c r="G117" s="231">
        <v>3790.1333333333337</v>
      </c>
      <c r="H117" s="231">
        <v>3925.3333333333335</v>
      </c>
      <c r="I117" s="231">
        <v>3962.7166666666667</v>
      </c>
      <c r="J117" s="231">
        <v>3992.9333333333334</v>
      </c>
      <c r="K117" s="230">
        <v>3932.5</v>
      </c>
      <c r="L117" s="230">
        <v>3864.9</v>
      </c>
      <c r="M117" s="230">
        <v>1.59066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1256.0999999999999</v>
      </c>
      <c r="D118" s="231">
        <v>1261.6833333333334</v>
      </c>
      <c r="E118" s="231">
        <v>1247.4666666666667</v>
      </c>
      <c r="F118" s="231">
        <v>1238.8333333333333</v>
      </c>
      <c r="G118" s="231">
        <v>1224.6166666666666</v>
      </c>
      <c r="H118" s="231">
        <v>1270.3166666666668</v>
      </c>
      <c r="I118" s="231">
        <v>1284.5333333333335</v>
      </c>
      <c r="J118" s="231">
        <v>1293.166666666667</v>
      </c>
      <c r="K118" s="230">
        <v>1275.9000000000001</v>
      </c>
      <c r="L118" s="230">
        <v>1253.05</v>
      </c>
      <c r="M118" s="230">
        <v>68.884609999999995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2251.4499999999998</v>
      </c>
      <c r="D119" s="231">
        <v>2244.6</v>
      </c>
      <c r="E119" s="231">
        <v>2231.85</v>
      </c>
      <c r="F119" s="231">
        <v>2212.25</v>
      </c>
      <c r="G119" s="231">
        <v>2199.5</v>
      </c>
      <c r="H119" s="231">
        <v>2264.1999999999998</v>
      </c>
      <c r="I119" s="231">
        <v>2276.9499999999998</v>
      </c>
      <c r="J119" s="231">
        <v>2296.5499999999997</v>
      </c>
      <c r="K119" s="230">
        <v>2257.35</v>
      </c>
      <c r="L119" s="230">
        <v>2225</v>
      </c>
      <c r="M119" s="230">
        <v>4.5813600000000001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703.55</v>
      </c>
      <c r="D120" s="231">
        <v>701.08333333333337</v>
      </c>
      <c r="E120" s="231">
        <v>695.7166666666667</v>
      </c>
      <c r="F120" s="231">
        <v>687.88333333333333</v>
      </c>
      <c r="G120" s="231">
        <v>682.51666666666665</v>
      </c>
      <c r="H120" s="231">
        <v>708.91666666666674</v>
      </c>
      <c r="I120" s="231">
        <v>714.2833333333333</v>
      </c>
      <c r="J120" s="231">
        <v>722.11666666666679</v>
      </c>
      <c r="K120" s="230">
        <v>706.45</v>
      </c>
      <c r="L120" s="230">
        <v>693.25</v>
      </c>
      <c r="M120" s="230">
        <v>6.7388700000000004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262.8</v>
      </c>
      <c r="D121" s="231">
        <v>264.96666666666664</v>
      </c>
      <c r="E121" s="231">
        <v>258.93333333333328</v>
      </c>
      <c r="F121" s="231">
        <v>255.06666666666666</v>
      </c>
      <c r="G121" s="231">
        <v>249.0333333333333</v>
      </c>
      <c r="H121" s="231">
        <v>268.83333333333326</v>
      </c>
      <c r="I121" s="231">
        <v>274.86666666666667</v>
      </c>
      <c r="J121" s="231">
        <v>278.73333333333323</v>
      </c>
      <c r="K121" s="230">
        <v>271</v>
      </c>
      <c r="L121" s="230">
        <v>261.10000000000002</v>
      </c>
      <c r="M121" s="230">
        <v>10.639250000000001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710.6</v>
      </c>
      <c r="D122" s="231">
        <v>716.16666666666663</v>
      </c>
      <c r="E122" s="231">
        <v>702.93333333333328</v>
      </c>
      <c r="F122" s="231">
        <v>695.26666666666665</v>
      </c>
      <c r="G122" s="231">
        <v>682.0333333333333</v>
      </c>
      <c r="H122" s="231">
        <v>723.83333333333326</v>
      </c>
      <c r="I122" s="231">
        <v>737.06666666666661</v>
      </c>
      <c r="J122" s="231">
        <v>744.73333333333323</v>
      </c>
      <c r="K122" s="230">
        <v>729.4</v>
      </c>
      <c r="L122" s="230">
        <v>708.5</v>
      </c>
      <c r="M122" s="230">
        <v>12.846360000000001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581.95000000000005</v>
      </c>
      <c r="D123" s="231">
        <v>583.31666666666661</v>
      </c>
      <c r="E123" s="231">
        <v>577.73333333333323</v>
      </c>
      <c r="F123" s="231">
        <v>573.51666666666665</v>
      </c>
      <c r="G123" s="231">
        <v>567.93333333333328</v>
      </c>
      <c r="H123" s="231">
        <v>587.53333333333319</v>
      </c>
      <c r="I123" s="231">
        <v>593.11666666666667</v>
      </c>
      <c r="J123" s="231">
        <v>597.33333333333314</v>
      </c>
      <c r="K123" s="230">
        <v>588.9</v>
      </c>
      <c r="L123" s="230">
        <v>579.1</v>
      </c>
      <c r="M123" s="230">
        <v>11.23419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470.5</v>
      </c>
      <c r="D124" s="231">
        <v>471.7166666666667</v>
      </c>
      <c r="E124" s="231">
        <v>467.78333333333342</v>
      </c>
      <c r="F124" s="231">
        <v>465.06666666666672</v>
      </c>
      <c r="G124" s="231">
        <v>461.13333333333344</v>
      </c>
      <c r="H124" s="231">
        <v>474.43333333333339</v>
      </c>
      <c r="I124" s="231">
        <v>478.36666666666667</v>
      </c>
      <c r="J124" s="231">
        <v>481.08333333333337</v>
      </c>
      <c r="K124" s="230">
        <v>475.65</v>
      </c>
      <c r="L124" s="230">
        <v>469</v>
      </c>
      <c r="M124" s="230">
        <v>19.762910000000002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1957.95</v>
      </c>
      <c r="D125" s="231">
        <v>1963.2666666666664</v>
      </c>
      <c r="E125" s="231">
        <v>1946.5333333333328</v>
      </c>
      <c r="F125" s="231">
        <v>1935.1166666666663</v>
      </c>
      <c r="G125" s="231">
        <v>1918.3833333333328</v>
      </c>
      <c r="H125" s="231">
        <v>1974.6833333333329</v>
      </c>
      <c r="I125" s="231">
        <v>1991.4166666666665</v>
      </c>
      <c r="J125" s="231">
        <v>2002.833333333333</v>
      </c>
      <c r="K125" s="230">
        <v>1980</v>
      </c>
      <c r="L125" s="230">
        <v>1951.85</v>
      </c>
      <c r="M125" s="230">
        <v>44.11824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95.85</v>
      </c>
      <c r="D126" s="231">
        <v>95.95</v>
      </c>
      <c r="E126" s="231">
        <v>94.9</v>
      </c>
      <c r="F126" s="231">
        <v>93.95</v>
      </c>
      <c r="G126" s="231">
        <v>92.9</v>
      </c>
      <c r="H126" s="231">
        <v>96.9</v>
      </c>
      <c r="I126" s="231">
        <v>97.949999999999989</v>
      </c>
      <c r="J126" s="231">
        <v>98.9</v>
      </c>
      <c r="K126" s="230">
        <v>97</v>
      </c>
      <c r="L126" s="230">
        <v>95</v>
      </c>
      <c r="M126" s="230">
        <v>72.310289999999995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3839.15</v>
      </c>
      <c r="D127" s="231">
        <v>3860.6833333333329</v>
      </c>
      <c r="E127" s="231">
        <v>3803.766666666666</v>
      </c>
      <c r="F127" s="231">
        <v>3768.3833333333332</v>
      </c>
      <c r="G127" s="231">
        <v>3711.4666666666662</v>
      </c>
      <c r="H127" s="231">
        <v>3896.0666666666657</v>
      </c>
      <c r="I127" s="231">
        <v>3952.9833333333327</v>
      </c>
      <c r="J127" s="231">
        <v>3988.3666666666654</v>
      </c>
      <c r="K127" s="230">
        <v>3917.6</v>
      </c>
      <c r="L127" s="230">
        <v>3825.3</v>
      </c>
      <c r="M127" s="230">
        <v>3.6414399999999998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377.8</v>
      </c>
      <c r="D128" s="231">
        <v>376.0333333333333</v>
      </c>
      <c r="E128" s="231">
        <v>373.06666666666661</v>
      </c>
      <c r="F128" s="231">
        <v>368.33333333333331</v>
      </c>
      <c r="G128" s="231">
        <v>365.36666666666662</v>
      </c>
      <c r="H128" s="231">
        <v>380.76666666666659</v>
      </c>
      <c r="I128" s="231">
        <v>383.73333333333329</v>
      </c>
      <c r="J128" s="231">
        <v>388.46666666666658</v>
      </c>
      <c r="K128" s="230">
        <v>379</v>
      </c>
      <c r="L128" s="230">
        <v>371.3</v>
      </c>
      <c r="M128" s="230">
        <v>14.78514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4658.2</v>
      </c>
      <c r="D129" s="231">
        <v>4657.7</v>
      </c>
      <c r="E129" s="231">
        <v>4629.45</v>
      </c>
      <c r="F129" s="231">
        <v>4600.7</v>
      </c>
      <c r="G129" s="231">
        <v>4572.45</v>
      </c>
      <c r="H129" s="231">
        <v>4686.45</v>
      </c>
      <c r="I129" s="231">
        <v>4714.7</v>
      </c>
      <c r="J129" s="231">
        <v>4743.45</v>
      </c>
      <c r="K129" s="230">
        <v>4685.95</v>
      </c>
      <c r="L129" s="230">
        <v>4628.95</v>
      </c>
      <c r="M129" s="230">
        <v>2.7208399999999999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2242.15</v>
      </c>
      <c r="D130" s="231">
        <v>2264.5166666666669</v>
      </c>
      <c r="E130" s="231">
        <v>2214.9833333333336</v>
      </c>
      <c r="F130" s="231">
        <v>2187.8166666666666</v>
      </c>
      <c r="G130" s="231">
        <v>2138.2833333333333</v>
      </c>
      <c r="H130" s="231">
        <v>2291.6833333333338</v>
      </c>
      <c r="I130" s="231">
        <v>2341.2166666666676</v>
      </c>
      <c r="J130" s="231">
        <v>2368.3833333333341</v>
      </c>
      <c r="K130" s="230">
        <v>2314.0500000000002</v>
      </c>
      <c r="L130" s="230">
        <v>2237.35</v>
      </c>
      <c r="M130" s="230">
        <v>94.708479999999994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321.45</v>
      </c>
      <c r="D131" s="231">
        <v>318.46666666666664</v>
      </c>
      <c r="E131" s="231">
        <v>302.2833333333333</v>
      </c>
      <c r="F131" s="231">
        <v>283.11666666666667</v>
      </c>
      <c r="G131" s="231">
        <v>266.93333333333334</v>
      </c>
      <c r="H131" s="231">
        <v>337.63333333333327</v>
      </c>
      <c r="I131" s="231">
        <v>353.81666666666655</v>
      </c>
      <c r="J131" s="231">
        <v>372.98333333333323</v>
      </c>
      <c r="K131" s="230">
        <v>334.65</v>
      </c>
      <c r="L131" s="230">
        <v>299.3</v>
      </c>
      <c r="M131" s="230">
        <v>86.956140000000005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561</v>
      </c>
      <c r="D132" s="231">
        <v>561.23333333333335</v>
      </c>
      <c r="E132" s="231">
        <v>558.76666666666665</v>
      </c>
      <c r="F132" s="231">
        <v>556.5333333333333</v>
      </c>
      <c r="G132" s="231">
        <v>554.06666666666661</v>
      </c>
      <c r="H132" s="231">
        <v>563.4666666666667</v>
      </c>
      <c r="I132" s="231">
        <v>565.93333333333339</v>
      </c>
      <c r="J132" s="231">
        <v>568.16666666666674</v>
      </c>
      <c r="K132" s="230">
        <v>563.70000000000005</v>
      </c>
      <c r="L132" s="230">
        <v>559</v>
      </c>
      <c r="M132" s="230">
        <v>6.8082200000000004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3979.6</v>
      </c>
      <c r="D133" s="231">
        <v>3979.9333333333329</v>
      </c>
      <c r="E133" s="231">
        <v>3944.7166666666658</v>
      </c>
      <c r="F133" s="231">
        <v>3909.833333333333</v>
      </c>
      <c r="G133" s="231">
        <v>3874.6166666666659</v>
      </c>
      <c r="H133" s="231">
        <v>4014.8166666666657</v>
      </c>
      <c r="I133" s="231">
        <v>4050.0333333333328</v>
      </c>
      <c r="J133" s="231">
        <v>4084.9166666666656</v>
      </c>
      <c r="K133" s="230">
        <v>4015.15</v>
      </c>
      <c r="L133" s="230">
        <v>3945.05</v>
      </c>
      <c r="M133" s="230">
        <v>0.31187999999999999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765.45</v>
      </c>
      <c r="D134" s="231">
        <v>758.56666666666661</v>
      </c>
      <c r="E134" s="231">
        <v>749.33333333333326</v>
      </c>
      <c r="F134" s="231">
        <v>733.2166666666667</v>
      </c>
      <c r="G134" s="231">
        <v>723.98333333333335</v>
      </c>
      <c r="H134" s="231">
        <v>774.68333333333317</v>
      </c>
      <c r="I134" s="231">
        <v>783.91666666666652</v>
      </c>
      <c r="J134" s="231">
        <v>800.03333333333308</v>
      </c>
      <c r="K134" s="230">
        <v>767.8</v>
      </c>
      <c r="L134" s="230">
        <v>742.45</v>
      </c>
      <c r="M134" s="230">
        <v>12.35913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97361</v>
      </c>
      <c r="D135" s="231">
        <v>97600.333333333328</v>
      </c>
      <c r="E135" s="231">
        <v>96960.666666666657</v>
      </c>
      <c r="F135" s="231">
        <v>96560.333333333328</v>
      </c>
      <c r="G135" s="231">
        <v>95920.666666666657</v>
      </c>
      <c r="H135" s="231">
        <v>98000.666666666657</v>
      </c>
      <c r="I135" s="231">
        <v>98640.333333333314</v>
      </c>
      <c r="J135" s="231">
        <v>99040.666666666657</v>
      </c>
      <c r="K135" s="230">
        <v>98240</v>
      </c>
      <c r="L135" s="230">
        <v>97200</v>
      </c>
      <c r="M135" s="230">
        <v>9.4350000000000003E-2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285.55</v>
      </c>
      <c r="D136" s="231">
        <v>286.01666666666671</v>
      </c>
      <c r="E136" s="231">
        <v>283.68333333333339</v>
      </c>
      <c r="F136" s="231">
        <v>281.81666666666666</v>
      </c>
      <c r="G136" s="231">
        <v>279.48333333333335</v>
      </c>
      <c r="H136" s="231">
        <v>287.88333333333344</v>
      </c>
      <c r="I136" s="231">
        <v>290.21666666666681</v>
      </c>
      <c r="J136" s="231">
        <v>292.08333333333348</v>
      </c>
      <c r="K136" s="230">
        <v>288.35000000000002</v>
      </c>
      <c r="L136" s="230">
        <v>284.14999999999998</v>
      </c>
      <c r="M136" s="230">
        <v>17.681989999999999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1251.3</v>
      </c>
      <c r="D137" s="231">
        <v>1252.0999999999999</v>
      </c>
      <c r="E137" s="231">
        <v>1243.3499999999999</v>
      </c>
      <c r="F137" s="231">
        <v>1235.4000000000001</v>
      </c>
      <c r="G137" s="231">
        <v>1226.6500000000001</v>
      </c>
      <c r="H137" s="231">
        <v>1260.0499999999997</v>
      </c>
      <c r="I137" s="231">
        <v>1268.7999999999997</v>
      </c>
      <c r="J137" s="231">
        <v>1276.7499999999995</v>
      </c>
      <c r="K137" s="230">
        <v>1260.8499999999999</v>
      </c>
      <c r="L137" s="230">
        <v>1244.1500000000001</v>
      </c>
      <c r="M137" s="230">
        <v>41.004669999999997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542.6</v>
      </c>
      <c r="D138" s="231">
        <v>538.83333333333337</v>
      </c>
      <c r="E138" s="231">
        <v>534.16666666666674</v>
      </c>
      <c r="F138" s="231">
        <v>525.73333333333335</v>
      </c>
      <c r="G138" s="231">
        <v>521.06666666666672</v>
      </c>
      <c r="H138" s="231">
        <v>547.26666666666677</v>
      </c>
      <c r="I138" s="231">
        <v>551.93333333333351</v>
      </c>
      <c r="J138" s="231">
        <v>560.36666666666679</v>
      </c>
      <c r="K138" s="230">
        <v>543.5</v>
      </c>
      <c r="L138" s="230">
        <v>530.4</v>
      </c>
      <c r="M138" s="230">
        <v>16.775849999999998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9260.9</v>
      </c>
      <c r="D139" s="231">
        <v>9239.3166666666675</v>
      </c>
      <c r="E139" s="231">
        <v>9163.633333333335</v>
      </c>
      <c r="F139" s="231">
        <v>9066.3666666666668</v>
      </c>
      <c r="G139" s="231">
        <v>8990.6833333333343</v>
      </c>
      <c r="H139" s="231">
        <v>9336.5833333333358</v>
      </c>
      <c r="I139" s="231">
        <v>9412.2666666666664</v>
      </c>
      <c r="J139" s="231">
        <v>9509.5333333333365</v>
      </c>
      <c r="K139" s="230">
        <v>9315</v>
      </c>
      <c r="L139" s="230">
        <v>9142.0499999999993</v>
      </c>
      <c r="M139" s="230">
        <v>6.4455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674.9</v>
      </c>
      <c r="D140" s="231">
        <v>670.53333333333342</v>
      </c>
      <c r="E140" s="231">
        <v>662.56666666666683</v>
      </c>
      <c r="F140" s="231">
        <v>650.23333333333346</v>
      </c>
      <c r="G140" s="231">
        <v>642.26666666666688</v>
      </c>
      <c r="H140" s="231">
        <v>682.86666666666679</v>
      </c>
      <c r="I140" s="231">
        <v>690.83333333333326</v>
      </c>
      <c r="J140" s="231">
        <v>703.16666666666674</v>
      </c>
      <c r="K140" s="230">
        <v>678.5</v>
      </c>
      <c r="L140" s="230">
        <v>658.2</v>
      </c>
      <c r="M140" s="230">
        <v>12.48161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484.05</v>
      </c>
      <c r="D141" s="231">
        <v>482.81666666666666</v>
      </c>
      <c r="E141" s="231">
        <v>479.83333333333331</v>
      </c>
      <c r="F141" s="231">
        <v>475.61666666666667</v>
      </c>
      <c r="G141" s="231">
        <v>472.63333333333333</v>
      </c>
      <c r="H141" s="231">
        <v>487.0333333333333</v>
      </c>
      <c r="I141" s="231">
        <v>490.01666666666665</v>
      </c>
      <c r="J141" s="231">
        <v>494.23333333333329</v>
      </c>
      <c r="K141" s="230">
        <v>485.8</v>
      </c>
      <c r="L141" s="230">
        <v>478.6</v>
      </c>
      <c r="M141" s="230">
        <v>20.23509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56.45</v>
      </c>
      <c r="D142" s="231">
        <v>56.433333333333337</v>
      </c>
      <c r="E142" s="231">
        <v>56.016666666666673</v>
      </c>
      <c r="F142" s="231">
        <v>55.583333333333336</v>
      </c>
      <c r="G142" s="231">
        <v>55.166666666666671</v>
      </c>
      <c r="H142" s="231">
        <v>56.866666666666674</v>
      </c>
      <c r="I142" s="231">
        <v>57.283333333333331</v>
      </c>
      <c r="J142" s="231">
        <v>57.716666666666676</v>
      </c>
      <c r="K142" s="230">
        <v>56.85</v>
      </c>
      <c r="L142" s="230">
        <v>56</v>
      </c>
      <c r="M142" s="230">
        <v>27.561869999999999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1872.2</v>
      </c>
      <c r="D143" s="231">
        <v>1875.0666666666666</v>
      </c>
      <c r="E143" s="231">
        <v>1860.1833333333332</v>
      </c>
      <c r="F143" s="231">
        <v>1848.1666666666665</v>
      </c>
      <c r="G143" s="231">
        <v>1833.2833333333331</v>
      </c>
      <c r="H143" s="231">
        <v>1887.0833333333333</v>
      </c>
      <c r="I143" s="231">
        <v>1901.9666666666665</v>
      </c>
      <c r="J143" s="231">
        <v>1913.9833333333333</v>
      </c>
      <c r="K143" s="230">
        <v>1889.95</v>
      </c>
      <c r="L143" s="230">
        <v>1863.05</v>
      </c>
      <c r="M143" s="230">
        <v>1.7168699999999999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1068.5</v>
      </c>
      <c r="D144" s="231">
        <v>1068.0166666666667</v>
      </c>
      <c r="E144" s="231">
        <v>1062.0333333333333</v>
      </c>
      <c r="F144" s="231">
        <v>1055.5666666666666</v>
      </c>
      <c r="G144" s="231">
        <v>1049.5833333333333</v>
      </c>
      <c r="H144" s="231">
        <v>1074.4833333333333</v>
      </c>
      <c r="I144" s="231">
        <v>1080.4666666666665</v>
      </c>
      <c r="J144" s="231">
        <v>1086.9333333333334</v>
      </c>
      <c r="K144" s="230">
        <v>1074</v>
      </c>
      <c r="L144" s="230">
        <v>1061.55</v>
      </c>
      <c r="M144" s="230">
        <v>1.6808000000000001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179.55</v>
      </c>
      <c r="D145" s="231">
        <v>178.83333333333334</v>
      </c>
      <c r="E145" s="231">
        <v>177.66666666666669</v>
      </c>
      <c r="F145" s="231">
        <v>175.78333333333333</v>
      </c>
      <c r="G145" s="231">
        <v>174.61666666666667</v>
      </c>
      <c r="H145" s="231">
        <v>180.7166666666667</v>
      </c>
      <c r="I145" s="231">
        <v>181.88333333333338</v>
      </c>
      <c r="J145" s="231">
        <v>183.76666666666671</v>
      </c>
      <c r="K145" s="230">
        <v>180</v>
      </c>
      <c r="L145" s="230">
        <v>176.95</v>
      </c>
      <c r="M145" s="230">
        <v>121.25975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82.95</v>
      </c>
      <c r="D146" s="231">
        <v>82.733333333333334</v>
      </c>
      <c r="E146" s="231">
        <v>82.266666666666666</v>
      </c>
      <c r="F146" s="231">
        <v>81.583333333333329</v>
      </c>
      <c r="G146" s="231">
        <v>81.11666666666666</v>
      </c>
      <c r="H146" s="231">
        <v>83.416666666666671</v>
      </c>
      <c r="I146" s="231">
        <v>83.88333333333334</v>
      </c>
      <c r="J146" s="231">
        <v>84.566666666666677</v>
      </c>
      <c r="K146" s="230">
        <v>83.2</v>
      </c>
      <c r="L146" s="230">
        <v>82.05</v>
      </c>
      <c r="M146" s="230">
        <v>80.890060000000005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4724.3500000000004</v>
      </c>
      <c r="D147" s="231">
        <v>4732.45</v>
      </c>
      <c r="E147" s="231">
        <v>4666.8999999999996</v>
      </c>
      <c r="F147" s="231">
        <v>4609.45</v>
      </c>
      <c r="G147" s="231">
        <v>4543.8999999999996</v>
      </c>
      <c r="H147" s="231">
        <v>4789.8999999999996</v>
      </c>
      <c r="I147" s="231">
        <v>4855.4500000000007</v>
      </c>
      <c r="J147" s="231">
        <v>4912.8999999999996</v>
      </c>
      <c r="K147" s="230">
        <v>4798</v>
      </c>
      <c r="L147" s="230">
        <v>4675</v>
      </c>
      <c r="M147" s="230">
        <v>2.7009099999999999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22019.8</v>
      </c>
      <c r="D148" s="231">
        <v>22068.366666666669</v>
      </c>
      <c r="E148" s="231">
        <v>21901.733333333337</v>
      </c>
      <c r="F148" s="231">
        <v>21783.666666666668</v>
      </c>
      <c r="G148" s="231">
        <v>21617.033333333336</v>
      </c>
      <c r="H148" s="231">
        <v>22186.433333333338</v>
      </c>
      <c r="I148" s="231">
        <v>22353.066666666669</v>
      </c>
      <c r="J148" s="231">
        <v>22471.133333333339</v>
      </c>
      <c r="K148" s="230">
        <v>22235</v>
      </c>
      <c r="L148" s="230">
        <v>21950.3</v>
      </c>
      <c r="M148" s="230">
        <v>0.68937000000000004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237.8</v>
      </c>
      <c r="D149" s="231">
        <v>237.2166666666667</v>
      </c>
      <c r="E149" s="231">
        <v>235.53333333333339</v>
      </c>
      <c r="F149" s="231">
        <v>233.26666666666668</v>
      </c>
      <c r="G149" s="231">
        <v>231.58333333333337</v>
      </c>
      <c r="H149" s="231">
        <v>239.48333333333341</v>
      </c>
      <c r="I149" s="231">
        <v>241.16666666666669</v>
      </c>
      <c r="J149" s="231">
        <v>243.43333333333342</v>
      </c>
      <c r="K149" s="230">
        <v>238.9</v>
      </c>
      <c r="L149" s="230">
        <v>234.95</v>
      </c>
      <c r="M149" s="230">
        <v>5.6493200000000003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949.7</v>
      </c>
      <c r="D150" s="231">
        <v>948.5</v>
      </c>
      <c r="E150" s="231">
        <v>941</v>
      </c>
      <c r="F150" s="231">
        <v>932.3</v>
      </c>
      <c r="G150" s="231">
        <v>924.8</v>
      </c>
      <c r="H150" s="231">
        <v>957.2</v>
      </c>
      <c r="I150" s="231">
        <v>964.7</v>
      </c>
      <c r="J150" s="231">
        <v>973.40000000000009</v>
      </c>
      <c r="K150" s="230">
        <v>956</v>
      </c>
      <c r="L150" s="230">
        <v>939.8</v>
      </c>
      <c r="M150" s="230">
        <v>6.2243399999999998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167.05</v>
      </c>
      <c r="D151" s="231">
        <v>167.26666666666668</v>
      </c>
      <c r="E151" s="231">
        <v>165.88333333333335</v>
      </c>
      <c r="F151" s="231">
        <v>164.71666666666667</v>
      </c>
      <c r="G151" s="231">
        <v>163.33333333333334</v>
      </c>
      <c r="H151" s="231">
        <v>168.43333333333337</v>
      </c>
      <c r="I151" s="231">
        <v>169.81666666666669</v>
      </c>
      <c r="J151" s="231">
        <v>170.98333333333338</v>
      </c>
      <c r="K151" s="230">
        <v>168.65</v>
      </c>
      <c r="L151" s="230">
        <v>166.1</v>
      </c>
      <c r="M151" s="230">
        <v>78.776769999999999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258.85000000000002</v>
      </c>
      <c r="D152" s="231">
        <v>257.93333333333334</v>
      </c>
      <c r="E152" s="231">
        <v>255.9666666666667</v>
      </c>
      <c r="F152" s="231">
        <v>253.08333333333337</v>
      </c>
      <c r="G152" s="231">
        <v>251.11666666666673</v>
      </c>
      <c r="H152" s="231">
        <v>260.81666666666666</v>
      </c>
      <c r="I152" s="231">
        <v>262.78333333333325</v>
      </c>
      <c r="J152" s="231">
        <v>265.66666666666663</v>
      </c>
      <c r="K152" s="230">
        <v>259.89999999999998</v>
      </c>
      <c r="L152" s="230">
        <v>255.05</v>
      </c>
      <c r="M152" s="230">
        <v>16.360150000000001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699.15</v>
      </c>
      <c r="D153" s="231">
        <v>708.4666666666667</v>
      </c>
      <c r="E153" s="231">
        <v>684.93333333333339</v>
      </c>
      <c r="F153" s="231">
        <v>670.7166666666667</v>
      </c>
      <c r="G153" s="231">
        <v>647.18333333333339</v>
      </c>
      <c r="H153" s="231">
        <v>722.68333333333339</v>
      </c>
      <c r="I153" s="231">
        <v>746.2166666666667</v>
      </c>
      <c r="J153" s="231">
        <v>760.43333333333339</v>
      </c>
      <c r="K153" s="230">
        <v>732</v>
      </c>
      <c r="L153" s="230">
        <v>694.25</v>
      </c>
      <c r="M153" s="230">
        <v>64.932590000000005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3549.85</v>
      </c>
      <c r="D154" s="231">
        <v>3538.65</v>
      </c>
      <c r="E154" s="231">
        <v>3511.3</v>
      </c>
      <c r="F154" s="231">
        <v>3472.75</v>
      </c>
      <c r="G154" s="231">
        <v>3445.4</v>
      </c>
      <c r="H154" s="231">
        <v>3577.2000000000003</v>
      </c>
      <c r="I154" s="231">
        <v>3604.5499999999997</v>
      </c>
      <c r="J154" s="231">
        <v>3643.1000000000004</v>
      </c>
      <c r="K154" s="230">
        <v>3566</v>
      </c>
      <c r="L154" s="230">
        <v>3500.1</v>
      </c>
      <c r="M154" s="230">
        <v>1.3005199999999999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617.1</v>
      </c>
      <c r="D155" s="231">
        <v>617.51666666666665</v>
      </c>
      <c r="E155" s="231">
        <v>609.13333333333333</v>
      </c>
      <c r="F155" s="231">
        <v>601.16666666666663</v>
      </c>
      <c r="G155" s="231">
        <v>592.7833333333333</v>
      </c>
      <c r="H155" s="231">
        <v>625.48333333333335</v>
      </c>
      <c r="I155" s="231">
        <v>633.86666666666656</v>
      </c>
      <c r="J155" s="231">
        <v>641.83333333333337</v>
      </c>
      <c r="K155" s="230">
        <v>625.9</v>
      </c>
      <c r="L155" s="230">
        <v>609.54999999999995</v>
      </c>
      <c r="M155" s="230">
        <v>5.1047500000000001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3413.65</v>
      </c>
      <c r="D156" s="231">
        <v>3431.4166666666665</v>
      </c>
      <c r="E156" s="231">
        <v>3388.4333333333329</v>
      </c>
      <c r="F156" s="231">
        <v>3363.2166666666662</v>
      </c>
      <c r="G156" s="231">
        <v>3320.2333333333327</v>
      </c>
      <c r="H156" s="231">
        <v>3456.6333333333332</v>
      </c>
      <c r="I156" s="231">
        <v>3499.6166666666668</v>
      </c>
      <c r="J156" s="231">
        <v>3524.8333333333335</v>
      </c>
      <c r="K156" s="230">
        <v>3474.4</v>
      </c>
      <c r="L156" s="230">
        <v>3406.2</v>
      </c>
      <c r="M156" s="230">
        <v>2.24912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41748.35</v>
      </c>
      <c r="D157" s="231">
        <v>41642.450000000004</v>
      </c>
      <c r="E157" s="231">
        <v>41404.900000000009</v>
      </c>
      <c r="F157" s="231">
        <v>41061.450000000004</v>
      </c>
      <c r="G157" s="231">
        <v>40823.900000000009</v>
      </c>
      <c r="H157" s="231">
        <v>41985.900000000009</v>
      </c>
      <c r="I157" s="231">
        <v>42223.450000000012</v>
      </c>
      <c r="J157" s="231">
        <v>42566.900000000009</v>
      </c>
      <c r="K157" s="230">
        <v>41880</v>
      </c>
      <c r="L157" s="230">
        <v>41299</v>
      </c>
      <c r="M157" s="230">
        <v>8.1229999999999997E-2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937.55</v>
      </c>
      <c r="D158" s="231">
        <v>936.83333333333337</v>
      </c>
      <c r="E158" s="231">
        <v>928.7166666666667</v>
      </c>
      <c r="F158" s="231">
        <v>919.88333333333333</v>
      </c>
      <c r="G158" s="231">
        <v>911.76666666666665</v>
      </c>
      <c r="H158" s="231">
        <v>945.66666666666674</v>
      </c>
      <c r="I158" s="231">
        <v>953.7833333333333</v>
      </c>
      <c r="J158" s="231">
        <v>962.61666666666679</v>
      </c>
      <c r="K158" s="230">
        <v>944.95</v>
      </c>
      <c r="L158" s="230">
        <v>928</v>
      </c>
      <c r="M158" s="230">
        <v>1.43712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4667.2</v>
      </c>
      <c r="D159" s="231">
        <v>4680.5999999999995</v>
      </c>
      <c r="E159" s="231">
        <v>4635.4999999999991</v>
      </c>
      <c r="F159" s="231">
        <v>4603.7999999999993</v>
      </c>
      <c r="G159" s="231">
        <v>4558.6999999999989</v>
      </c>
      <c r="H159" s="231">
        <v>4712.2999999999993</v>
      </c>
      <c r="I159" s="231">
        <v>4757.3999999999996</v>
      </c>
      <c r="J159" s="231">
        <v>4789.0999999999995</v>
      </c>
      <c r="K159" s="230">
        <v>4725.7</v>
      </c>
      <c r="L159" s="230">
        <v>4648.8999999999996</v>
      </c>
      <c r="M159" s="230">
        <v>2.3020800000000001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232.65</v>
      </c>
      <c r="D160" s="231">
        <v>231.2833333333333</v>
      </c>
      <c r="E160" s="231">
        <v>229.56666666666661</v>
      </c>
      <c r="F160" s="231">
        <v>226.48333333333329</v>
      </c>
      <c r="G160" s="231">
        <v>224.76666666666659</v>
      </c>
      <c r="H160" s="231">
        <v>234.36666666666662</v>
      </c>
      <c r="I160" s="231">
        <v>236.08333333333331</v>
      </c>
      <c r="J160" s="231">
        <v>239.16666666666663</v>
      </c>
      <c r="K160" s="230">
        <v>233</v>
      </c>
      <c r="L160" s="230">
        <v>228.2</v>
      </c>
      <c r="M160" s="230">
        <v>19.75639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2566.4499999999998</v>
      </c>
      <c r="D161" s="231">
        <v>2555.1166666666668</v>
      </c>
      <c r="E161" s="231">
        <v>2535.2333333333336</v>
      </c>
      <c r="F161" s="231">
        <v>2504.0166666666669</v>
      </c>
      <c r="G161" s="231">
        <v>2484.1333333333337</v>
      </c>
      <c r="H161" s="231">
        <v>2586.3333333333335</v>
      </c>
      <c r="I161" s="231">
        <v>2606.2166666666667</v>
      </c>
      <c r="J161" s="231">
        <v>2637.4333333333334</v>
      </c>
      <c r="K161" s="230">
        <v>2575</v>
      </c>
      <c r="L161" s="230">
        <v>2523.9</v>
      </c>
      <c r="M161" s="230">
        <v>8.4013200000000001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3235.25</v>
      </c>
      <c r="D162" s="231">
        <v>3242.1333333333337</v>
      </c>
      <c r="E162" s="231">
        <v>3195.4166666666674</v>
      </c>
      <c r="F162" s="231">
        <v>3155.5833333333339</v>
      </c>
      <c r="G162" s="231">
        <v>3108.8666666666677</v>
      </c>
      <c r="H162" s="231">
        <v>3281.9666666666672</v>
      </c>
      <c r="I162" s="231">
        <v>3328.6833333333334</v>
      </c>
      <c r="J162" s="231">
        <v>3368.5166666666669</v>
      </c>
      <c r="K162" s="230">
        <v>3288.85</v>
      </c>
      <c r="L162" s="230">
        <v>3202.3</v>
      </c>
      <c r="M162" s="230">
        <v>5.28871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325.25</v>
      </c>
      <c r="D163" s="231">
        <v>325.13333333333338</v>
      </c>
      <c r="E163" s="231">
        <v>323.06666666666678</v>
      </c>
      <c r="F163" s="231">
        <v>320.88333333333338</v>
      </c>
      <c r="G163" s="231">
        <v>318.81666666666678</v>
      </c>
      <c r="H163" s="231">
        <v>327.31666666666678</v>
      </c>
      <c r="I163" s="231">
        <v>329.38333333333338</v>
      </c>
      <c r="J163" s="231">
        <v>331.56666666666678</v>
      </c>
      <c r="K163" s="230">
        <v>327.2</v>
      </c>
      <c r="L163" s="230">
        <v>322.95</v>
      </c>
      <c r="M163" s="230">
        <v>8.8732799999999994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164.6</v>
      </c>
      <c r="D164" s="231">
        <v>165.61666666666667</v>
      </c>
      <c r="E164" s="231">
        <v>162.63333333333335</v>
      </c>
      <c r="F164" s="231">
        <v>160.66666666666669</v>
      </c>
      <c r="G164" s="231">
        <v>157.68333333333337</v>
      </c>
      <c r="H164" s="231">
        <v>167.58333333333334</v>
      </c>
      <c r="I164" s="231">
        <v>170.56666666666669</v>
      </c>
      <c r="J164" s="231">
        <v>172.53333333333333</v>
      </c>
      <c r="K164" s="230">
        <v>168.6</v>
      </c>
      <c r="L164" s="230">
        <v>163.65</v>
      </c>
      <c r="M164" s="230">
        <v>96.79853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248.55</v>
      </c>
      <c r="D165" s="231">
        <v>248.11666666666667</v>
      </c>
      <c r="E165" s="231">
        <v>247.03333333333336</v>
      </c>
      <c r="F165" s="231">
        <v>245.51666666666668</v>
      </c>
      <c r="G165" s="231">
        <v>244.43333333333337</v>
      </c>
      <c r="H165" s="231">
        <v>249.63333333333335</v>
      </c>
      <c r="I165" s="231">
        <v>250.71666666666667</v>
      </c>
      <c r="J165" s="231">
        <v>252.23333333333335</v>
      </c>
      <c r="K165" s="230">
        <v>249.2</v>
      </c>
      <c r="L165" s="230">
        <v>246.6</v>
      </c>
      <c r="M165" s="230">
        <v>94.625450000000001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489.85</v>
      </c>
      <c r="D166" s="231">
        <v>489.06666666666666</v>
      </c>
      <c r="E166" s="231">
        <v>483.13333333333333</v>
      </c>
      <c r="F166" s="231">
        <v>476.41666666666669</v>
      </c>
      <c r="G166" s="231">
        <v>470.48333333333335</v>
      </c>
      <c r="H166" s="231">
        <v>495.7833333333333</v>
      </c>
      <c r="I166" s="231">
        <v>501.71666666666658</v>
      </c>
      <c r="J166" s="231">
        <v>508.43333333333328</v>
      </c>
      <c r="K166" s="230">
        <v>495</v>
      </c>
      <c r="L166" s="230">
        <v>482.35</v>
      </c>
      <c r="M166" s="230">
        <v>2.6521599999999999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13780.25</v>
      </c>
      <c r="D167" s="231">
        <v>13719.366666666667</v>
      </c>
      <c r="E167" s="231">
        <v>13566.883333333333</v>
      </c>
      <c r="F167" s="231">
        <v>13353.516666666666</v>
      </c>
      <c r="G167" s="231">
        <v>13201.033333333333</v>
      </c>
      <c r="H167" s="231">
        <v>13932.733333333334</v>
      </c>
      <c r="I167" s="231">
        <v>14085.216666666667</v>
      </c>
      <c r="J167" s="231">
        <v>14298.583333333334</v>
      </c>
      <c r="K167" s="230">
        <v>13871.85</v>
      </c>
      <c r="L167" s="230">
        <v>13506</v>
      </c>
      <c r="M167" s="230">
        <v>1.3862699999999999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48.5</v>
      </c>
      <c r="D168" s="231">
        <v>48.716666666666669</v>
      </c>
      <c r="E168" s="231">
        <v>48.183333333333337</v>
      </c>
      <c r="F168" s="231">
        <v>47.866666666666667</v>
      </c>
      <c r="G168" s="231">
        <v>47.333333333333336</v>
      </c>
      <c r="H168" s="231">
        <v>49.033333333333339</v>
      </c>
      <c r="I168" s="231">
        <v>49.56666666666667</v>
      </c>
      <c r="J168" s="231">
        <v>49.88333333333334</v>
      </c>
      <c r="K168" s="230">
        <v>49.25</v>
      </c>
      <c r="L168" s="230">
        <v>48.4</v>
      </c>
      <c r="M168" s="230">
        <v>445.57781999999997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131.6</v>
      </c>
      <c r="D169" s="231">
        <v>132.18333333333331</v>
      </c>
      <c r="E169" s="231">
        <v>130.76666666666662</v>
      </c>
      <c r="F169" s="231">
        <v>129.93333333333331</v>
      </c>
      <c r="G169" s="231">
        <v>128.51666666666662</v>
      </c>
      <c r="H169" s="231">
        <v>133.01666666666662</v>
      </c>
      <c r="I169" s="231">
        <v>134.43333333333331</v>
      </c>
      <c r="J169" s="231">
        <v>135.26666666666662</v>
      </c>
      <c r="K169" s="230">
        <v>133.6</v>
      </c>
      <c r="L169" s="230">
        <v>131.35</v>
      </c>
      <c r="M169" s="230">
        <v>76.472149999999999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2480.3000000000002</v>
      </c>
      <c r="D170" s="231">
        <v>2488.7833333333333</v>
      </c>
      <c r="E170" s="231">
        <v>2468.0666666666666</v>
      </c>
      <c r="F170" s="231">
        <v>2455.8333333333335</v>
      </c>
      <c r="G170" s="231">
        <v>2435.1166666666668</v>
      </c>
      <c r="H170" s="231">
        <v>2501.0166666666664</v>
      </c>
      <c r="I170" s="231">
        <v>2521.7333333333327</v>
      </c>
      <c r="J170" s="231">
        <v>2533.9666666666662</v>
      </c>
      <c r="K170" s="230">
        <v>2509.5</v>
      </c>
      <c r="L170" s="230">
        <v>2476.5500000000002</v>
      </c>
      <c r="M170" s="230">
        <v>48.724510000000002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865.65</v>
      </c>
      <c r="D171" s="231">
        <v>853.6</v>
      </c>
      <c r="E171" s="231">
        <v>837.75</v>
      </c>
      <c r="F171" s="231">
        <v>809.85</v>
      </c>
      <c r="G171" s="231">
        <v>794</v>
      </c>
      <c r="H171" s="231">
        <v>881.5</v>
      </c>
      <c r="I171" s="231">
        <v>897.35000000000014</v>
      </c>
      <c r="J171" s="231">
        <v>925.25</v>
      </c>
      <c r="K171" s="230">
        <v>869.45</v>
      </c>
      <c r="L171" s="230">
        <v>825.7</v>
      </c>
      <c r="M171" s="230">
        <v>36.160020000000003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1185.4000000000001</v>
      </c>
      <c r="D172" s="231">
        <v>1186.75</v>
      </c>
      <c r="E172" s="231">
        <v>1177.7</v>
      </c>
      <c r="F172" s="231">
        <v>1170</v>
      </c>
      <c r="G172" s="231">
        <v>1160.95</v>
      </c>
      <c r="H172" s="231">
        <v>1194.45</v>
      </c>
      <c r="I172" s="231">
        <v>1203.5000000000002</v>
      </c>
      <c r="J172" s="231">
        <v>1211.2</v>
      </c>
      <c r="K172" s="230">
        <v>1195.8</v>
      </c>
      <c r="L172" s="230">
        <v>1179.05</v>
      </c>
      <c r="M172" s="230">
        <v>6.2161600000000004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2560.9499999999998</v>
      </c>
      <c r="D173" s="231">
        <v>2570.3166666666666</v>
      </c>
      <c r="E173" s="231">
        <v>2545.6333333333332</v>
      </c>
      <c r="F173" s="231">
        <v>2530.3166666666666</v>
      </c>
      <c r="G173" s="231">
        <v>2505.6333333333332</v>
      </c>
      <c r="H173" s="231">
        <v>2585.6333333333332</v>
      </c>
      <c r="I173" s="231">
        <v>2610.3166666666666</v>
      </c>
      <c r="J173" s="231">
        <v>2625.6333333333332</v>
      </c>
      <c r="K173" s="230">
        <v>2595</v>
      </c>
      <c r="L173" s="230">
        <v>2555</v>
      </c>
      <c r="M173" s="230">
        <v>4.6700100000000004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77.849999999999994</v>
      </c>
      <c r="D174" s="231">
        <v>78.249999999999986</v>
      </c>
      <c r="E174" s="231">
        <v>77.199999999999974</v>
      </c>
      <c r="F174" s="231">
        <v>76.549999999999983</v>
      </c>
      <c r="G174" s="231">
        <v>75.499999999999972</v>
      </c>
      <c r="H174" s="231">
        <v>78.899999999999977</v>
      </c>
      <c r="I174" s="231">
        <v>79.949999999999989</v>
      </c>
      <c r="J174" s="231">
        <v>80.59999999999998</v>
      </c>
      <c r="K174" s="230">
        <v>79.3</v>
      </c>
      <c r="L174" s="230">
        <v>77.599999999999994</v>
      </c>
      <c r="M174" s="230">
        <v>124.26479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24876.85</v>
      </c>
      <c r="D175" s="231">
        <v>24737.283333333336</v>
      </c>
      <c r="E175" s="231">
        <v>24539.566666666673</v>
      </c>
      <c r="F175" s="231">
        <v>24202.283333333336</v>
      </c>
      <c r="G175" s="231">
        <v>24004.566666666673</v>
      </c>
      <c r="H175" s="231">
        <v>25074.566666666673</v>
      </c>
      <c r="I175" s="231">
        <v>25272.28333333334</v>
      </c>
      <c r="J175" s="231">
        <v>25609.566666666673</v>
      </c>
      <c r="K175" s="230">
        <v>24935</v>
      </c>
      <c r="L175" s="230">
        <v>24400</v>
      </c>
      <c r="M175" s="230">
        <v>0.19206999999999999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1364.3</v>
      </c>
      <c r="D176" s="276">
        <v>1358.0833333333333</v>
      </c>
      <c r="E176" s="276">
        <v>1346.2666666666664</v>
      </c>
      <c r="F176" s="276">
        <v>1328.2333333333331</v>
      </c>
      <c r="G176" s="276">
        <v>1316.4166666666663</v>
      </c>
      <c r="H176" s="276">
        <v>1376.1166666666666</v>
      </c>
      <c r="I176" s="276">
        <v>1387.9333333333336</v>
      </c>
      <c r="J176" s="276">
        <v>1405.9666666666667</v>
      </c>
      <c r="K176" s="275">
        <v>1369.9</v>
      </c>
      <c r="L176" s="275">
        <v>1340.05</v>
      </c>
      <c r="M176" s="275">
        <v>3.35168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3797.05</v>
      </c>
      <c r="D177" s="231">
        <v>3772.5166666666664</v>
      </c>
      <c r="E177" s="231">
        <v>3733.0333333333328</v>
      </c>
      <c r="F177" s="231">
        <v>3669.0166666666664</v>
      </c>
      <c r="G177" s="231">
        <v>3629.5333333333328</v>
      </c>
      <c r="H177" s="231">
        <v>3836.5333333333328</v>
      </c>
      <c r="I177" s="231">
        <v>3876.0166666666664</v>
      </c>
      <c r="J177" s="231">
        <v>3940.0333333333328</v>
      </c>
      <c r="K177" s="230">
        <v>3812</v>
      </c>
      <c r="L177" s="230">
        <v>3708.5</v>
      </c>
      <c r="M177" s="230">
        <v>5.16601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547.25</v>
      </c>
      <c r="D178" s="231">
        <v>546.5333333333333</v>
      </c>
      <c r="E178" s="231">
        <v>538.86666666666656</v>
      </c>
      <c r="F178" s="231">
        <v>530.48333333333323</v>
      </c>
      <c r="G178" s="231">
        <v>522.81666666666649</v>
      </c>
      <c r="H178" s="231">
        <v>554.91666666666663</v>
      </c>
      <c r="I178" s="231">
        <v>562.58333333333337</v>
      </c>
      <c r="J178" s="231">
        <v>570.9666666666667</v>
      </c>
      <c r="K178" s="230">
        <v>554.20000000000005</v>
      </c>
      <c r="L178" s="230">
        <v>538.15</v>
      </c>
      <c r="M178" s="230">
        <v>64.431010000000001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573.45000000000005</v>
      </c>
      <c r="D179" s="231">
        <v>575.15</v>
      </c>
      <c r="E179" s="231">
        <v>570.29999999999995</v>
      </c>
      <c r="F179" s="231">
        <v>567.15</v>
      </c>
      <c r="G179" s="231">
        <v>562.29999999999995</v>
      </c>
      <c r="H179" s="231">
        <v>578.29999999999995</v>
      </c>
      <c r="I179" s="231">
        <v>583.15000000000009</v>
      </c>
      <c r="J179" s="231">
        <v>586.29999999999995</v>
      </c>
      <c r="K179" s="230">
        <v>580</v>
      </c>
      <c r="L179" s="230">
        <v>572</v>
      </c>
      <c r="M179" s="230">
        <v>160.16714999999999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84.1</v>
      </c>
      <c r="D180" s="231">
        <v>83.933333333333323</v>
      </c>
      <c r="E180" s="231">
        <v>83.566666666666649</v>
      </c>
      <c r="F180" s="231">
        <v>83.033333333333331</v>
      </c>
      <c r="G180" s="231">
        <v>82.666666666666657</v>
      </c>
      <c r="H180" s="231">
        <v>84.46666666666664</v>
      </c>
      <c r="I180" s="231">
        <v>84.833333333333314</v>
      </c>
      <c r="J180" s="231">
        <v>85.366666666666632</v>
      </c>
      <c r="K180" s="230">
        <v>84.3</v>
      </c>
      <c r="L180" s="230">
        <v>83.4</v>
      </c>
      <c r="M180" s="230">
        <v>81.096680000000006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961.05</v>
      </c>
      <c r="D181" s="231">
        <v>958.98333333333323</v>
      </c>
      <c r="E181" s="231">
        <v>954.06666666666649</v>
      </c>
      <c r="F181" s="231">
        <v>947.08333333333326</v>
      </c>
      <c r="G181" s="231">
        <v>942.16666666666652</v>
      </c>
      <c r="H181" s="231">
        <v>965.96666666666647</v>
      </c>
      <c r="I181" s="231">
        <v>970.88333333333321</v>
      </c>
      <c r="J181" s="231">
        <v>977.86666666666645</v>
      </c>
      <c r="K181" s="230">
        <v>963.9</v>
      </c>
      <c r="L181" s="230">
        <v>952</v>
      </c>
      <c r="M181" s="230">
        <v>12.96607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436</v>
      </c>
      <c r="D182" s="231">
        <v>435.7833333333333</v>
      </c>
      <c r="E182" s="231">
        <v>432.11666666666662</v>
      </c>
      <c r="F182" s="231">
        <v>428.23333333333329</v>
      </c>
      <c r="G182" s="231">
        <v>424.56666666666661</v>
      </c>
      <c r="H182" s="231">
        <v>439.66666666666663</v>
      </c>
      <c r="I182" s="231">
        <v>443.33333333333337</v>
      </c>
      <c r="J182" s="231">
        <v>447.21666666666664</v>
      </c>
      <c r="K182" s="230">
        <v>439.45</v>
      </c>
      <c r="L182" s="230">
        <v>431.9</v>
      </c>
      <c r="M182" s="230">
        <v>6.7089400000000001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707.9</v>
      </c>
      <c r="D183" s="231">
        <v>706.25</v>
      </c>
      <c r="E183" s="231">
        <v>702.15</v>
      </c>
      <c r="F183" s="231">
        <v>696.4</v>
      </c>
      <c r="G183" s="231">
        <v>692.3</v>
      </c>
      <c r="H183" s="231">
        <v>712</v>
      </c>
      <c r="I183" s="231">
        <v>716.09999999999991</v>
      </c>
      <c r="J183" s="231">
        <v>721.85</v>
      </c>
      <c r="K183" s="230">
        <v>710.35</v>
      </c>
      <c r="L183" s="230">
        <v>700.5</v>
      </c>
      <c r="M183" s="230">
        <v>5.5996699999999997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1239.8</v>
      </c>
      <c r="D184" s="231">
        <v>1239</v>
      </c>
      <c r="E184" s="231">
        <v>1232</v>
      </c>
      <c r="F184" s="231">
        <v>1224.2</v>
      </c>
      <c r="G184" s="231">
        <v>1217.2</v>
      </c>
      <c r="H184" s="231">
        <v>1246.8</v>
      </c>
      <c r="I184" s="231">
        <v>1253.8</v>
      </c>
      <c r="J184" s="231">
        <v>1261.5999999999999</v>
      </c>
      <c r="K184" s="230">
        <v>1246</v>
      </c>
      <c r="L184" s="230">
        <v>1231.2</v>
      </c>
      <c r="M184" s="230">
        <v>5.5550199999999998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988.6</v>
      </c>
      <c r="D185" s="231">
        <v>984.71666666666658</v>
      </c>
      <c r="E185" s="231">
        <v>979.43333333333317</v>
      </c>
      <c r="F185" s="231">
        <v>970.26666666666654</v>
      </c>
      <c r="G185" s="231">
        <v>964.98333333333312</v>
      </c>
      <c r="H185" s="231">
        <v>993.88333333333321</v>
      </c>
      <c r="I185" s="231">
        <v>999.16666666666674</v>
      </c>
      <c r="J185" s="231">
        <v>1008.3333333333333</v>
      </c>
      <c r="K185" s="230">
        <v>990</v>
      </c>
      <c r="L185" s="230">
        <v>975.55</v>
      </c>
      <c r="M185" s="230">
        <v>9.7450500000000009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1277.4000000000001</v>
      </c>
      <c r="D186" s="231">
        <v>1281.1666666666667</v>
      </c>
      <c r="E186" s="231">
        <v>1266.2333333333336</v>
      </c>
      <c r="F186" s="231">
        <v>1255.0666666666668</v>
      </c>
      <c r="G186" s="231">
        <v>1240.1333333333337</v>
      </c>
      <c r="H186" s="231">
        <v>1292.3333333333335</v>
      </c>
      <c r="I186" s="231">
        <v>1307.2666666666664</v>
      </c>
      <c r="J186" s="231">
        <v>1318.4333333333334</v>
      </c>
      <c r="K186" s="230">
        <v>1296.0999999999999</v>
      </c>
      <c r="L186" s="230">
        <v>1270</v>
      </c>
      <c r="M186" s="230">
        <v>5.2044800000000002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3282.15</v>
      </c>
      <c r="D187" s="231">
        <v>3287.9500000000003</v>
      </c>
      <c r="E187" s="231">
        <v>3266.2000000000007</v>
      </c>
      <c r="F187" s="231">
        <v>3250.2500000000005</v>
      </c>
      <c r="G187" s="231">
        <v>3228.5000000000009</v>
      </c>
      <c r="H187" s="231">
        <v>3303.9000000000005</v>
      </c>
      <c r="I187" s="231">
        <v>3325.6499999999996</v>
      </c>
      <c r="J187" s="231">
        <v>3341.6000000000004</v>
      </c>
      <c r="K187" s="230">
        <v>3309.7</v>
      </c>
      <c r="L187" s="230">
        <v>3272</v>
      </c>
      <c r="M187" s="230">
        <v>17.19623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789.45</v>
      </c>
      <c r="D188" s="231">
        <v>788.98333333333323</v>
      </c>
      <c r="E188" s="231">
        <v>786.46666666666647</v>
      </c>
      <c r="F188" s="231">
        <v>783.48333333333323</v>
      </c>
      <c r="G188" s="231">
        <v>780.96666666666647</v>
      </c>
      <c r="H188" s="231">
        <v>791.96666666666647</v>
      </c>
      <c r="I188" s="231">
        <v>794.48333333333312</v>
      </c>
      <c r="J188" s="231">
        <v>797.46666666666647</v>
      </c>
      <c r="K188" s="230">
        <v>791.5</v>
      </c>
      <c r="L188" s="230">
        <v>786</v>
      </c>
      <c r="M188" s="230">
        <v>9.6893999999999991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7198.35</v>
      </c>
      <c r="D189" s="231">
        <v>7184.4666666666672</v>
      </c>
      <c r="E189" s="231">
        <v>7143.9333333333343</v>
      </c>
      <c r="F189" s="231">
        <v>7089.5166666666673</v>
      </c>
      <c r="G189" s="231">
        <v>7048.9833333333345</v>
      </c>
      <c r="H189" s="231">
        <v>7238.8833333333341</v>
      </c>
      <c r="I189" s="231">
        <v>7279.416666666667</v>
      </c>
      <c r="J189" s="231">
        <v>7333.8333333333339</v>
      </c>
      <c r="K189" s="230">
        <v>7225</v>
      </c>
      <c r="L189" s="230">
        <v>7130.05</v>
      </c>
      <c r="M189" s="230">
        <v>2.3515299999999999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511.6</v>
      </c>
      <c r="D190" s="231">
        <v>510.41666666666669</v>
      </c>
      <c r="E190" s="231">
        <v>506.68333333333339</v>
      </c>
      <c r="F190" s="231">
        <v>501.76666666666671</v>
      </c>
      <c r="G190" s="231">
        <v>498.03333333333342</v>
      </c>
      <c r="H190" s="231">
        <v>515.33333333333337</v>
      </c>
      <c r="I190" s="231">
        <v>519.06666666666661</v>
      </c>
      <c r="J190" s="231">
        <v>523.98333333333335</v>
      </c>
      <c r="K190" s="230">
        <v>514.15</v>
      </c>
      <c r="L190" s="230">
        <v>505.5</v>
      </c>
      <c r="M190" s="230">
        <v>114.5402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206.3</v>
      </c>
      <c r="D191" s="231">
        <v>205.88333333333333</v>
      </c>
      <c r="E191" s="231">
        <v>204.56666666666666</v>
      </c>
      <c r="F191" s="231">
        <v>202.83333333333334</v>
      </c>
      <c r="G191" s="231">
        <v>201.51666666666668</v>
      </c>
      <c r="H191" s="231">
        <v>207.61666666666665</v>
      </c>
      <c r="I191" s="231">
        <v>208.93333333333331</v>
      </c>
      <c r="J191" s="231">
        <v>210.66666666666663</v>
      </c>
      <c r="K191" s="230">
        <v>207.2</v>
      </c>
      <c r="L191" s="230">
        <v>204.15</v>
      </c>
      <c r="M191" s="230">
        <v>89.862179999999995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108.55</v>
      </c>
      <c r="D192" s="231">
        <v>108.76666666666667</v>
      </c>
      <c r="E192" s="231">
        <v>108.03333333333333</v>
      </c>
      <c r="F192" s="231">
        <v>107.51666666666667</v>
      </c>
      <c r="G192" s="231">
        <v>106.78333333333333</v>
      </c>
      <c r="H192" s="231">
        <v>109.28333333333333</v>
      </c>
      <c r="I192" s="231">
        <v>110.01666666666665</v>
      </c>
      <c r="J192" s="231">
        <v>110.53333333333333</v>
      </c>
      <c r="K192" s="230">
        <v>109.5</v>
      </c>
      <c r="L192" s="230">
        <v>108.25</v>
      </c>
      <c r="M192" s="230">
        <v>198.17636999999999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62.85</v>
      </c>
      <c r="D193" s="231">
        <v>63.20000000000001</v>
      </c>
      <c r="E193" s="231">
        <v>62.100000000000023</v>
      </c>
      <c r="F193" s="231">
        <v>61.350000000000016</v>
      </c>
      <c r="G193" s="231">
        <v>60.250000000000028</v>
      </c>
      <c r="H193" s="231">
        <v>63.950000000000017</v>
      </c>
      <c r="I193" s="231">
        <v>65.05</v>
      </c>
      <c r="J193" s="231">
        <v>65.800000000000011</v>
      </c>
      <c r="K193" s="230">
        <v>64.3</v>
      </c>
      <c r="L193" s="230">
        <v>62.45</v>
      </c>
      <c r="M193" s="230">
        <v>15.285399999999999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1044.05</v>
      </c>
      <c r="D194" s="231">
        <v>1048.6000000000001</v>
      </c>
      <c r="E194" s="231">
        <v>1038.4000000000003</v>
      </c>
      <c r="F194" s="231">
        <v>1032.7500000000002</v>
      </c>
      <c r="G194" s="231">
        <v>1022.5500000000004</v>
      </c>
      <c r="H194" s="231">
        <v>1054.2500000000002</v>
      </c>
      <c r="I194" s="231">
        <v>1064.45</v>
      </c>
      <c r="J194" s="231">
        <v>1070.1000000000001</v>
      </c>
      <c r="K194" s="230">
        <v>1058.8</v>
      </c>
      <c r="L194" s="230">
        <v>1042.95</v>
      </c>
      <c r="M194" s="230">
        <v>14.517860000000001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776.5</v>
      </c>
      <c r="D195" s="231">
        <v>774.66666666666663</v>
      </c>
      <c r="E195" s="231">
        <v>769.38333333333321</v>
      </c>
      <c r="F195" s="231">
        <v>762.26666666666654</v>
      </c>
      <c r="G195" s="231">
        <v>756.98333333333312</v>
      </c>
      <c r="H195" s="231">
        <v>781.7833333333333</v>
      </c>
      <c r="I195" s="231">
        <v>787.06666666666683</v>
      </c>
      <c r="J195" s="231">
        <v>794.18333333333339</v>
      </c>
      <c r="K195" s="230">
        <v>779.95</v>
      </c>
      <c r="L195" s="230">
        <v>767.55</v>
      </c>
      <c r="M195" s="230">
        <v>1.8292299999999999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2757.85</v>
      </c>
      <c r="D196" s="231">
        <v>2755.6333333333337</v>
      </c>
      <c r="E196" s="231">
        <v>2746.2666666666673</v>
      </c>
      <c r="F196" s="231">
        <v>2734.6833333333338</v>
      </c>
      <c r="G196" s="231">
        <v>2725.3166666666675</v>
      </c>
      <c r="H196" s="231">
        <v>2767.2166666666672</v>
      </c>
      <c r="I196" s="231">
        <v>2776.583333333333</v>
      </c>
      <c r="J196" s="231">
        <v>2788.166666666667</v>
      </c>
      <c r="K196" s="230">
        <v>2765</v>
      </c>
      <c r="L196" s="230">
        <v>2744.05</v>
      </c>
      <c r="M196" s="230">
        <v>6.2106700000000004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1655.5</v>
      </c>
      <c r="D197" s="231">
        <v>1659.6000000000001</v>
      </c>
      <c r="E197" s="231">
        <v>1643.4500000000003</v>
      </c>
      <c r="F197" s="231">
        <v>1631.4</v>
      </c>
      <c r="G197" s="231">
        <v>1615.2500000000002</v>
      </c>
      <c r="H197" s="231">
        <v>1671.6500000000003</v>
      </c>
      <c r="I197" s="231">
        <v>1687.8000000000004</v>
      </c>
      <c r="J197" s="231">
        <v>1699.8500000000004</v>
      </c>
      <c r="K197" s="230">
        <v>1675.75</v>
      </c>
      <c r="L197" s="230">
        <v>1647.55</v>
      </c>
      <c r="M197" s="230">
        <v>1.88028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537.85</v>
      </c>
      <c r="D198" s="231">
        <v>537.2166666666667</v>
      </c>
      <c r="E198" s="231">
        <v>530.63333333333344</v>
      </c>
      <c r="F198" s="231">
        <v>523.41666666666674</v>
      </c>
      <c r="G198" s="231">
        <v>516.83333333333348</v>
      </c>
      <c r="H198" s="231">
        <v>544.43333333333339</v>
      </c>
      <c r="I198" s="231">
        <v>551.01666666666665</v>
      </c>
      <c r="J198" s="231">
        <v>558.23333333333335</v>
      </c>
      <c r="K198" s="230">
        <v>543.79999999999995</v>
      </c>
      <c r="L198" s="230">
        <v>530</v>
      </c>
      <c r="M198" s="230">
        <v>1.1208199999999999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1471.4</v>
      </c>
      <c r="D199" s="231">
        <v>1464</v>
      </c>
      <c r="E199" s="231">
        <v>1453</v>
      </c>
      <c r="F199" s="231">
        <v>1434.6</v>
      </c>
      <c r="G199" s="231">
        <v>1423.6</v>
      </c>
      <c r="H199" s="231">
        <v>1482.4</v>
      </c>
      <c r="I199" s="231">
        <v>1493.4</v>
      </c>
      <c r="J199" s="231">
        <v>1511.8000000000002</v>
      </c>
      <c r="K199" s="230">
        <v>1475</v>
      </c>
      <c r="L199" s="230">
        <v>1445.6</v>
      </c>
      <c r="M199" s="230">
        <v>4.5655599999999996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32.1</v>
      </c>
      <c r="D200" s="231">
        <v>32.18333333333333</v>
      </c>
      <c r="E200" s="231">
        <v>31.966666666666661</v>
      </c>
      <c r="F200" s="231">
        <v>31.833333333333329</v>
      </c>
      <c r="G200" s="231">
        <v>31.61666666666666</v>
      </c>
      <c r="H200" s="231">
        <v>32.316666666666663</v>
      </c>
      <c r="I200" s="231">
        <v>32.533333333333331</v>
      </c>
      <c r="J200" s="231">
        <v>32.666666666666664</v>
      </c>
      <c r="K200" s="230">
        <v>32.4</v>
      </c>
      <c r="L200" s="230">
        <v>32.049999999999997</v>
      </c>
      <c r="M200" s="230">
        <v>28.989540000000002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2767.35</v>
      </c>
      <c r="D201" s="231">
        <v>2738.15</v>
      </c>
      <c r="E201" s="231">
        <v>2702.3</v>
      </c>
      <c r="F201" s="231">
        <v>2637.25</v>
      </c>
      <c r="G201" s="231">
        <v>2601.4</v>
      </c>
      <c r="H201" s="231">
        <v>2803.2000000000003</v>
      </c>
      <c r="I201" s="231">
        <v>2839.0499999999997</v>
      </c>
      <c r="J201" s="231">
        <v>2904.1000000000004</v>
      </c>
      <c r="K201" s="230">
        <v>2774</v>
      </c>
      <c r="L201" s="230">
        <v>2673.1</v>
      </c>
      <c r="M201" s="230">
        <v>1.7041900000000001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682.9</v>
      </c>
      <c r="D202" s="231">
        <v>683.56666666666661</v>
      </c>
      <c r="E202" s="231">
        <v>679.68333333333317</v>
      </c>
      <c r="F202" s="231">
        <v>676.46666666666658</v>
      </c>
      <c r="G202" s="231">
        <v>672.58333333333314</v>
      </c>
      <c r="H202" s="231">
        <v>686.78333333333319</v>
      </c>
      <c r="I202" s="231">
        <v>690.66666666666663</v>
      </c>
      <c r="J202" s="231">
        <v>693.88333333333321</v>
      </c>
      <c r="K202" s="230">
        <v>687.45</v>
      </c>
      <c r="L202" s="230">
        <v>680.35</v>
      </c>
      <c r="M202" s="230">
        <v>22.28828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7835.45</v>
      </c>
      <c r="D203" s="231">
        <v>7813.7833333333328</v>
      </c>
      <c r="E203" s="231">
        <v>7771.7666666666655</v>
      </c>
      <c r="F203" s="231">
        <v>7708.083333333333</v>
      </c>
      <c r="G203" s="231">
        <v>7666.0666666666657</v>
      </c>
      <c r="H203" s="231">
        <v>7877.4666666666653</v>
      </c>
      <c r="I203" s="231">
        <v>7919.4833333333318</v>
      </c>
      <c r="J203" s="231">
        <v>7983.1666666666652</v>
      </c>
      <c r="K203" s="230">
        <v>7855.8</v>
      </c>
      <c r="L203" s="230">
        <v>7750.1</v>
      </c>
      <c r="M203" s="230">
        <v>3.2021899999999999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70.45</v>
      </c>
      <c r="D204" s="231">
        <v>70.666666666666671</v>
      </c>
      <c r="E204" s="231">
        <v>69.833333333333343</v>
      </c>
      <c r="F204" s="231">
        <v>69.216666666666669</v>
      </c>
      <c r="G204" s="231">
        <v>68.38333333333334</v>
      </c>
      <c r="H204" s="231">
        <v>71.283333333333346</v>
      </c>
      <c r="I204" s="231">
        <v>72.116666666666688</v>
      </c>
      <c r="J204" s="231">
        <v>72.733333333333348</v>
      </c>
      <c r="K204" s="230">
        <v>71.5</v>
      </c>
      <c r="L204" s="230">
        <v>70.05</v>
      </c>
      <c r="M204" s="230">
        <v>82.687389999999994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1425.45</v>
      </c>
      <c r="D205" s="231">
        <v>1413.75</v>
      </c>
      <c r="E205" s="231">
        <v>1398.5</v>
      </c>
      <c r="F205" s="231">
        <v>1371.55</v>
      </c>
      <c r="G205" s="231">
        <v>1356.3</v>
      </c>
      <c r="H205" s="231">
        <v>1440.7</v>
      </c>
      <c r="I205" s="231">
        <v>1455.95</v>
      </c>
      <c r="J205" s="231">
        <v>1482.9</v>
      </c>
      <c r="K205" s="230">
        <v>1429</v>
      </c>
      <c r="L205" s="230">
        <v>1386.8</v>
      </c>
      <c r="M205" s="230">
        <v>3.77799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795.85</v>
      </c>
      <c r="D206" s="231">
        <v>796.51666666666677</v>
      </c>
      <c r="E206" s="231">
        <v>792.28333333333353</v>
      </c>
      <c r="F206" s="231">
        <v>788.71666666666681</v>
      </c>
      <c r="G206" s="231">
        <v>784.48333333333358</v>
      </c>
      <c r="H206" s="231">
        <v>800.08333333333348</v>
      </c>
      <c r="I206" s="231">
        <v>804.31666666666683</v>
      </c>
      <c r="J206" s="231">
        <v>807.88333333333344</v>
      </c>
      <c r="K206" s="230">
        <v>800.75</v>
      </c>
      <c r="L206" s="230">
        <v>792.95</v>
      </c>
      <c r="M206" s="230">
        <v>4.6254499999999998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1579.6</v>
      </c>
      <c r="D207" s="231">
        <v>1600.55</v>
      </c>
      <c r="E207" s="231">
        <v>1547.1</v>
      </c>
      <c r="F207" s="231">
        <v>1514.6</v>
      </c>
      <c r="G207" s="231">
        <v>1461.1499999999999</v>
      </c>
      <c r="H207" s="231">
        <v>1633.05</v>
      </c>
      <c r="I207" s="231">
        <v>1686.5000000000002</v>
      </c>
      <c r="J207" s="231">
        <v>1719</v>
      </c>
      <c r="K207" s="230">
        <v>1654</v>
      </c>
      <c r="L207" s="230">
        <v>1568.05</v>
      </c>
      <c r="M207" s="230">
        <v>17.319089999999999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281.45</v>
      </c>
      <c r="D208" s="231">
        <v>283.15000000000003</v>
      </c>
      <c r="E208" s="231">
        <v>279.30000000000007</v>
      </c>
      <c r="F208" s="231">
        <v>277.15000000000003</v>
      </c>
      <c r="G208" s="231">
        <v>273.30000000000007</v>
      </c>
      <c r="H208" s="231">
        <v>285.30000000000007</v>
      </c>
      <c r="I208" s="231">
        <v>289.15000000000009</v>
      </c>
      <c r="J208" s="231">
        <v>291.30000000000007</v>
      </c>
      <c r="K208" s="230">
        <v>287</v>
      </c>
      <c r="L208" s="230">
        <v>281</v>
      </c>
      <c r="M208" s="230">
        <v>53.136629999999997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7.15</v>
      </c>
      <c r="D209" s="231">
        <v>7.0666666666666664</v>
      </c>
      <c r="E209" s="231">
        <v>6.833333333333333</v>
      </c>
      <c r="F209" s="231">
        <v>6.5166666666666666</v>
      </c>
      <c r="G209" s="231">
        <v>6.2833333333333332</v>
      </c>
      <c r="H209" s="231">
        <v>7.3833333333333329</v>
      </c>
      <c r="I209" s="231">
        <v>7.6166666666666671</v>
      </c>
      <c r="J209" s="231">
        <v>7.9333333333333327</v>
      </c>
      <c r="K209" s="230">
        <v>7.3</v>
      </c>
      <c r="L209" s="230">
        <v>6.75</v>
      </c>
      <c r="M209" s="230">
        <v>2025.78532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813.6</v>
      </c>
      <c r="D210" s="231">
        <v>811.71666666666658</v>
      </c>
      <c r="E210" s="231">
        <v>807.43333333333317</v>
      </c>
      <c r="F210" s="231">
        <v>801.26666666666654</v>
      </c>
      <c r="G210" s="231">
        <v>796.98333333333312</v>
      </c>
      <c r="H210" s="231">
        <v>817.88333333333321</v>
      </c>
      <c r="I210" s="231">
        <v>822.16666666666674</v>
      </c>
      <c r="J210" s="231">
        <v>828.33333333333326</v>
      </c>
      <c r="K210" s="230">
        <v>816</v>
      </c>
      <c r="L210" s="230">
        <v>805.55</v>
      </c>
      <c r="M210" s="230">
        <v>8.8674800000000005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1311.8</v>
      </c>
      <c r="D211" s="231">
        <v>1315.6166666666666</v>
      </c>
      <c r="E211" s="231">
        <v>1305.833333333333</v>
      </c>
      <c r="F211" s="231">
        <v>1299.8666666666666</v>
      </c>
      <c r="G211" s="231">
        <v>1290.083333333333</v>
      </c>
      <c r="H211" s="231">
        <v>1321.583333333333</v>
      </c>
      <c r="I211" s="231">
        <v>1331.3666666666663</v>
      </c>
      <c r="J211" s="231">
        <v>1337.333333333333</v>
      </c>
      <c r="K211" s="230">
        <v>1325.4</v>
      </c>
      <c r="L211" s="230">
        <v>1309.6500000000001</v>
      </c>
      <c r="M211" s="230">
        <v>0.73021999999999998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384.65</v>
      </c>
      <c r="D212" s="231">
        <v>384.86666666666662</v>
      </c>
      <c r="E212" s="231">
        <v>382.88333333333321</v>
      </c>
      <c r="F212" s="231">
        <v>381.11666666666662</v>
      </c>
      <c r="G212" s="231">
        <v>379.13333333333321</v>
      </c>
      <c r="H212" s="231">
        <v>386.63333333333321</v>
      </c>
      <c r="I212" s="231">
        <v>388.61666666666667</v>
      </c>
      <c r="J212" s="231">
        <v>390.38333333333321</v>
      </c>
      <c r="K212" s="230">
        <v>386.85</v>
      </c>
      <c r="L212" s="230">
        <v>383.1</v>
      </c>
      <c r="M212" s="230">
        <v>20.24982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16.100000000000001</v>
      </c>
      <c r="D213" s="231">
        <v>16.066666666666666</v>
      </c>
      <c r="E213" s="231">
        <v>15.983333333333334</v>
      </c>
      <c r="F213" s="231">
        <v>15.866666666666667</v>
      </c>
      <c r="G213" s="231">
        <v>15.783333333333335</v>
      </c>
      <c r="H213" s="231">
        <v>16.183333333333334</v>
      </c>
      <c r="I213" s="231">
        <v>16.266666666666669</v>
      </c>
      <c r="J213" s="231">
        <v>16.383333333333333</v>
      </c>
      <c r="K213" s="230">
        <v>16.149999999999999</v>
      </c>
      <c r="L213" s="230">
        <v>15.95</v>
      </c>
      <c r="M213" s="230">
        <v>494.50725999999997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192.1</v>
      </c>
      <c r="D214" s="231">
        <v>192.45000000000002</v>
      </c>
      <c r="E214" s="231">
        <v>191.05000000000004</v>
      </c>
      <c r="F214" s="231">
        <v>190.00000000000003</v>
      </c>
      <c r="G214" s="231">
        <v>188.60000000000005</v>
      </c>
      <c r="H214" s="231">
        <v>193.50000000000003</v>
      </c>
      <c r="I214" s="231">
        <v>194.9</v>
      </c>
      <c r="J214" s="231">
        <v>195.95000000000002</v>
      </c>
      <c r="K214" s="230">
        <v>193.85</v>
      </c>
      <c r="L214" s="230">
        <v>191.4</v>
      </c>
      <c r="M214" s="230">
        <v>45.25123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62.4</v>
      </c>
      <c r="D215" s="231">
        <v>62.633333333333333</v>
      </c>
      <c r="E215" s="231">
        <v>61.766666666666666</v>
      </c>
      <c r="F215" s="231">
        <v>61.133333333333333</v>
      </c>
      <c r="G215" s="231">
        <v>60.266666666666666</v>
      </c>
      <c r="H215" s="231">
        <v>63.266666666666666</v>
      </c>
      <c r="I215" s="231">
        <v>64.133333333333326</v>
      </c>
      <c r="J215" s="231">
        <v>64.766666666666666</v>
      </c>
      <c r="K215" s="230">
        <v>63.5</v>
      </c>
      <c r="L215" s="230">
        <v>62</v>
      </c>
      <c r="M215" s="230">
        <v>750.62855000000002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513.75</v>
      </c>
      <c r="D216" s="231">
        <v>518.11666666666667</v>
      </c>
      <c r="E216" s="231">
        <v>507.23333333333335</v>
      </c>
      <c r="F216" s="231">
        <v>500.7166666666667</v>
      </c>
      <c r="G216" s="231">
        <v>489.83333333333337</v>
      </c>
      <c r="H216" s="231">
        <v>524.63333333333333</v>
      </c>
      <c r="I216" s="231">
        <v>535.51666666666677</v>
      </c>
      <c r="J216" s="231">
        <v>542.0333333333333</v>
      </c>
      <c r="K216" s="230">
        <v>529</v>
      </c>
      <c r="L216" s="230">
        <v>511.6</v>
      </c>
      <c r="M216" s="230">
        <v>12.33986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4"/>
      <c r="B1" s="36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7" t="s">
        <v>16</v>
      </c>
      <c r="B9" s="359" t="s">
        <v>18</v>
      </c>
      <c r="C9" s="363" t="s">
        <v>20</v>
      </c>
      <c r="D9" s="363" t="s">
        <v>21</v>
      </c>
      <c r="E9" s="354" t="s">
        <v>22</v>
      </c>
      <c r="F9" s="355"/>
      <c r="G9" s="356"/>
      <c r="H9" s="354" t="s">
        <v>23</v>
      </c>
      <c r="I9" s="355"/>
      <c r="J9" s="356"/>
      <c r="K9" s="23"/>
      <c r="L9" s="24"/>
      <c r="M9" s="50"/>
      <c r="N9" s="1"/>
      <c r="O9" s="1"/>
    </row>
    <row r="10" spans="1:15" ht="42.75" customHeight="1">
      <c r="A10" s="361"/>
      <c r="B10" s="362"/>
      <c r="C10" s="362"/>
      <c r="D10" s="3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867</v>
      </c>
      <c r="C11" s="230">
        <v>402.9</v>
      </c>
      <c r="D11" s="231">
        <v>403.76666666666665</v>
      </c>
      <c r="E11" s="231">
        <v>399.18333333333328</v>
      </c>
      <c r="F11" s="231">
        <v>395.46666666666664</v>
      </c>
      <c r="G11" s="231">
        <v>390.88333333333327</v>
      </c>
      <c r="H11" s="231">
        <v>407.48333333333329</v>
      </c>
      <c r="I11" s="231">
        <v>412.06666666666666</v>
      </c>
      <c r="J11" s="231">
        <v>415.7833333333333</v>
      </c>
      <c r="K11" s="230">
        <v>408.35</v>
      </c>
      <c r="L11" s="230">
        <v>400.05</v>
      </c>
      <c r="M11" s="230">
        <v>1.3788499999999999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23601.3</v>
      </c>
      <c r="D12" s="231">
        <v>23704.033333333336</v>
      </c>
      <c r="E12" s="231">
        <v>23408.266666666674</v>
      </c>
      <c r="F12" s="231">
        <v>23215.233333333337</v>
      </c>
      <c r="G12" s="231">
        <v>22919.466666666674</v>
      </c>
      <c r="H12" s="231">
        <v>23897.066666666673</v>
      </c>
      <c r="I12" s="231">
        <v>24192.833333333336</v>
      </c>
      <c r="J12" s="231">
        <v>24385.866666666672</v>
      </c>
      <c r="K12" s="230">
        <v>23999.8</v>
      </c>
      <c r="L12" s="230">
        <v>23511</v>
      </c>
      <c r="M12" s="230">
        <v>1.238E-2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3860.45</v>
      </c>
      <c r="D13" s="231">
        <v>3845.2333333333336</v>
      </c>
      <c r="E13" s="231">
        <v>3820.3166666666671</v>
      </c>
      <c r="F13" s="231">
        <v>3780.1833333333334</v>
      </c>
      <c r="G13" s="231">
        <v>3755.2666666666669</v>
      </c>
      <c r="H13" s="231">
        <v>3885.3666666666672</v>
      </c>
      <c r="I13" s="231">
        <v>3910.2833333333333</v>
      </c>
      <c r="J13" s="231">
        <v>3950.4166666666674</v>
      </c>
      <c r="K13" s="230">
        <v>3870.15</v>
      </c>
      <c r="L13" s="230">
        <v>3805.1</v>
      </c>
      <c r="M13" s="230">
        <v>2.2105199999999998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1786.15</v>
      </c>
      <c r="D14" s="231">
        <v>1782.3833333333332</v>
      </c>
      <c r="E14" s="231">
        <v>1755.7666666666664</v>
      </c>
      <c r="F14" s="231">
        <v>1725.3833333333332</v>
      </c>
      <c r="G14" s="231">
        <v>1698.7666666666664</v>
      </c>
      <c r="H14" s="231">
        <v>1812.7666666666664</v>
      </c>
      <c r="I14" s="231">
        <v>1839.3833333333332</v>
      </c>
      <c r="J14" s="231">
        <v>1869.7666666666664</v>
      </c>
      <c r="K14" s="230">
        <v>1809</v>
      </c>
      <c r="L14" s="230">
        <v>1752</v>
      </c>
      <c r="M14" s="230">
        <v>11.19753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2721.35</v>
      </c>
      <c r="D15" s="231">
        <v>2715.8333333333335</v>
      </c>
      <c r="E15" s="231">
        <v>2692.666666666667</v>
      </c>
      <c r="F15" s="231">
        <v>2663.9833333333336</v>
      </c>
      <c r="G15" s="231">
        <v>2640.8166666666671</v>
      </c>
      <c r="H15" s="231">
        <v>2744.5166666666669</v>
      </c>
      <c r="I15" s="231">
        <v>2767.6833333333338</v>
      </c>
      <c r="J15" s="231">
        <v>2796.3666666666668</v>
      </c>
      <c r="K15" s="230">
        <v>2739</v>
      </c>
      <c r="L15" s="230">
        <v>2687.15</v>
      </c>
      <c r="M15" s="230">
        <v>0.4864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1181.55</v>
      </c>
      <c r="D16" s="231">
        <v>1185.3333333333333</v>
      </c>
      <c r="E16" s="231">
        <v>1173.2166666666665</v>
      </c>
      <c r="F16" s="231">
        <v>1164.8833333333332</v>
      </c>
      <c r="G16" s="231">
        <v>1152.7666666666664</v>
      </c>
      <c r="H16" s="231">
        <v>1193.6666666666665</v>
      </c>
      <c r="I16" s="231">
        <v>1205.7833333333333</v>
      </c>
      <c r="J16" s="231">
        <v>1214.1166666666666</v>
      </c>
      <c r="K16" s="230">
        <v>1197.45</v>
      </c>
      <c r="L16" s="230">
        <v>1177</v>
      </c>
      <c r="M16" s="230">
        <v>2.7666200000000001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706.65</v>
      </c>
      <c r="D17" s="231">
        <v>701.16666666666663</v>
      </c>
      <c r="E17" s="231">
        <v>692.38333333333321</v>
      </c>
      <c r="F17" s="231">
        <v>678.11666666666656</v>
      </c>
      <c r="G17" s="231">
        <v>669.33333333333314</v>
      </c>
      <c r="H17" s="231">
        <v>715.43333333333328</v>
      </c>
      <c r="I17" s="231">
        <v>724.21666666666681</v>
      </c>
      <c r="J17" s="231">
        <v>738.48333333333335</v>
      </c>
      <c r="K17" s="230">
        <v>709.95</v>
      </c>
      <c r="L17" s="230">
        <v>686.9</v>
      </c>
      <c r="M17" s="230">
        <v>29.350999999999999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450.35</v>
      </c>
      <c r="D18" s="231">
        <v>451.7166666666667</v>
      </c>
      <c r="E18" s="231">
        <v>443.73333333333341</v>
      </c>
      <c r="F18" s="231">
        <v>437.11666666666673</v>
      </c>
      <c r="G18" s="231">
        <v>429.13333333333344</v>
      </c>
      <c r="H18" s="231">
        <v>458.33333333333337</v>
      </c>
      <c r="I18" s="231">
        <v>466.31666666666672</v>
      </c>
      <c r="J18" s="231">
        <v>472.93333333333334</v>
      </c>
      <c r="K18" s="230">
        <v>459.7</v>
      </c>
      <c r="L18" s="230">
        <v>445.1</v>
      </c>
      <c r="M18" s="230">
        <v>2.6033900000000001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1460.1</v>
      </c>
      <c r="D19" s="231">
        <v>1473.7333333333333</v>
      </c>
      <c r="E19" s="231">
        <v>1441.5666666666666</v>
      </c>
      <c r="F19" s="231">
        <v>1423.0333333333333</v>
      </c>
      <c r="G19" s="231">
        <v>1390.8666666666666</v>
      </c>
      <c r="H19" s="231">
        <v>1492.2666666666667</v>
      </c>
      <c r="I19" s="231">
        <v>1524.4333333333332</v>
      </c>
      <c r="J19" s="231">
        <v>1542.9666666666667</v>
      </c>
      <c r="K19" s="230">
        <v>1505.9</v>
      </c>
      <c r="L19" s="230">
        <v>1455.2</v>
      </c>
      <c r="M19" s="230">
        <v>1.367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21236.400000000001</v>
      </c>
      <c r="D20" s="231">
        <v>21328.816666666669</v>
      </c>
      <c r="E20" s="231">
        <v>21063.683333333338</v>
      </c>
      <c r="F20" s="231">
        <v>20890.966666666667</v>
      </c>
      <c r="G20" s="231">
        <v>20625.833333333336</v>
      </c>
      <c r="H20" s="231">
        <v>21501.53333333334</v>
      </c>
      <c r="I20" s="231">
        <v>21766.666666666672</v>
      </c>
      <c r="J20" s="231">
        <v>21939.383333333342</v>
      </c>
      <c r="K20" s="230">
        <v>21593.95</v>
      </c>
      <c r="L20" s="230">
        <v>21156.1</v>
      </c>
      <c r="M20" s="230">
        <v>0.18687999999999999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1984.65</v>
      </c>
      <c r="D21" s="231">
        <v>1969.4666666666665</v>
      </c>
      <c r="E21" s="231">
        <v>1925.1833333333329</v>
      </c>
      <c r="F21" s="231">
        <v>1865.7166666666665</v>
      </c>
      <c r="G21" s="231">
        <v>1821.4333333333329</v>
      </c>
      <c r="H21" s="231">
        <v>2028.9333333333329</v>
      </c>
      <c r="I21" s="231">
        <v>2073.2166666666662</v>
      </c>
      <c r="J21" s="231">
        <v>2132.6833333333329</v>
      </c>
      <c r="K21" s="230">
        <v>2013.75</v>
      </c>
      <c r="L21" s="230">
        <v>1910</v>
      </c>
      <c r="M21" s="230">
        <v>88.359409999999997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913.55</v>
      </c>
      <c r="D22" s="231">
        <v>914.31666666666661</v>
      </c>
      <c r="E22" s="231">
        <v>903.63333333333321</v>
      </c>
      <c r="F22" s="231">
        <v>893.71666666666658</v>
      </c>
      <c r="G22" s="231">
        <v>883.03333333333319</v>
      </c>
      <c r="H22" s="231">
        <v>924.23333333333323</v>
      </c>
      <c r="I22" s="231">
        <v>934.91666666666663</v>
      </c>
      <c r="J22" s="231">
        <v>944.83333333333326</v>
      </c>
      <c r="K22" s="230">
        <v>925</v>
      </c>
      <c r="L22" s="230">
        <v>904.4</v>
      </c>
      <c r="M22" s="230">
        <v>10.61641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708.8</v>
      </c>
      <c r="D23" s="231">
        <v>705.01666666666677</v>
      </c>
      <c r="E23" s="231">
        <v>696.03333333333353</v>
      </c>
      <c r="F23" s="231">
        <v>683.26666666666677</v>
      </c>
      <c r="G23" s="231">
        <v>674.28333333333353</v>
      </c>
      <c r="H23" s="231">
        <v>717.78333333333353</v>
      </c>
      <c r="I23" s="231">
        <v>726.76666666666688</v>
      </c>
      <c r="J23" s="231">
        <v>739.53333333333353</v>
      </c>
      <c r="K23" s="230">
        <v>714</v>
      </c>
      <c r="L23" s="230">
        <v>692.25</v>
      </c>
      <c r="M23" s="230">
        <v>59.793869999999998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855.05</v>
      </c>
      <c r="D24" s="231">
        <v>850.65</v>
      </c>
      <c r="E24" s="231">
        <v>842</v>
      </c>
      <c r="F24" s="231">
        <v>828.95</v>
      </c>
      <c r="G24" s="231">
        <v>820.30000000000007</v>
      </c>
      <c r="H24" s="231">
        <v>863.69999999999993</v>
      </c>
      <c r="I24" s="231">
        <v>872.3499999999998</v>
      </c>
      <c r="J24" s="231">
        <v>885.39999999999986</v>
      </c>
      <c r="K24" s="230">
        <v>859.3</v>
      </c>
      <c r="L24" s="230">
        <v>837.6</v>
      </c>
      <c r="M24" s="230">
        <v>6.0970899999999997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917.25</v>
      </c>
      <c r="D25" s="231">
        <v>910.93333333333339</v>
      </c>
      <c r="E25" s="231">
        <v>897.81666666666683</v>
      </c>
      <c r="F25" s="231">
        <v>878.38333333333344</v>
      </c>
      <c r="G25" s="231">
        <v>865.26666666666688</v>
      </c>
      <c r="H25" s="231">
        <v>930.36666666666679</v>
      </c>
      <c r="I25" s="231">
        <v>943.48333333333335</v>
      </c>
      <c r="J25" s="231">
        <v>962.91666666666674</v>
      </c>
      <c r="K25" s="230">
        <v>924.05</v>
      </c>
      <c r="L25" s="230">
        <v>891.5</v>
      </c>
      <c r="M25" s="230">
        <v>7.8328600000000002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395.25</v>
      </c>
      <c r="D26" s="231">
        <v>396.55</v>
      </c>
      <c r="E26" s="231">
        <v>391.20000000000005</v>
      </c>
      <c r="F26" s="231">
        <v>387.15000000000003</v>
      </c>
      <c r="G26" s="231">
        <v>381.80000000000007</v>
      </c>
      <c r="H26" s="231">
        <v>400.6</v>
      </c>
      <c r="I26" s="231">
        <v>405.95000000000005</v>
      </c>
      <c r="J26" s="231">
        <v>410</v>
      </c>
      <c r="K26" s="230">
        <v>401.9</v>
      </c>
      <c r="L26" s="230">
        <v>392.5</v>
      </c>
      <c r="M26" s="230">
        <v>14.20899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163.95</v>
      </c>
      <c r="D27" s="231">
        <v>166.73333333333332</v>
      </c>
      <c r="E27" s="231">
        <v>160.16666666666663</v>
      </c>
      <c r="F27" s="231">
        <v>156.3833333333333</v>
      </c>
      <c r="G27" s="231">
        <v>149.81666666666661</v>
      </c>
      <c r="H27" s="231">
        <v>170.51666666666665</v>
      </c>
      <c r="I27" s="231">
        <v>177.08333333333331</v>
      </c>
      <c r="J27" s="231">
        <v>180.86666666666667</v>
      </c>
      <c r="K27" s="230">
        <v>173.3</v>
      </c>
      <c r="L27" s="230">
        <v>162.94999999999999</v>
      </c>
      <c r="M27" s="230">
        <v>79.072569999999999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199.45</v>
      </c>
      <c r="D28" s="231">
        <v>200.78333333333333</v>
      </c>
      <c r="E28" s="231">
        <v>197.16666666666666</v>
      </c>
      <c r="F28" s="231">
        <v>194.88333333333333</v>
      </c>
      <c r="G28" s="231">
        <v>191.26666666666665</v>
      </c>
      <c r="H28" s="231">
        <v>203.06666666666666</v>
      </c>
      <c r="I28" s="231">
        <v>206.68333333333334</v>
      </c>
      <c r="J28" s="231">
        <v>208.96666666666667</v>
      </c>
      <c r="K28" s="230">
        <v>204.4</v>
      </c>
      <c r="L28" s="230">
        <v>198.5</v>
      </c>
      <c r="M28" s="230">
        <v>56.257069999999999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358.25</v>
      </c>
      <c r="D29" s="231">
        <v>359.51666666666671</v>
      </c>
      <c r="E29" s="231">
        <v>355.83333333333343</v>
      </c>
      <c r="F29" s="231">
        <v>353.41666666666674</v>
      </c>
      <c r="G29" s="231">
        <v>349.73333333333346</v>
      </c>
      <c r="H29" s="231">
        <v>361.93333333333339</v>
      </c>
      <c r="I29" s="231">
        <v>365.61666666666667</v>
      </c>
      <c r="J29" s="231">
        <v>368.03333333333336</v>
      </c>
      <c r="K29" s="230">
        <v>363.2</v>
      </c>
      <c r="L29" s="230">
        <v>357.1</v>
      </c>
      <c r="M29" s="230">
        <v>0.22700000000000001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387.5</v>
      </c>
      <c r="D30" s="231">
        <v>390.31666666666666</v>
      </c>
      <c r="E30" s="231">
        <v>383.2833333333333</v>
      </c>
      <c r="F30" s="231">
        <v>379.06666666666666</v>
      </c>
      <c r="G30" s="231">
        <v>372.0333333333333</v>
      </c>
      <c r="H30" s="231">
        <v>394.5333333333333</v>
      </c>
      <c r="I30" s="231">
        <v>401.56666666666672</v>
      </c>
      <c r="J30" s="231">
        <v>405.7833333333333</v>
      </c>
      <c r="K30" s="230">
        <v>397.35</v>
      </c>
      <c r="L30" s="230">
        <v>386.1</v>
      </c>
      <c r="M30" s="230">
        <v>1.6477900000000001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919.25</v>
      </c>
      <c r="D31" s="231">
        <v>923.5</v>
      </c>
      <c r="E31" s="231">
        <v>909.75</v>
      </c>
      <c r="F31" s="231">
        <v>900.25</v>
      </c>
      <c r="G31" s="231">
        <v>886.5</v>
      </c>
      <c r="H31" s="231">
        <v>933</v>
      </c>
      <c r="I31" s="231">
        <v>946.75</v>
      </c>
      <c r="J31" s="231">
        <v>956.25</v>
      </c>
      <c r="K31" s="230">
        <v>937.25</v>
      </c>
      <c r="L31" s="230">
        <v>914</v>
      </c>
      <c r="M31" s="230">
        <v>0.39012000000000002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925.55</v>
      </c>
      <c r="D32" s="231">
        <v>929.31666666666661</v>
      </c>
      <c r="E32" s="231">
        <v>916.23333333333323</v>
      </c>
      <c r="F32" s="231">
        <v>906.91666666666663</v>
      </c>
      <c r="G32" s="231">
        <v>893.83333333333326</v>
      </c>
      <c r="H32" s="231">
        <v>938.63333333333321</v>
      </c>
      <c r="I32" s="231">
        <v>951.7166666666667</v>
      </c>
      <c r="J32" s="231">
        <v>961.03333333333319</v>
      </c>
      <c r="K32" s="230">
        <v>942.4</v>
      </c>
      <c r="L32" s="230">
        <v>920</v>
      </c>
      <c r="M32" s="230">
        <v>2.2605900000000001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1268.25</v>
      </c>
      <c r="D33" s="231">
        <v>1268.8333333333333</v>
      </c>
      <c r="E33" s="231">
        <v>1257.4166666666665</v>
      </c>
      <c r="F33" s="231">
        <v>1246.5833333333333</v>
      </c>
      <c r="G33" s="231">
        <v>1235.1666666666665</v>
      </c>
      <c r="H33" s="231">
        <v>1279.6666666666665</v>
      </c>
      <c r="I33" s="231">
        <v>1291.083333333333</v>
      </c>
      <c r="J33" s="231">
        <v>1301.9166666666665</v>
      </c>
      <c r="K33" s="230">
        <v>1280.25</v>
      </c>
      <c r="L33" s="230">
        <v>1258</v>
      </c>
      <c r="M33" s="230">
        <v>1.3502799999999999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569.4</v>
      </c>
      <c r="D34" s="231">
        <v>574.55000000000007</v>
      </c>
      <c r="E34" s="231">
        <v>561.10000000000014</v>
      </c>
      <c r="F34" s="231">
        <v>552.80000000000007</v>
      </c>
      <c r="G34" s="231">
        <v>539.35000000000014</v>
      </c>
      <c r="H34" s="231">
        <v>582.85000000000014</v>
      </c>
      <c r="I34" s="231">
        <v>596.30000000000018</v>
      </c>
      <c r="J34" s="231">
        <v>604.60000000000014</v>
      </c>
      <c r="K34" s="230">
        <v>588</v>
      </c>
      <c r="L34" s="230">
        <v>566.25</v>
      </c>
      <c r="M34" s="230">
        <v>0.82567999999999997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3497.65</v>
      </c>
      <c r="D35" s="231">
        <v>3529.1166666666668</v>
      </c>
      <c r="E35" s="231">
        <v>3453.5333333333338</v>
      </c>
      <c r="F35" s="231">
        <v>3409.416666666667</v>
      </c>
      <c r="G35" s="231">
        <v>3333.8333333333339</v>
      </c>
      <c r="H35" s="231">
        <v>3573.2333333333336</v>
      </c>
      <c r="I35" s="231">
        <v>3648.8166666666666</v>
      </c>
      <c r="J35" s="231">
        <v>3692.9333333333334</v>
      </c>
      <c r="K35" s="230">
        <v>3604.7</v>
      </c>
      <c r="L35" s="230">
        <v>3485</v>
      </c>
      <c r="M35" s="230">
        <v>0.99456999999999995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2555.5500000000002</v>
      </c>
      <c r="D36" s="231">
        <v>2550.3833333333332</v>
      </c>
      <c r="E36" s="231">
        <v>2515.7666666666664</v>
      </c>
      <c r="F36" s="231">
        <v>2475.9833333333331</v>
      </c>
      <c r="G36" s="231">
        <v>2441.3666666666663</v>
      </c>
      <c r="H36" s="231">
        <v>2590.1666666666665</v>
      </c>
      <c r="I36" s="231">
        <v>2624.7833333333333</v>
      </c>
      <c r="J36" s="231">
        <v>2664.5666666666666</v>
      </c>
      <c r="K36" s="230">
        <v>2585</v>
      </c>
      <c r="L36" s="230">
        <v>2510.6</v>
      </c>
      <c r="M36" s="230">
        <v>0.50639999999999996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13.55</v>
      </c>
      <c r="D37" s="231">
        <v>13.699999999999998</v>
      </c>
      <c r="E37" s="231">
        <v>13.299999999999995</v>
      </c>
      <c r="F37" s="231">
        <v>13.049999999999997</v>
      </c>
      <c r="G37" s="231">
        <v>12.649999999999995</v>
      </c>
      <c r="H37" s="231">
        <v>13.949999999999996</v>
      </c>
      <c r="I37" s="231">
        <v>14.349999999999998</v>
      </c>
      <c r="J37" s="231">
        <v>14.599999999999996</v>
      </c>
      <c r="K37" s="230">
        <v>14.1</v>
      </c>
      <c r="L37" s="230">
        <v>13.45</v>
      </c>
      <c r="M37" s="230">
        <v>86.795289999999994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630.15</v>
      </c>
      <c r="D38" s="231">
        <v>625.08333333333326</v>
      </c>
      <c r="E38" s="231">
        <v>618.36666666666656</v>
      </c>
      <c r="F38" s="231">
        <v>606.58333333333326</v>
      </c>
      <c r="G38" s="231">
        <v>599.86666666666656</v>
      </c>
      <c r="H38" s="231">
        <v>636.86666666666656</v>
      </c>
      <c r="I38" s="231">
        <v>643.58333333333326</v>
      </c>
      <c r="J38" s="231">
        <v>655.36666666666656</v>
      </c>
      <c r="K38" s="230">
        <v>631.79999999999995</v>
      </c>
      <c r="L38" s="230">
        <v>613.29999999999995</v>
      </c>
      <c r="M38" s="230">
        <v>4.3582099999999997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1818.25</v>
      </c>
      <c r="D39" s="231">
        <v>1821.4333333333334</v>
      </c>
      <c r="E39" s="231">
        <v>1807.8666666666668</v>
      </c>
      <c r="F39" s="231">
        <v>1797.4833333333333</v>
      </c>
      <c r="G39" s="231">
        <v>1783.9166666666667</v>
      </c>
      <c r="H39" s="231">
        <v>1831.8166666666668</v>
      </c>
      <c r="I39" s="231">
        <v>1845.3833333333334</v>
      </c>
      <c r="J39" s="231">
        <v>1855.7666666666669</v>
      </c>
      <c r="K39" s="230">
        <v>1835</v>
      </c>
      <c r="L39" s="230">
        <v>1811.05</v>
      </c>
      <c r="M39" s="230">
        <v>0.18071000000000001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412.2</v>
      </c>
      <c r="D40" s="231">
        <v>411.13333333333338</v>
      </c>
      <c r="E40" s="231">
        <v>407.26666666666677</v>
      </c>
      <c r="F40" s="231">
        <v>402.33333333333337</v>
      </c>
      <c r="G40" s="231">
        <v>398.46666666666675</v>
      </c>
      <c r="H40" s="231">
        <v>416.06666666666678</v>
      </c>
      <c r="I40" s="231">
        <v>419.93333333333345</v>
      </c>
      <c r="J40" s="231">
        <v>424.86666666666679</v>
      </c>
      <c r="K40" s="230">
        <v>415</v>
      </c>
      <c r="L40" s="230">
        <v>406.2</v>
      </c>
      <c r="M40" s="230">
        <v>50.43085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1298.75</v>
      </c>
      <c r="D41" s="231">
        <v>1308.2</v>
      </c>
      <c r="E41" s="231">
        <v>1281.5500000000002</v>
      </c>
      <c r="F41" s="231">
        <v>1264.3500000000001</v>
      </c>
      <c r="G41" s="231">
        <v>1237.7000000000003</v>
      </c>
      <c r="H41" s="231">
        <v>1325.4</v>
      </c>
      <c r="I41" s="231">
        <v>1352.0500000000002</v>
      </c>
      <c r="J41" s="231">
        <v>1369.25</v>
      </c>
      <c r="K41" s="230">
        <v>1334.85</v>
      </c>
      <c r="L41" s="230">
        <v>1291</v>
      </c>
      <c r="M41" s="230">
        <v>2.73136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1141.6500000000001</v>
      </c>
      <c r="D42" s="231">
        <v>1147.1333333333334</v>
      </c>
      <c r="E42" s="231">
        <v>1124.3666666666668</v>
      </c>
      <c r="F42" s="231">
        <v>1107.0833333333333</v>
      </c>
      <c r="G42" s="231">
        <v>1084.3166666666666</v>
      </c>
      <c r="H42" s="231">
        <v>1164.416666666667</v>
      </c>
      <c r="I42" s="231">
        <v>1187.1833333333338</v>
      </c>
      <c r="J42" s="231">
        <v>1204.4666666666672</v>
      </c>
      <c r="K42" s="230">
        <v>1169.9000000000001</v>
      </c>
      <c r="L42" s="230">
        <v>1129.8499999999999</v>
      </c>
      <c r="M42" s="230">
        <v>5.3111800000000002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4595.3</v>
      </c>
      <c r="D43" s="231">
        <v>4608.3166666666666</v>
      </c>
      <c r="E43" s="231">
        <v>4571.6333333333332</v>
      </c>
      <c r="F43" s="231">
        <v>4547.9666666666662</v>
      </c>
      <c r="G43" s="231">
        <v>4511.2833333333328</v>
      </c>
      <c r="H43" s="231">
        <v>4631.9833333333336</v>
      </c>
      <c r="I43" s="231">
        <v>4668.6666666666661</v>
      </c>
      <c r="J43" s="231">
        <v>4692.3333333333339</v>
      </c>
      <c r="K43" s="230">
        <v>4645</v>
      </c>
      <c r="L43" s="230">
        <v>4584.6499999999996</v>
      </c>
      <c r="M43" s="230">
        <v>4.0944599999999998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368.6</v>
      </c>
      <c r="D44" s="231">
        <v>369.14999999999992</v>
      </c>
      <c r="E44" s="231">
        <v>365.09999999999985</v>
      </c>
      <c r="F44" s="231">
        <v>361.59999999999991</v>
      </c>
      <c r="G44" s="231">
        <v>357.54999999999984</v>
      </c>
      <c r="H44" s="231">
        <v>372.64999999999986</v>
      </c>
      <c r="I44" s="231">
        <v>376.69999999999993</v>
      </c>
      <c r="J44" s="231">
        <v>380.19999999999987</v>
      </c>
      <c r="K44" s="230">
        <v>373.2</v>
      </c>
      <c r="L44" s="230">
        <v>365.65</v>
      </c>
      <c r="M44" s="230">
        <v>46.030920000000002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258.5</v>
      </c>
      <c r="D45" s="231">
        <v>259.16666666666669</v>
      </c>
      <c r="E45" s="231">
        <v>256.98333333333335</v>
      </c>
      <c r="F45" s="231">
        <v>255.46666666666664</v>
      </c>
      <c r="G45" s="231">
        <v>253.2833333333333</v>
      </c>
      <c r="H45" s="231">
        <v>260.68333333333339</v>
      </c>
      <c r="I45" s="231">
        <v>262.86666666666667</v>
      </c>
      <c r="J45" s="231">
        <v>264.38333333333344</v>
      </c>
      <c r="K45" s="230">
        <v>261.35000000000002</v>
      </c>
      <c r="L45" s="230">
        <v>257.64999999999998</v>
      </c>
      <c r="M45" s="230">
        <v>1.16107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500.1</v>
      </c>
      <c r="D46" s="231">
        <v>502.63333333333338</v>
      </c>
      <c r="E46" s="231">
        <v>493.76666666666677</v>
      </c>
      <c r="F46" s="231">
        <v>487.43333333333339</v>
      </c>
      <c r="G46" s="231">
        <v>478.56666666666678</v>
      </c>
      <c r="H46" s="231">
        <v>508.96666666666675</v>
      </c>
      <c r="I46" s="231">
        <v>517.83333333333348</v>
      </c>
      <c r="J46" s="231">
        <v>524.16666666666674</v>
      </c>
      <c r="K46" s="230">
        <v>511.5</v>
      </c>
      <c r="L46" s="230">
        <v>496.3</v>
      </c>
      <c r="M46" s="230">
        <v>1.33694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148.9</v>
      </c>
      <c r="D47" s="231">
        <v>149.43333333333331</v>
      </c>
      <c r="E47" s="231">
        <v>148.11666666666662</v>
      </c>
      <c r="F47" s="231">
        <v>147.33333333333331</v>
      </c>
      <c r="G47" s="231">
        <v>146.01666666666662</v>
      </c>
      <c r="H47" s="231">
        <v>150.21666666666661</v>
      </c>
      <c r="I47" s="231">
        <v>151.53333333333327</v>
      </c>
      <c r="J47" s="231">
        <v>152.31666666666661</v>
      </c>
      <c r="K47" s="230">
        <v>150.75</v>
      </c>
      <c r="L47" s="230">
        <v>148.65</v>
      </c>
      <c r="M47" s="230">
        <v>76.753829999999994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3139.75</v>
      </c>
      <c r="D48" s="231">
        <v>3109.1333333333332</v>
      </c>
      <c r="E48" s="231">
        <v>3062.1166666666663</v>
      </c>
      <c r="F48" s="231">
        <v>2984.4833333333331</v>
      </c>
      <c r="G48" s="231">
        <v>2937.4666666666662</v>
      </c>
      <c r="H48" s="231">
        <v>3186.7666666666664</v>
      </c>
      <c r="I48" s="231">
        <v>3233.7833333333328</v>
      </c>
      <c r="J48" s="231">
        <v>3311.4166666666665</v>
      </c>
      <c r="K48" s="230">
        <v>3156.15</v>
      </c>
      <c r="L48" s="230">
        <v>3031.5</v>
      </c>
      <c r="M48" s="230">
        <v>32.296050000000001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247.9</v>
      </c>
      <c r="D49" s="231">
        <v>247.2166666666667</v>
      </c>
      <c r="E49" s="231">
        <v>244.73333333333341</v>
      </c>
      <c r="F49" s="231">
        <v>241.56666666666672</v>
      </c>
      <c r="G49" s="231">
        <v>239.08333333333343</v>
      </c>
      <c r="H49" s="231">
        <v>250.38333333333338</v>
      </c>
      <c r="I49" s="231">
        <v>252.86666666666667</v>
      </c>
      <c r="J49" s="231">
        <v>256.03333333333336</v>
      </c>
      <c r="K49" s="230">
        <v>249.7</v>
      </c>
      <c r="L49" s="230">
        <v>244.05</v>
      </c>
      <c r="M49" s="230">
        <v>1.53339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3302.2</v>
      </c>
      <c r="D50" s="231">
        <v>3302.1</v>
      </c>
      <c r="E50" s="231">
        <v>3249.35</v>
      </c>
      <c r="F50" s="231">
        <v>3196.5</v>
      </c>
      <c r="G50" s="231">
        <v>3143.75</v>
      </c>
      <c r="H50" s="231">
        <v>3354.95</v>
      </c>
      <c r="I50" s="231">
        <v>3407.7</v>
      </c>
      <c r="J50" s="231">
        <v>3460.5499999999997</v>
      </c>
      <c r="K50" s="230">
        <v>3354.85</v>
      </c>
      <c r="L50" s="230">
        <v>3249.25</v>
      </c>
      <c r="M50" s="230">
        <v>7.8460000000000002E-2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1547.3</v>
      </c>
      <c r="D51" s="231">
        <v>1552.4333333333332</v>
      </c>
      <c r="E51" s="231">
        <v>1534.9666666666662</v>
      </c>
      <c r="F51" s="231">
        <v>1522.633333333333</v>
      </c>
      <c r="G51" s="231">
        <v>1505.1666666666661</v>
      </c>
      <c r="H51" s="231">
        <v>1564.7666666666664</v>
      </c>
      <c r="I51" s="231">
        <v>1582.2333333333331</v>
      </c>
      <c r="J51" s="231">
        <v>1594.5666666666666</v>
      </c>
      <c r="K51" s="230">
        <v>1569.9</v>
      </c>
      <c r="L51" s="230">
        <v>1540.1</v>
      </c>
      <c r="M51" s="230">
        <v>2.91682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6916.55</v>
      </c>
      <c r="D52" s="231">
        <v>6900.1833333333334</v>
      </c>
      <c r="E52" s="231">
        <v>6850.3666666666668</v>
      </c>
      <c r="F52" s="231">
        <v>6784.1833333333334</v>
      </c>
      <c r="G52" s="231">
        <v>6734.3666666666668</v>
      </c>
      <c r="H52" s="231">
        <v>6966.3666666666668</v>
      </c>
      <c r="I52" s="231">
        <v>7016.1833333333343</v>
      </c>
      <c r="J52" s="231">
        <v>7082.3666666666668</v>
      </c>
      <c r="K52" s="230">
        <v>6950</v>
      </c>
      <c r="L52" s="230">
        <v>6834</v>
      </c>
      <c r="M52" s="230">
        <v>0.84682999999999997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606.4</v>
      </c>
      <c r="D53" s="231">
        <v>609.1</v>
      </c>
      <c r="E53" s="231">
        <v>596.55000000000007</v>
      </c>
      <c r="F53" s="231">
        <v>586.70000000000005</v>
      </c>
      <c r="G53" s="231">
        <v>574.15000000000009</v>
      </c>
      <c r="H53" s="231">
        <v>618.95000000000005</v>
      </c>
      <c r="I53" s="231">
        <v>631.5</v>
      </c>
      <c r="J53" s="231">
        <v>641.35</v>
      </c>
      <c r="K53" s="230">
        <v>621.65</v>
      </c>
      <c r="L53" s="230">
        <v>599.25</v>
      </c>
      <c r="M53" s="230">
        <v>10.99255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367.85</v>
      </c>
      <c r="D54" s="231">
        <v>368.84999999999997</v>
      </c>
      <c r="E54" s="231">
        <v>365.69999999999993</v>
      </c>
      <c r="F54" s="231">
        <v>363.54999999999995</v>
      </c>
      <c r="G54" s="231">
        <v>360.39999999999992</v>
      </c>
      <c r="H54" s="231">
        <v>370.99999999999994</v>
      </c>
      <c r="I54" s="231">
        <v>374.14999999999992</v>
      </c>
      <c r="J54" s="231">
        <v>376.29999999999995</v>
      </c>
      <c r="K54" s="230">
        <v>372</v>
      </c>
      <c r="L54" s="230">
        <v>366.7</v>
      </c>
      <c r="M54" s="230">
        <v>0.76639999999999997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3704.65</v>
      </c>
      <c r="D55" s="231">
        <v>3699.9166666666665</v>
      </c>
      <c r="E55" s="231">
        <v>3669.7333333333331</v>
      </c>
      <c r="F55" s="231">
        <v>3634.8166666666666</v>
      </c>
      <c r="G55" s="231">
        <v>3604.6333333333332</v>
      </c>
      <c r="H55" s="231">
        <v>3734.833333333333</v>
      </c>
      <c r="I55" s="231">
        <v>3765.0166666666664</v>
      </c>
      <c r="J55" s="231">
        <v>3799.9333333333329</v>
      </c>
      <c r="K55" s="230">
        <v>3730.1</v>
      </c>
      <c r="L55" s="230">
        <v>3665</v>
      </c>
      <c r="M55" s="230">
        <v>1.78603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895.95</v>
      </c>
      <c r="D56" s="231">
        <v>894.98333333333323</v>
      </c>
      <c r="E56" s="231">
        <v>889.96666666666647</v>
      </c>
      <c r="F56" s="231">
        <v>883.98333333333323</v>
      </c>
      <c r="G56" s="231">
        <v>878.96666666666647</v>
      </c>
      <c r="H56" s="231">
        <v>900.96666666666647</v>
      </c>
      <c r="I56" s="231">
        <v>905.98333333333312</v>
      </c>
      <c r="J56" s="231">
        <v>911.96666666666647</v>
      </c>
      <c r="K56" s="230">
        <v>900</v>
      </c>
      <c r="L56" s="230">
        <v>889</v>
      </c>
      <c r="M56" s="230">
        <v>138.16121000000001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2391.6</v>
      </c>
      <c r="D57" s="231">
        <v>2392</v>
      </c>
      <c r="E57" s="231">
        <v>2369.6</v>
      </c>
      <c r="F57" s="231">
        <v>2347.6</v>
      </c>
      <c r="G57" s="231">
        <v>2325.1999999999998</v>
      </c>
      <c r="H57" s="231">
        <v>2414</v>
      </c>
      <c r="I57" s="231">
        <v>2436.3999999999996</v>
      </c>
      <c r="J57" s="231">
        <v>2458.4</v>
      </c>
      <c r="K57" s="230">
        <v>2414.4</v>
      </c>
      <c r="L57" s="230">
        <v>2370</v>
      </c>
      <c r="M57" s="230">
        <v>0.15944</v>
      </c>
      <c r="N57" s="1"/>
      <c r="O57" s="1"/>
    </row>
    <row r="58" spans="1:15" ht="12.75" customHeight="1">
      <c r="A58" s="30">
        <v>48</v>
      </c>
      <c r="B58" s="216" t="s">
        <v>870</v>
      </c>
      <c r="C58" s="230">
        <v>1393.9</v>
      </c>
      <c r="D58" s="231">
        <v>1398.2333333333336</v>
      </c>
      <c r="E58" s="231">
        <v>1382.5166666666671</v>
      </c>
      <c r="F58" s="231">
        <v>1371.1333333333334</v>
      </c>
      <c r="G58" s="231">
        <v>1355.416666666667</v>
      </c>
      <c r="H58" s="231">
        <v>1409.6166666666672</v>
      </c>
      <c r="I58" s="231">
        <v>1425.3333333333335</v>
      </c>
      <c r="J58" s="231">
        <v>1436.7166666666674</v>
      </c>
      <c r="K58" s="230">
        <v>1413.95</v>
      </c>
      <c r="L58" s="230">
        <v>1386.85</v>
      </c>
      <c r="M58" s="230">
        <v>0.99146000000000001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540.15</v>
      </c>
      <c r="D59" s="231">
        <v>538.23333333333323</v>
      </c>
      <c r="E59" s="231">
        <v>532.51666666666642</v>
      </c>
      <c r="F59" s="231">
        <v>524.88333333333321</v>
      </c>
      <c r="G59" s="231">
        <v>519.1666666666664</v>
      </c>
      <c r="H59" s="231">
        <v>545.86666666666645</v>
      </c>
      <c r="I59" s="231">
        <v>551.58333333333337</v>
      </c>
      <c r="J59" s="231">
        <v>559.21666666666647</v>
      </c>
      <c r="K59" s="230">
        <v>543.95000000000005</v>
      </c>
      <c r="L59" s="230">
        <v>530.6</v>
      </c>
      <c r="M59" s="230">
        <v>11.0344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4547.8999999999996</v>
      </c>
      <c r="D60" s="231">
        <v>4559</v>
      </c>
      <c r="E60" s="231">
        <v>4524</v>
      </c>
      <c r="F60" s="231">
        <v>4500.1000000000004</v>
      </c>
      <c r="G60" s="231">
        <v>4465.1000000000004</v>
      </c>
      <c r="H60" s="231">
        <v>4582.8999999999996</v>
      </c>
      <c r="I60" s="231">
        <v>4617.8999999999996</v>
      </c>
      <c r="J60" s="231">
        <v>4641.7999999999993</v>
      </c>
      <c r="K60" s="230">
        <v>4594</v>
      </c>
      <c r="L60" s="230">
        <v>4535.1000000000004</v>
      </c>
      <c r="M60" s="230">
        <v>2.9319700000000002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1190.05</v>
      </c>
      <c r="D61" s="231">
        <v>1189.8999999999999</v>
      </c>
      <c r="E61" s="231">
        <v>1182.6999999999998</v>
      </c>
      <c r="F61" s="231">
        <v>1175.3499999999999</v>
      </c>
      <c r="G61" s="231">
        <v>1168.1499999999999</v>
      </c>
      <c r="H61" s="231">
        <v>1197.2499999999998</v>
      </c>
      <c r="I61" s="231">
        <v>1204.45</v>
      </c>
      <c r="J61" s="231">
        <v>1211.7999999999997</v>
      </c>
      <c r="K61" s="230">
        <v>1197.0999999999999</v>
      </c>
      <c r="L61" s="230">
        <v>1182.55</v>
      </c>
      <c r="M61" s="230">
        <v>0.27526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6663.45</v>
      </c>
      <c r="D62" s="231">
        <v>6656.1500000000005</v>
      </c>
      <c r="E62" s="231">
        <v>6632.3000000000011</v>
      </c>
      <c r="F62" s="231">
        <v>6601.1500000000005</v>
      </c>
      <c r="G62" s="231">
        <v>6577.3000000000011</v>
      </c>
      <c r="H62" s="231">
        <v>6687.3000000000011</v>
      </c>
      <c r="I62" s="231">
        <v>6711.1500000000015</v>
      </c>
      <c r="J62" s="231">
        <v>6742.3000000000011</v>
      </c>
      <c r="K62" s="230">
        <v>6680</v>
      </c>
      <c r="L62" s="230">
        <v>6625</v>
      </c>
      <c r="M62" s="230">
        <v>5.6749400000000003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1420.4</v>
      </c>
      <c r="D63" s="231">
        <v>1420.3999999999999</v>
      </c>
      <c r="E63" s="231">
        <v>1413.0499999999997</v>
      </c>
      <c r="F63" s="231">
        <v>1405.6999999999998</v>
      </c>
      <c r="G63" s="231">
        <v>1398.3499999999997</v>
      </c>
      <c r="H63" s="231">
        <v>1427.7499999999998</v>
      </c>
      <c r="I63" s="231">
        <v>1435.0999999999997</v>
      </c>
      <c r="J63" s="231">
        <v>1442.4499999999998</v>
      </c>
      <c r="K63" s="230">
        <v>1427.75</v>
      </c>
      <c r="L63" s="230">
        <v>1413.05</v>
      </c>
      <c r="M63" s="230">
        <v>9.1516300000000008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6920.95</v>
      </c>
      <c r="D64" s="231">
        <v>6909.6333333333341</v>
      </c>
      <c r="E64" s="231">
        <v>6873.3166666666684</v>
      </c>
      <c r="F64" s="231">
        <v>6825.6833333333343</v>
      </c>
      <c r="G64" s="231">
        <v>6789.3666666666686</v>
      </c>
      <c r="H64" s="231">
        <v>6957.2666666666682</v>
      </c>
      <c r="I64" s="231">
        <v>6993.5833333333339</v>
      </c>
      <c r="J64" s="231">
        <v>7041.2166666666681</v>
      </c>
      <c r="K64" s="230">
        <v>6945.95</v>
      </c>
      <c r="L64" s="230">
        <v>6862</v>
      </c>
      <c r="M64" s="230">
        <v>0.21872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2382.3000000000002</v>
      </c>
      <c r="D65" s="231">
        <v>2380.6000000000004</v>
      </c>
      <c r="E65" s="231">
        <v>2361.3000000000006</v>
      </c>
      <c r="F65" s="231">
        <v>2340.3000000000002</v>
      </c>
      <c r="G65" s="231">
        <v>2321.0000000000005</v>
      </c>
      <c r="H65" s="231">
        <v>2401.6000000000008</v>
      </c>
      <c r="I65" s="231">
        <v>2420.9</v>
      </c>
      <c r="J65" s="231">
        <v>2441.900000000001</v>
      </c>
      <c r="K65" s="230">
        <v>2399.9</v>
      </c>
      <c r="L65" s="230">
        <v>2359.6</v>
      </c>
      <c r="M65" s="230">
        <v>0.69091000000000002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2219.65</v>
      </c>
      <c r="D66" s="231">
        <v>2220.5666666666666</v>
      </c>
      <c r="E66" s="231">
        <v>2201.1333333333332</v>
      </c>
      <c r="F66" s="231">
        <v>2182.6166666666668</v>
      </c>
      <c r="G66" s="231">
        <v>2163.1833333333334</v>
      </c>
      <c r="H66" s="231">
        <v>2239.083333333333</v>
      </c>
      <c r="I66" s="231">
        <v>2258.5166666666664</v>
      </c>
      <c r="J66" s="231">
        <v>2277.0333333333328</v>
      </c>
      <c r="K66" s="230">
        <v>2240</v>
      </c>
      <c r="L66" s="230">
        <v>2202.0500000000002</v>
      </c>
      <c r="M66" s="230">
        <v>3.3437199999999998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408.6</v>
      </c>
      <c r="D67" s="231">
        <v>409.7</v>
      </c>
      <c r="E67" s="231">
        <v>403.9</v>
      </c>
      <c r="F67" s="231">
        <v>399.2</v>
      </c>
      <c r="G67" s="231">
        <v>393.4</v>
      </c>
      <c r="H67" s="231">
        <v>414.4</v>
      </c>
      <c r="I67" s="231">
        <v>420.20000000000005</v>
      </c>
      <c r="J67" s="231">
        <v>424.9</v>
      </c>
      <c r="K67" s="230">
        <v>415.5</v>
      </c>
      <c r="L67" s="230">
        <v>405</v>
      </c>
      <c r="M67" s="230">
        <v>25.428540000000002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239.15</v>
      </c>
      <c r="D68" s="231">
        <v>238.5</v>
      </c>
      <c r="E68" s="231">
        <v>235.7</v>
      </c>
      <c r="F68" s="231">
        <v>232.25</v>
      </c>
      <c r="G68" s="231">
        <v>229.45</v>
      </c>
      <c r="H68" s="231">
        <v>241.95</v>
      </c>
      <c r="I68" s="231">
        <v>244.75</v>
      </c>
      <c r="J68" s="231">
        <v>248.2</v>
      </c>
      <c r="K68" s="230">
        <v>241.3</v>
      </c>
      <c r="L68" s="230">
        <v>235.05</v>
      </c>
      <c r="M68" s="230">
        <v>81.158289999999994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178.5</v>
      </c>
      <c r="D69" s="231">
        <v>179.13333333333333</v>
      </c>
      <c r="E69" s="231">
        <v>177.36666666666665</v>
      </c>
      <c r="F69" s="231">
        <v>176.23333333333332</v>
      </c>
      <c r="G69" s="231">
        <v>174.46666666666664</v>
      </c>
      <c r="H69" s="231">
        <v>180.26666666666665</v>
      </c>
      <c r="I69" s="231">
        <v>182.0333333333333</v>
      </c>
      <c r="J69" s="231">
        <v>183.16666666666666</v>
      </c>
      <c r="K69" s="230">
        <v>180.9</v>
      </c>
      <c r="L69" s="230">
        <v>178</v>
      </c>
      <c r="M69" s="230">
        <v>158.3888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78.25</v>
      </c>
      <c r="D70" s="231">
        <v>78.416666666666671</v>
      </c>
      <c r="E70" s="231">
        <v>77.683333333333337</v>
      </c>
      <c r="F70" s="231">
        <v>77.11666666666666</v>
      </c>
      <c r="G70" s="231">
        <v>76.383333333333326</v>
      </c>
      <c r="H70" s="231">
        <v>78.983333333333348</v>
      </c>
      <c r="I70" s="231">
        <v>79.716666666666669</v>
      </c>
      <c r="J70" s="231">
        <v>80.28333333333336</v>
      </c>
      <c r="K70" s="230">
        <v>79.150000000000006</v>
      </c>
      <c r="L70" s="230">
        <v>77.849999999999994</v>
      </c>
      <c r="M70" s="230">
        <v>57.886839999999999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30.35</v>
      </c>
      <c r="D71" s="231">
        <v>30.283333333333335</v>
      </c>
      <c r="E71" s="231">
        <v>30.016666666666669</v>
      </c>
      <c r="F71" s="231">
        <v>29.683333333333334</v>
      </c>
      <c r="G71" s="231">
        <v>29.416666666666668</v>
      </c>
      <c r="H71" s="231">
        <v>30.616666666666671</v>
      </c>
      <c r="I71" s="231">
        <v>30.883333333333336</v>
      </c>
      <c r="J71" s="231">
        <v>31.216666666666672</v>
      </c>
      <c r="K71" s="230">
        <v>30.55</v>
      </c>
      <c r="L71" s="230">
        <v>29.95</v>
      </c>
      <c r="M71" s="230">
        <v>97.47878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1529.45</v>
      </c>
      <c r="D72" s="231">
        <v>1518.3</v>
      </c>
      <c r="E72" s="231">
        <v>1503.6</v>
      </c>
      <c r="F72" s="231">
        <v>1477.75</v>
      </c>
      <c r="G72" s="231">
        <v>1463.05</v>
      </c>
      <c r="H72" s="231">
        <v>1544.1499999999999</v>
      </c>
      <c r="I72" s="231">
        <v>1558.8500000000001</v>
      </c>
      <c r="J72" s="231">
        <v>1584.6999999999998</v>
      </c>
      <c r="K72" s="230">
        <v>1533</v>
      </c>
      <c r="L72" s="230">
        <v>1492.45</v>
      </c>
      <c r="M72" s="230">
        <v>6.3775500000000003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4191.3</v>
      </c>
      <c r="D73" s="231">
        <v>4194.2666666666673</v>
      </c>
      <c r="E73" s="231">
        <v>4164.133333333335</v>
      </c>
      <c r="F73" s="231">
        <v>4136.9666666666681</v>
      </c>
      <c r="G73" s="231">
        <v>4106.8333333333358</v>
      </c>
      <c r="H73" s="231">
        <v>4221.4333333333343</v>
      </c>
      <c r="I73" s="231">
        <v>4251.5666666666675</v>
      </c>
      <c r="J73" s="231">
        <v>4278.7333333333336</v>
      </c>
      <c r="K73" s="230">
        <v>4224.3999999999996</v>
      </c>
      <c r="L73" s="230">
        <v>4167.1000000000004</v>
      </c>
      <c r="M73" s="230">
        <v>4.3220000000000001E-2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636.75</v>
      </c>
      <c r="D74" s="231">
        <v>633.91666666666663</v>
      </c>
      <c r="E74" s="231">
        <v>628.83333333333326</v>
      </c>
      <c r="F74" s="231">
        <v>620.91666666666663</v>
      </c>
      <c r="G74" s="231">
        <v>615.83333333333326</v>
      </c>
      <c r="H74" s="231">
        <v>641.83333333333326</v>
      </c>
      <c r="I74" s="231">
        <v>646.91666666666652</v>
      </c>
      <c r="J74" s="231">
        <v>654.83333333333326</v>
      </c>
      <c r="K74" s="230">
        <v>639</v>
      </c>
      <c r="L74" s="230">
        <v>626</v>
      </c>
      <c r="M74" s="230">
        <v>8.4948800000000002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1017.75</v>
      </c>
      <c r="D75" s="231">
        <v>1018.4000000000001</v>
      </c>
      <c r="E75" s="231">
        <v>1006.5000000000002</v>
      </c>
      <c r="F75" s="231">
        <v>995.25000000000011</v>
      </c>
      <c r="G75" s="231">
        <v>983.35000000000025</v>
      </c>
      <c r="H75" s="231">
        <v>1029.6500000000001</v>
      </c>
      <c r="I75" s="231">
        <v>1041.5499999999997</v>
      </c>
      <c r="J75" s="231">
        <v>1052.8000000000002</v>
      </c>
      <c r="K75" s="230">
        <v>1030.3</v>
      </c>
      <c r="L75" s="230">
        <v>1007.15</v>
      </c>
      <c r="M75" s="230">
        <v>3.9215900000000001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108.6</v>
      </c>
      <c r="D76" s="231">
        <v>108.36666666666667</v>
      </c>
      <c r="E76" s="231">
        <v>107.73333333333335</v>
      </c>
      <c r="F76" s="231">
        <v>106.86666666666667</v>
      </c>
      <c r="G76" s="231">
        <v>106.23333333333335</v>
      </c>
      <c r="H76" s="231">
        <v>109.23333333333335</v>
      </c>
      <c r="I76" s="231">
        <v>109.86666666666667</v>
      </c>
      <c r="J76" s="231">
        <v>110.73333333333335</v>
      </c>
      <c r="K76" s="230">
        <v>109</v>
      </c>
      <c r="L76" s="230">
        <v>107.5</v>
      </c>
      <c r="M76" s="230">
        <v>94.350210000000004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778.2</v>
      </c>
      <c r="D77" s="231">
        <v>778.19999999999993</v>
      </c>
      <c r="E77" s="231">
        <v>773.49999999999989</v>
      </c>
      <c r="F77" s="231">
        <v>768.8</v>
      </c>
      <c r="G77" s="231">
        <v>764.09999999999991</v>
      </c>
      <c r="H77" s="231">
        <v>782.89999999999986</v>
      </c>
      <c r="I77" s="231">
        <v>787.59999999999991</v>
      </c>
      <c r="J77" s="231">
        <v>792.29999999999984</v>
      </c>
      <c r="K77" s="230">
        <v>782.9</v>
      </c>
      <c r="L77" s="230">
        <v>773.5</v>
      </c>
      <c r="M77" s="230">
        <v>7.3583699999999999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81.05</v>
      </c>
      <c r="D78" s="231">
        <v>81.233333333333334</v>
      </c>
      <c r="E78" s="231">
        <v>80.566666666666663</v>
      </c>
      <c r="F78" s="231">
        <v>80.083333333333329</v>
      </c>
      <c r="G78" s="231">
        <v>79.416666666666657</v>
      </c>
      <c r="H78" s="231">
        <v>81.716666666666669</v>
      </c>
      <c r="I78" s="231">
        <v>82.383333333333326</v>
      </c>
      <c r="J78" s="231">
        <v>82.866666666666674</v>
      </c>
      <c r="K78" s="230">
        <v>81.900000000000006</v>
      </c>
      <c r="L78" s="230">
        <v>80.75</v>
      </c>
      <c r="M78" s="230">
        <v>109.82435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372.55</v>
      </c>
      <c r="D79" s="231">
        <v>372.98333333333335</v>
      </c>
      <c r="E79" s="231">
        <v>371.06666666666672</v>
      </c>
      <c r="F79" s="231">
        <v>369.58333333333337</v>
      </c>
      <c r="G79" s="231">
        <v>367.66666666666674</v>
      </c>
      <c r="H79" s="231">
        <v>374.4666666666667</v>
      </c>
      <c r="I79" s="231">
        <v>376.38333333333333</v>
      </c>
      <c r="J79" s="231">
        <v>377.86666666666667</v>
      </c>
      <c r="K79" s="230">
        <v>374.9</v>
      </c>
      <c r="L79" s="230">
        <v>371.5</v>
      </c>
      <c r="M79" s="230">
        <v>16.93684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10049.549999999999</v>
      </c>
      <c r="D80" s="231">
        <v>10078.483333333332</v>
      </c>
      <c r="E80" s="231">
        <v>9991.0666666666639</v>
      </c>
      <c r="F80" s="231">
        <v>9932.5833333333321</v>
      </c>
      <c r="G80" s="231">
        <v>9845.1666666666642</v>
      </c>
      <c r="H80" s="231">
        <v>10136.966666666664</v>
      </c>
      <c r="I80" s="231">
        <v>10224.383333333331</v>
      </c>
      <c r="J80" s="231">
        <v>10282.866666666663</v>
      </c>
      <c r="K80" s="230">
        <v>10165.9</v>
      </c>
      <c r="L80" s="230">
        <v>10020</v>
      </c>
      <c r="M80" s="230">
        <v>6.5500000000000003E-3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788.6</v>
      </c>
      <c r="D81" s="231">
        <v>788.95000000000016</v>
      </c>
      <c r="E81" s="231">
        <v>783.35000000000036</v>
      </c>
      <c r="F81" s="231">
        <v>778.10000000000025</v>
      </c>
      <c r="G81" s="231">
        <v>772.50000000000045</v>
      </c>
      <c r="H81" s="231">
        <v>794.20000000000027</v>
      </c>
      <c r="I81" s="231">
        <v>799.8</v>
      </c>
      <c r="J81" s="231">
        <v>805.05000000000018</v>
      </c>
      <c r="K81" s="230">
        <v>794.55</v>
      </c>
      <c r="L81" s="230">
        <v>783.7</v>
      </c>
      <c r="M81" s="230">
        <v>48.081710000000001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246.1</v>
      </c>
      <c r="D82" s="231">
        <v>244.85</v>
      </c>
      <c r="E82" s="231">
        <v>241.79999999999998</v>
      </c>
      <c r="F82" s="231">
        <v>237.5</v>
      </c>
      <c r="G82" s="231">
        <v>234.45</v>
      </c>
      <c r="H82" s="231">
        <v>249.14999999999998</v>
      </c>
      <c r="I82" s="231">
        <v>252.2</v>
      </c>
      <c r="J82" s="231">
        <v>256.5</v>
      </c>
      <c r="K82" s="230">
        <v>247.9</v>
      </c>
      <c r="L82" s="230">
        <v>240.55</v>
      </c>
      <c r="M82" s="230">
        <v>22.687180000000001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1012.45</v>
      </c>
      <c r="D83" s="231">
        <v>1015.7333333333332</v>
      </c>
      <c r="E83" s="231">
        <v>997.46666666666647</v>
      </c>
      <c r="F83" s="231">
        <v>982.48333333333323</v>
      </c>
      <c r="G83" s="231">
        <v>964.21666666666647</v>
      </c>
      <c r="H83" s="231">
        <v>1030.7166666666665</v>
      </c>
      <c r="I83" s="231">
        <v>1048.9833333333331</v>
      </c>
      <c r="J83" s="231">
        <v>1063.9666666666665</v>
      </c>
      <c r="K83" s="230">
        <v>1034</v>
      </c>
      <c r="L83" s="230">
        <v>1000.75</v>
      </c>
      <c r="M83" s="230">
        <v>9.0333000000000006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306.10000000000002</v>
      </c>
      <c r="D84" s="231">
        <v>306.98333333333335</v>
      </c>
      <c r="E84" s="231">
        <v>303.11666666666667</v>
      </c>
      <c r="F84" s="231">
        <v>300.13333333333333</v>
      </c>
      <c r="G84" s="231">
        <v>296.26666666666665</v>
      </c>
      <c r="H84" s="231">
        <v>309.9666666666667</v>
      </c>
      <c r="I84" s="231">
        <v>313.83333333333337</v>
      </c>
      <c r="J84" s="231">
        <v>316.81666666666672</v>
      </c>
      <c r="K84" s="230">
        <v>310.85000000000002</v>
      </c>
      <c r="L84" s="230">
        <v>304</v>
      </c>
      <c r="M84" s="230">
        <v>17.848690000000001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5903.05</v>
      </c>
      <c r="D85" s="231">
        <v>5882.7166666666672</v>
      </c>
      <c r="E85" s="231">
        <v>5846.5833333333339</v>
      </c>
      <c r="F85" s="231">
        <v>5790.1166666666668</v>
      </c>
      <c r="G85" s="231">
        <v>5753.9833333333336</v>
      </c>
      <c r="H85" s="231">
        <v>5939.1833333333343</v>
      </c>
      <c r="I85" s="231">
        <v>5975.3166666666675</v>
      </c>
      <c r="J85" s="231">
        <v>6031.7833333333347</v>
      </c>
      <c r="K85" s="230">
        <v>5918.85</v>
      </c>
      <c r="L85" s="230">
        <v>5826.25</v>
      </c>
      <c r="M85" s="230">
        <v>0.12284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1433.15</v>
      </c>
      <c r="D86" s="231">
        <v>1429.0833333333333</v>
      </c>
      <c r="E86" s="231">
        <v>1420.7166666666665</v>
      </c>
      <c r="F86" s="231">
        <v>1408.2833333333333</v>
      </c>
      <c r="G86" s="231">
        <v>1399.9166666666665</v>
      </c>
      <c r="H86" s="231">
        <v>1441.5166666666664</v>
      </c>
      <c r="I86" s="231">
        <v>1449.8833333333332</v>
      </c>
      <c r="J86" s="231">
        <v>1462.3166666666664</v>
      </c>
      <c r="K86" s="230">
        <v>1437.45</v>
      </c>
      <c r="L86" s="230">
        <v>1416.65</v>
      </c>
      <c r="M86" s="230">
        <v>0.74894000000000005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966.6</v>
      </c>
      <c r="D87" s="231">
        <v>967.86666666666667</v>
      </c>
      <c r="E87" s="231">
        <v>956.73333333333335</v>
      </c>
      <c r="F87" s="231">
        <v>946.86666666666667</v>
      </c>
      <c r="G87" s="231">
        <v>935.73333333333335</v>
      </c>
      <c r="H87" s="231">
        <v>977.73333333333335</v>
      </c>
      <c r="I87" s="231">
        <v>988.86666666666679</v>
      </c>
      <c r="J87" s="231">
        <v>998.73333333333335</v>
      </c>
      <c r="K87" s="230">
        <v>979</v>
      </c>
      <c r="L87" s="230">
        <v>958</v>
      </c>
      <c r="M87" s="230">
        <v>0.36925999999999998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510.9</v>
      </c>
      <c r="D88" s="231">
        <v>509.91666666666669</v>
      </c>
      <c r="E88" s="231">
        <v>506.38333333333333</v>
      </c>
      <c r="F88" s="231">
        <v>501.86666666666662</v>
      </c>
      <c r="G88" s="231">
        <v>498.33333333333326</v>
      </c>
      <c r="H88" s="231">
        <v>514.43333333333339</v>
      </c>
      <c r="I88" s="231">
        <v>517.96666666666681</v>
      </c>
      <c r="J88" s="231">
        <v>522.48333333333346</v>
      </c>
      <c r="K88" s="230">
        <v>513.45000000000005</v>
      </c>
      <c r="L88" s="230">
        <v>505.4</v>
      </c>
      <c r="M88" s="230">
        <v>0.92342999999999997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19473.900000000001</v>
      </c>
      <c r="D89" s="231">
        <v>19398.383333333335</v>
      </c>
      <c r="E89" s="231">
        <v>19125.51666666667</v>
      </c>
      <c r="F89" s="231">
        <v>18777.133333333335</v>
      </c>
      <c r="G89" s="231">
        <v>18504.26666666667</v>
      </c>
      <c r="H89" s="231">
        <v>19746.76666666667</v>
      </c>
      <c r="I89" s="231">
        <v>20019.633333333331</v>
      </c>
      <c r="J89" s="231">
        <v>20368.01666666667</v>
      </c>
      <c r="K89" s="230">
        <v>19671.25</v>
      </c>
      <c r="L89" s="230">
        <v>19050</v>
      </c>
      <c r="M89" s="230">
        <v>0.61928000000000005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541.04999999999995</v>
      </c>
      <c r="D90" s="231">
        <v>541.4666666666667</v>
      </c>
      <c r="E90" s="231">
        <v>536.68333333333339</v>
      </c>
      <c r="F90" s="231">
        <v>532.31666666666672</v>
      </c>
      <c r="G90" s="231">
        <v>527.53333333333342</v>
      </c>
      <c r="H90" s="231">
        <v>545.83333333333337</v>
      </c>
      <c r="I90" s="231">
        <v>550.61666666666667</v>
      </c>
      <c r="J90" s="231">
        <v>554.98333333333335</v>
      </c>
      <c r="K90" s="230">
        <v>546.25</v>
      </c>
      <c r="L90" s="230">
        <v>537.1</v>
      </c>
      <c r="M90" s="230">
        <v>3.2210800000000002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13.55</v>
      </c>
      <c r="D91" s="231">
        <v>13.533333333333333</v>
      </c>
      <c r="E91" s="231">
        <v>13.516666666666666</v>
      </c>
      <c r="F91" s="231">
        <v>13.483333333333333</v>
      </c>
      <c r="G91" s="231">
        <v>13.466666666666665</v>
      </c>
      <c r="H91" s="231">
        <v>13.566666666666666</v>
      </c>
      <c r="I91" s="231">
        <v>13.583333333333336</v>
      </c>
      <c r="J91" s="231">
        <v>13.616666666666667</v>
      </c>
      <c r="K91" s="230">
        <v>13.55</v>
      </c>
      <c r="L91" s="230">
        <v>13.5</v>
      </c>
      <c r="M91" s="230">
        <v>60.756439999999998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4635.1499999999996</v>
      </c>
      <c r="D92" s="231">
        <v>4630.7166666666662</v>
      </c>
      <c r="E92" s="231">
        <v>4609.4333333333325</v>
      </c>
      <c r="F92" s="231">
        <v>4583.7166666666662</v>
      </c>
      <c r="G92" s="231">
        <v>4562.4333333333325</v>
      </c>
      <c r="H92" s="231">
        <v>4656.4333333333325</v>
      </c>
      <c r="I92" s="231">
        <v>4677.7166666666672</v>
      </c>
      <c r="J92" s="231">
        <v>4703.4333333333325</v>
      </c>
      <c r="K92" s="230">
        <v>4652</v>
      </c>
      <c r="L92" s="230">
        <v>4605</v>
      </c>
      <c r="M92" s="230">
        <v>2.8206000000000002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1090.3499999999999</v>
      </c>
      <c r="D93" s="231">
        <v>1094.1333333333332</v>
      </c>
      <c r="E93" s="231">
        <v>1077.2666666666664</v>
      </c>
      <c r="F93" s="231">
        <v>1064.1833333333332</v>
      </c>
      <c r="G93" s="231">
        <v>1047.3166666666664</v>
      </c>
      <c r="H93" s="231">
        <v>1107.2166666666665</v>
      </c>
      <c r="I93" s="231">
        <v>1124.0833333333333</v>
      </c>
      <c r="J93" s="231">
        <v>1137.1666666666665</v>
      </c>
      <c r="K93" s="230">
        <v>1111</v>
      </c>
      <c r="L93" s="230">
        <v>1081.05</v>
      </c>
      <c r="M93" s="230">
        <v>1.0931500000000001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601.95000000000005</v>
      </c>
      <c r="D94" s="231">
        <v>602.2833333333333</v>
      </c>
      <c r="E94" s="231">
        <v>596.81666666666661</v>
      </c>
      <c r="F94" s="231">
        <v>591.68333333333328</v>
      </c>
      <c r="G94" s="231">
        <v>586.21666666666658</v>
      </c>
      <c r="H94" s="231">
        <v>607.41666666666663</v>
      </c>
      <c r="I94" s="231">
        <v>612.88333333333333</v>
      </c>
      <c r="J94" s="231">
        <v>618.01666666666665</v>
      </c>
      <c r="K94" s="230">
        <v>607.75</v>
      </c>
      <c r="L94" s="230">
        <v>597.15</v>
      </c>
      <c r="M94" s="230">
        <v>1.3082499999999999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69.75</v>
      </c>
      <c r="D95" s="231">
        <v>69.816666666666663</v>
      </c>
      <c r="E95" s="231">
        <v>69.133333333333326</v>
      </c>
      <c r="F95" s="231">
        <v>68.516666666666666</v>
      </c>
      <c r="G95" s="231">
        <v>67.833333333333329</v>
      </c>
      <c r="H95" s="231">
        <v>70.433333333333323</v>
      </c>
      <c r="I95" s="231">
        <v>71.11666666666666</v>
      </c>
      <c r="J95" s="231">
        <v>71.73333333333332</v>
      </c>
      <c r="K95" s="230">
        <v>70.5</v>
      </c>
      <c r="L95" s="230">
        <v>69.2</v>
      </c>
      <c r="M95" s="230">
        <v>34.646129999999999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327</v>
      </c>
      <c r="D96" s="231">
        <v>324.15000000000003</v>
      </c>
      <c r="E96" s="231">
        <v>319.30000000000007</v>
      </c>
      <c r="F96" s="231">
        <v>311.60000000000002</v>
      </c>
      <c r="G96" s="231">
        <v>306.75000000000006</v>
      </c>
      <c r="H96" s="231">
        <v>331.85000000000008</v>
      </c>
      <c r="I96" s="231">
        <v>336.7000000000001</v>
      </c>
      <c r="J96" s="231">
        <v>344.40000000000009</v>
      </c>
      <c r="K96" s="230">
        <v>329</v>
      </c>
      <c r="L96" s="230">
        <v>316.45</v>
      </c>
      <c r="M96" s="230">
        <v>47.776429999999998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3542.85</v>
      </c>
      <c r="D97" s="231">
        <v>3533.9500000000003</v>
      </c>
      <c r="E97" s="231">
        <v>3507.9000000000005</v>
      </c>
      <c r="F97" s="231">
        <v>3472.9500000000003</v>
      </c>
      <c r="G97" s="231">
        <v>3446.9000000000005</v>
      </c>
      <c r="H97" s="231">
        <v>3568.9000000000005</v>
      </c>
      <c r="I97" s="231">
        <v>3594.9500000000007</v>
      </c>
      <c r="J97" s="231">
        <v>3629.9000000000005</v>
      </c>
      <c r="K97" s="230">
        <v>3560</v>
      </c>
      <c r="L97" s="230">
        <v>3499</v>
      </c>
      <c r="M97" s="230">
        <v>0.21951000000000001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290.39999999999998</v>
      </c>
      <c r="D98" s="231">
        <v>289.33333333333331</v>
      </c>
      <c r="E98" s="231">
        <v>286.06666666666661</v>
      </c>
      <c r="F98" s="231">
        <v>281.73333333333329</v>
      </c>
      <c r="G98" s="231">
        <v>278.46666666666658</v>
      </c>
      <c r="H98" s="231">
        <v>293.66666666666663</v>
      </c>
      <c r="I98" s="231">
        <v>296.93333333333339</v>
      </c>
      <c r="J98" s="231">
        <v>301.26666666666665</v>
      </c>
      <c r="K98" s="230">
        <v>292.60000000000002</v>
      </c>
      <c r="L98" s="230">
        <v>285</v>
      </c>
      <c r="M98" s="230">
        <v>3.8854700000000002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376.85</v>
      </c>
      <c r="D99" s="231">
        <v>373.2833333333333</v>
      </c>
      <c r="E99" s="231">
        <v>367.06666666666661</v>
      </c>
      <c r="F99" s="231">
        <v>357.2833333333333</v>
      </c>
      <c r="G99" s="231">
        <v>351.06666666666661</v>
      </c>
      <c r="H99" s="231">
        <v>383.06666666666661</v>
      </c>
      <c r="I99" s="231">
        <v>389.2833333333333</v>
      </c>
      <c r="J99" s="231">
        <v>399.06666666666661</v>
      </c>
      <c r="K99" s="230">
        <v>379.5</v>
      </c>
      <c r="L99" s="230">
        <v>363.5</v>
      </c>
      <c r="M99" s="230">
        <v>16.80941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643.95000000000005</v>
      </c>
      <c r="D100" s="231">
        <v>647</v>
      </c>
      <c r="E100" s="231">
        <v>639.04999999999995</v>
      </c>
      <c r="F100" s="231">
        <v>634.15</v>
      </c>
      <c r="G100" s="231">
        <v>626.19999999999993</v>
      </c>
      <c r="H100" s="231">
        <v>651.9</v>
      </c>
      <c r="I100" s="231">
        <v>659.85</v>
      </c>
      <c r="J100" s="231">
        <v>664.75</v>
      </c>
      <c r="K100" s="230">
        <v>654.95000000000005</v>
      </c>
      <c r="L100" s="230">
        <v>642.1</v>
      </c>
      <c r="M100" s="230">
        <v>3.37114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301.10000000000002</v>
      </c>
      <c r="D101" s="231">
        <v>302.23333333333335</v>
      </c>
      <c r="E101" s="231">
        <v>298.86666666666667</v>
      </c>
      <c r="F101" s="231">
        <v>296.63333333333333</v>
      </c>
      <c r="G101" s="231">
        <v>293.26666666666665</v>
      </c>
      <c r="H101" s="231">
        <v>304.4666666666667</v>
      </c>
      <c r="I101" s="231">
        <v>307.83333333333337</v>
      </c>
      <c r="J101" s="231">
        <v>310.06666666666672</v>
      </c>
      <c r="K101" s="230">
        <v>305.60000000000002</v>
      </c>
      <c r="L101" s="230">
        <v>300</v>
      </c>
      <c r="M101" s="230">
        <v>72.860429999999994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685.65</v>
      </c>
      <c r="D102" s="231">
        <v>687.88333333333333</v>
      </c>
      <c r="E102" s="231">
        <v>679.76666666666665</v>
      </c>
      <c r="F102" s="231">
        <v>673.88333333333333</v>
      </c>
      <c r="G102" s="231">
        <v>665.76666666666665</v>
      </c>
      <c r="H102" s="231">
        <v>693.76666666666665</v>
      </c>
      <c r="I102" s="231">
        <v>701.88333333333321</v>
      </c>
      <c r="J102" s="231">
        <v>707.76666666666665</v>
      </c>
      <c r="K102" s="230">
        <v>696</v>
      </c>
      <c r="L102" s="230">
        <v>682</v>
      </c>
      <c r="M102" s="230">
        <v>0.57601999999999998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674.55</v>
      </c>
      <c r="D103" s="231">
        <v>674.51666666666665</v>
      </c>
      <c r="E103" s="231">
        <v>672.0333333333333</v>
      </c>
      <c r="F103" s="231">
        <v>669.51666666666665</v>
      </c>
      <c r="G103" s="231">
        <v>667.0333333333333</v>
      </c>
      <c r="H103" s="231">
        <v>677.0333333333333</v>
      </c>
      <c r="I103" s="231">
        <v>679.51666666666665</v>
      </c>
      <c r="J103" s="231">
        <v>682.0333333333333</v>
      </c>
      <c r="K103" s="230">
        <v>677</v>
      </c>
      <c r="L103" s="230">
        <v>672</v>
      </c>
      <c r="M103" s="230">
        <v>3.0970000000000001E-2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1134</v>
      </c>
      <c r="D104" s="231">
        <v>1130.2833333333333</v>
      </c>
      <c r="E104" s="231">
        <v>1116.5666666666666</v>
      </c>
      <c r="F104" s="231">
        <v>1099.1333333333332</v>
      </c>
      <c r="G104" s="231">
        <v>1085.4166666666665</v>
      </c>
      <c r="H104" s="231">
        <v>1147.7166666666667</v>
      </c>
      <c r="I104" s="231">
        <v>1161.4333333333334</v>
      </c>
      <c r="J104" s="231">
        <v>1178.8666666666668</v>
      </c>
      <c r="K104" s="230">
        <v>1144</v>
      </c>
      <c r="L104" s="230">
        <v>1112.8499999999999</v>
      </c>
      <c r="M104" s="230">
        <v>1.9515400000000001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115.7</v>
      </c>
      <c r="D105" s="231">
        <v>115.61666666666667</v>
      </c>
      <c r="E105" s="231">
        <v>114.93333333333335</v>
      </c>
      <c r="F105" s="231">
        <v>114.16666666666667</v>
      </c>
      <c r="G105" s="231">
        <v>113.48333333333335</v>
      </c>
      <c r="H105" s="231">
        <v>116.38333333333335</v>
      </c>
      <c r="I105" s="231">
        <v>117.06666666666669</v>
      </c>
      <c r="J105" s="231">
        <v>117.83333333333336</v>
      </c>
      <c r="K105" s="230">
        <v>116.3</v>
      </c>
      <c r="L105" s="230">
        <v>114.85</v>
      </c>
      <c r="M105" s="230">
        <v>5.2261600000000001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1831.55</v>
      </c>
      <c r="D106" s="231">
        <v>1805.2666666666667</v>
      </c>
      <c r="E106" s="231">
        <v>1761.5333333333333</v>
      </c>
      <c r="F106" s="231">
        <v>1691.5166666666667</v>
      </c>
      <c r="G106" s="231">
        <v>1647.7833333333333</v>
      </c>
      <c r="H106" s="231">
        <v>1875.2833333333333</v>
      </c>
      <c r="I106" s="231">
        <v>1919.0166666666664</v>
      </c>
      <c r="J106" s="231">
        <v>1989.0333333333333</v>
      </c>
      <c r="K106" s="230">
        <v>1849</v>
      </c>
      <c r="L106" s="230">
        <v>1735.25</v>
      </c>
      <c r="M106" s="230">
        <v>10.317600000000001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27.4</v>
      </c>
      <c r="D107" s="231">
        <v>27.45</v>
      </c>
      <c r="E107" s="231">
        <v>27.049999999999997</v>
      </c>
      <c r="F107" s="231">
        <v>26.7</v>
      </c>
      <c r="G107" s="231">
        <v>26.299999999999997</v>
      </c>
      <c r="H107" s="231">
        <v>27.799999999999997</v>
      </c>
      <c r="I107" s="231">
        <v>28.199999999999996</v>
      </c>
      <c r="J107" s="231">
        <v>28.549999999999997</v>
      </c>
      <c r="K107" s="230">
        <v>27.85</v>
      </c>
      <c r="L107" s="230">
        <v>27.1</v>
      </c>
      <c r="M107" s="230">
        <v>79.867890000000003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994.1</v>
      </c>
      <c r="D108" s="231">
        <v>998.43333333333339</v>
      </c>
      <c r="E108" s="231">
        <v>982.86666666666679</v>
      </c>
      <c r="F108" s="231">
        <v>971.63333333333344</v>
      </c>
      <c r="G108" s="231">
        <v>956.06666666666683</v>
      </c>
      <c r="H108" s="231">
        <v>1009.6666666666667</v>
      </c>
      <c r="I108" s="231">
        <v>1025.2333333333333</v>
      </c>
      <c r="J108" s="231">
        <v>1036.4666666666667</v>
      </c>
      <c r="K108" s="230">
        <v>1014</v>
      </c>
      <c r="L108" s="230">
        <v>987.2</v>
      </c>
      <c r="M108" s="230">
        <v>8.9954699999999992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560.54999999999995</v>
      </c>
      <c r="D109" s="231">
        <v>560.61666666666667</v>
      </c>
      <c r="E109" s="231">
        <v>552.23333333333335</v>
      </c>
      <c r="F109" s="231">
        <v>543.91666666666663</v>
      </c>
      <c r="G109" s="231">
        <v>535.5333333333333</v>
      </c>
      <c r="H109" s="231">
        <v>568.93333333333339</v>
      </c>
      <c r="I109" s="231">
        <v>577.31666666666683</v>
      </c>
      <c r="J109" s="231">
        <v>585.63333333333344</v>
      </c>
      <c r="K109" s="230">
        <v>569</v>
      </c>
      <c r="L109" s="230">
        <v>552.29999999999995</v>
      </c>
      <c r="M109" s="230">
        <v>2.1328999999999998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782.5</v>
      </c>
      <c r="D110" s="231">
        <v>779.01666666666677</v>
      </c>
      <c r="E110" s="231">
        <v>772.98333333333358</v>
      </c>
      <c r="F110" s="231">
        <v>763.46666666666681</v>
      </c>
      <c r="G110" s="231">
        <v>757.43333333333362</v>
      </c>
      <c r="H110" s="231">
        <v>788.53333333333353</v>
      </c>
      <c r="I110" s="231">
        <v>794.56666666666661</v>
      </c>
      <c r="J110" s="231">
        <v>804.08333333333348</v>
      </c>
      <c r="K110" s="230">
        <v>785.05</v>
      </c>
      <c r="L110" s="230">
        <v>769.5</v>
      </c>
      <c r="M110" s="230">
        <v>1.7370300000000001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6818.05</v>
      </c>
      <c r="D111" s="231">
        <v>6825.7</v>
      </c>
      <c r="E111" s="231">
        <v>6701.4</v>
      </c>
      <c r="F111" s="231">
        <v>6584.75</v>
      </c>
      <c r="G111" s="231">
        <v>6460.45</v>
      </c>
      <c r="H111" s="231">
        <v>6942.3499999999995</v>
      </c>
      <c r="I111" s="231">
        <v>7066.6500000000005</v>
      </c>
      <c r="J111" s="231">
        <v>7183.2999999999993</v>
      </c>
      <c r="K111" s="230">
        <v>6950</v>
      </c>
      <c r="L111" s="230">
        <v>6709.05</v>
      </c>
      <c r="M111" s="230">
        <v>0.33117999999999997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403.55</v>
      </c>
      <c r="D112" s="231">
        <v>403.48333333333329</v>
      </c>
      <c r="E112" s="231">
        <v>398.96666666666658</v>
      </c>
      <c r="F112" s="231">
        <v>394.38333333333327</v>
      </c>
      <c r="G112" s="231">
        <v>389.86666666666656</v>
      </c>
      <c r="H112" s="231">
        <v>408.06666666666661</v>
      </c>
      <c r="I112" s="231">
        <v>412.58333333333337</v>
      </c>
      <c r="J112" s="231">
        <v>417.16666666666663</v>
      </c>
      <c r="K112" s="230">
        <v>408</v>
      </c>
      <c r="L112" s="230">
        <v>398.9</v>
      </c>
      <c r="M112" s="230">
        <v>3.4205800000000002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294.85000000000002</v>
      </c>
      <c r="D113" s="231">
        <v>296.2166666666667</v>
      </c>
      <c r="E113" s="231">
        <v>291.43333333333339</v>
      </c>
      <c r="F113" s="231">
        <v>288.01666666666671</v>
      </c>
      <c r="G113" s="231">
        <v>283.23333333333341</v>
      </c>
      <c r="H113" s="231">
        <v>299.63333333333338</v>
      </c>
      <c r="I113" s="231">
        <v>304.41666666666669</v>
      </c>
      <c r="J113" s="231">
        <v>307.83333333333337</v>
      </c>
      <c r="K113" s="230">
        <v>301</v>
      </c>
      <c r="L113" s="230">
        <v>292.8</v>
      </c>
      <c r="M113" s="230">
        <v>22.811610000000002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455.1</v>
      </c>
      <c r="D114" s="231">
        <v>458.05</v>
      </c>
      <c r="E114" s="231">
        <v>449.65000000000003</v>
      </c>
      <c r="F114" s="231">
        <v>444.20000000000005</v>
      </c>
      <c r="G114" s="231">
        <v>435.80000000000007</v>
      </c>
      <c r="H114" s="231">
        <v>463.5</v>
      </c>
      <c r="I114" s="231">
        <v>471.9</v>
      </c>
      <c r="J114" s="231">
        <v>477.34999999999997</v>
      </c>
      <c r="K114" s="230">
        <v>466.45</v>
      </c>
      <c r="L114" s="230">
        <v>452.6</v>
      </c>
      <c r="M114" s="230">
        <v>4.2179200000000003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765.25</v>
      </c>
      <c r="D115" s="231">
        <v>752.06666666666661</v>
      </c>
      <c r="E115" s="231">
        <v>722.13333333333321</v>
      </c>
      <c r="F115" s="231">
        <v>679.01666666666665</v>
      </c>
      <c r="G115" s="231">
        <v>649.08333333333326</v>
      </c>
      <c r="H115" s="231">
        <v>795.18333333333317</v>
      </c>
      <c r="I115" s="231">
        <v>825.11666666666656</v>
      </c>
      <c r="J115" s="231">
        <v>868.23333333333312</v>
      </c>
      <c r="K115" s="230">
        <v>782</v>
      </c>
      <c r="L115" s="230">
        <v>708.95</v>
      </c>
      <c r="M115" s="230">
        <v>7.6725199999999996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998.85</v>
      </c>
      <c r="D116" s="231">
        <v>996.63333333333333</v>
      </c>
      <c r="E116" s="231">
        <v>987.31666666666661</v>
      </c>
      <c r="F116" s="231">
        <v>975.7833333333333</v>
      </c>
      <c r="G116" s="231">
        <v>966.46666666666658</v>
      </c>
      <c r="H116" s="231">
        <v>1008.1666666666666</v>
      </c>
      <c r="I116" s="231">
        <v>1017.4833333333335</v>
      </c>
      <c r="J116" s="231">
        <v>1029.0166666666667</v>
      </c>
      <c r="K116" s="230">
        <v>1005.95</v>
      </c>
      <c r="L116" s="230">
        <v>985.1</v>
      </c>
      <c r="M116" s="230">
        <v>14.66977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943.6</v>
      </c>
      <c r="D117" s="231">
        <v>941.86666666666667</v>
      </c>
      <c r="E117" s="231">
        <v>936.73333333333335</v>
      </c>
      <c r="F117" s="231">
        <v>929.86666666666667</v>
      </c>
      <c r="G117" s="231">
        <v>924.73333333333335</v>
      </c>
      <c r="H117" s="231">
        <v>948.73333333333335</v>
      </c>
      <c r="I117" s="231">
        <v>953.86666666666679</v>
      </c>
      <c r="J117" s="231">
        <v>960.73333333333335</v>
      </c>
      <c r="K117" s="230">
        <v>947</v>
      </c>
      <c r="L117" s="230">
        <v>935</v>
      </c>
      <c r="M117" s="230">
        <v>15.371029999999999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138.94999999999999</v>
      </c>
      <c r="D118" s="231">
        <v>138.88333333333333</v>
      </c>
      <c r="E118" s="231">
        <v>137.66666666666666</v>
      </c>
      <c r="F118" s="231">
        <v>136.38333333333333</v>
      </c>
      <c r="G118" s="231">
        <v>135.16666666666666</v>
      </c>
      <c r="H118" s="231">
        <v>140.16666666666666</v>
      </c>
      <c r="I118" s="231">
        <v>141.38333333333335</v>
      </c>
      <c r="J118" s="231">
        <v>142.66666666666666</v>
      </c>
      <c r="K118" s="230">
        <v>140.1</v>
      </c>
      <c r="L118" s="230">
        <v>137.6</v>
      </c>
      <c r="M118" s="230">
        <v>12.67586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1506.3</v>
      </c>
      <c r="D119" s="231">
        <v>1501.1000000000001</v>
      </c>
      <c r="E119" s="231">
        <v>1492.2000000000003</v>
      </c>
      <c r="F119" s="231">
        <v>1478.1000000000001</v>
      </c>
      <c r="G119" s="231">
        <v>1469.2000000000003</v>
      </c>
      <c r="H119" s="231">
        <v>1515.2000000000003</v>
      </c>
      <c r="I119" s="231">
        <v>1524.1000000000004</v>
      </c>
      <c r="J119" s="231">
        <v>1538.2000000000003</v>
      </c>
      <c r="K119" s="230">
        <v>1510</v>
      </c>
      <c r="L119" s="230">
        <v>1487</v>
      </c>
      <c r="M119" s="230">
        <v>0.35987000000000002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236.15</v>
      </c>
      <c r="D120" s="231">
        <v>236.66666666666666</v>
      </c>
      <c r="E120" s="231">
        <v>235.18333333333331</v>
      </c>
      <c r="F120" s="231">
        <v>234.21666666666664</v>
      </c>
      <c r="G120" s="231">
        <v>232.73333333333329</v>
      </c>
      <c r="H120" s="231">
        <v>237.63333333333333</v>
      </c>
      <c r="I120" s="231">
        <v>239.11666666666667</v>
      </c>
      <c r="J120" s="231">
        <v>240.08333333333334</v>
      </c>
      <c r="K120" s="230">
        <v>238.15</v>
      </c>
      <c r="L120" s="230">
        <v>235.7</v>
      </c>
      <c r="M120" s="230">
        <v>26.757259999999999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532.54999999999995</v>
      </c>
      <c r="D121" s="231">
        <v>536.44999999999993</v>
      </c>
      <c r="E121" s="231">
        <v>526.09999999999991</v>
      </c>
      <c r="F121" s="231">
        <v>519.65</v>
      </c>
      <c r="G121" s="231">
        <v>509.29999999999995</v>
      </c>
      <c r="H121" s="231">
        <v>542.89999999999986</v>
      </c>
      <c r="I121" s="231">
        <v>553.25</v>
      </c>
      <c r="J121" s="231">
        <v>559.69999999999982</v>
      </c>
      <c r="K121" s="230">
        <v>546.79999999999995</v>
      </c>
      <c r="L121" s="230">
        <v>530</v>
      </c>
      <c r="M121" s="230">
        <v>4.2716399999999997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4124.8</v>
      </c>
      <c r="D122" s="231">
        <v>4139.9333333333334</v>
      </c>
      <c r="E122" s="231">
        <v>4100.8666666666668</v>
      </c>
      <c r="F122" s="231">
        <v>4076.9333333333334</v>
      </c>
      <c r="G122" s="231">
        <v>4037.8666666666668</v>
      </c>
      <c r="H122" s="231">
        <v>4163.8666666666668</v>
      </c>
      <c r="I122" s="231">
        <v>4202.9333333333343</v>
      </c>
      <c r="J122" s="231">
        <v>4226.8666666666668</v>
      </c>
      <c r="K122" s="230">
        <v>4179</v>
      </c>
      <c r="L122" s="230">
        <v>4116</v>
      </c>
      <c r="M122" s="230">
        <v>3.29135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1626.15</v>
      </c>
      <c r="D123" s="231">
        <v>1619.8999999999999</v>
      </c>
      <c r="E123" s="231">
        <v>1610.7999999999997</v>
      </c>
      <c r="F123" s="231">
        <v>1595.4499999999998</v>
      </c>
      <c r="G123" s="231">
        <v>1586.3499999999997</v>
      </c>
      <c r="H123" s="231">
        <v>1635.2499999999998</v>
      </c>
      <c r="I123" s="231">
        <v>1644.3499999999997</v>
      </c>
      <c r="J123" s="231">
        <v>1659.6999999999998</v>
      </c>
      <c r="K123" s="230">
        <v>1629</v>
      </c>
      <c r="L123" s="230">
        <v>1604.55</v>
      </c>
      <c r="M123" s="230">
        <v>2.6488700000000001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2087</v>
      </c>
      <c r="D124" s="231">
        <v>2089.9833333333331</v>
      </c>
      <c r="E124" s="231">
        <v>2073.0166666666664</v>
      </c>
      <c r="F124" s="231">
        <v>2059.0333333333333</v>
      </c>
      <c r="G124" s="231">
        <v>2042.0666666666666</v>
      </c>
      <c r="H124" s="231">
        <v>2103.9666666666662</v>
      </c>
      <c r="I124" s="231">
        <v>2120.9333333333325</v>
      </c>
      <c r="J124" s="231">
        <v>2134.9166666666661</v>
      </c>
      <c r="K124" s="230">
        <v>2106.9499999999998</v>
      </c>
      <c r="L124" s="230">
        <v>2076</v>
      </c>
      <c r="M124" s="230">
        <v>0.61467000000000005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642.04999999999995</v>
      </c>
      <c r="D125" s="231">
        <v>641.56666666666661</v>
      </c>
      <c r="E125" s="231">
        <v>637.38333333333321</v>
      </c>
      <c r="F125" s="231">
        <v>632.71666666666658</v>
      </c>
      <c r="G125" s="231">
        <v>628.53333333333319</v>
      </c>
      <c r="H125" s="231">
        <v>646.23333333333323</v>
      </c>
      <c r="I125" s="231">
        <v>650.41666666666663</v>
      </c>
      <c r="J125" s="231">
        <v>655.08333333333326</v>
      </c>
      <c r="K125" s="230">
        <v>645.75</v>
      </c>
      <c r="L125" s="230">
        <v>636.9</v>
      </c>
      <c r="M125" s="230">
        <v>7.0850099999999996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969.35</v>
      </c>
      <c r="D126" s="231">
        <v>967.41666666666663</v>
      </c>
      <c r="E126" s="231">
        <v>961.38333333333321</v>
      </c>
      <c r="F126" s="231">
        <v>953.41666666666663</v>
      </c>
      <c r="G126" s="231">
        <v>947.38333333333321</v>
      </c>
      <c r="H126" s="231">
        <v>975.38333333333321</v>
      </c>
      <c r="I126" s="231">
        <v>981.41666666666674</v>
      </c>
      <c r="J126" s="231">
        <v>989.38333333333321</v>
      </c>
      <c r="K126" s="230">
        <v>973.45</v>
      </c>
      <c r="L126" s="230">
        <v>959.45</v>
      </c>
      <c r="M126" s="230">
        <v>1.84978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1051.1500000000001</v>
      </c>
      <c r="D127" s="231">
        <v>1048.55</v>
      </c>
      <c r="E127" s="231">
        <v>1033.5999999999999</v>
      </c>
      <c r="F127" s="231">
        <v>1016.05</v>
      </c>
      <c r="G127" s="231">
        <v>1001.0999999999999</v>
      </c>
      <c r="H127" s="231">
        <v>1066.0999999999999</v>
      </c>
      <c r="I127" s="231">
        <v>1081.0500000000002</v>
      </c>
      <c r="J127" s="231">
        <v>1098.5999999999999</v>
      </c>
      <c r="K127" s="230">
        <v>1063.5</v>
      </c>
      <c r="L127" s="230">
        <v>1031</v>
      </c>
      <c r="M127" s="230">
        <v>1.6541999999999999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256.85000000000002</v>
      </c>
      <c r="D128" s="231">
        <v>257.28333333333336</v>
      </c>
      <c r="E128" s="231">
        <v>255.76666666666671</v>
      </c>
      <c r="F128" s="231">
        <v>254.68333333333334</v>
      </c>
      <c r="G128" s="231">
        <v>253.16666666666669</v>
      </c>
      <c r="H128" s="231">
        <v>258.36666666666673</v>
      </c>
      <c r="I128" s="231">
        <v>259.88333333333338</v>
      </c>
      <c r="J128" s="231">
        <v>260.96666666666675</v>
      </c>
      <c r="K128" s="230">
        <v>258.8</v>
      </c>
      <c r="L128" s="230">
        <v>256.2</v>
      </c>
      <c r="M128" s="230">
        <v>19.107990000000001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1627.8</v>
      </c>
      <c r="D129" s="231">
        <v>1631.7833333333335</v>
      </c>
      <c r="E129" s="231">
        <v>1614.2666666666671</v>
      </c>
      <c r="F129" s="231">
        <v>1600.7333333333336</v>
      </c>
      <c r="G129" s="231">
        <v>1583.2166666666672</v>
      </c>
      <c r="H129" s="231">
        <v>1645.3166666666671</v>
      </c>
      <c r="I129" s="231">
        <v>1662.8333333333335</v>
      </c>
      <c r="J129" s="231">
        <v>1676.366666666667</v>
      </c>
      <c r="K129" s="230">
        <v>1649.3</v>
      </c>
      <c r="L129" s="230">
        <v>1618.25</v>
      </c>
      <c r="M129" s="230">
        <v>3.9457800000000001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1235</v>
      </c>
      <c r="D130" s="231">
        <v>1243.6499999999999</v>
      </c>
      <c r="E130" s="231">
        <v>1213.3499999999997</v>
      </c>
      <c r="F130" s="231">
        <v>1191.6999999999998</v>
      </c>
      <c r="G130" s="231">
        <v>1161.3999999999996</v>
      </c>
      <c r="H130" s="231">
        <v>1265.2999999999997</v>
      </c>
      <c r="I130" s="231">
        <v>1295.5999999999999</v>
      </c>
      <c r="J130" s="231">
        <v>1317.2499999999998</v>
      </c>
      <c r="K130" s="230">
        <v>1273.95</v>
      </c>
      <c r="L130" s="230">
        <v>1222</v>
      </c>
      <c r="M130" s="230">
        <v>6.4020999999999999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830.5</v>
      </c>
      <c r="D131" s="231">
        <v>829.76666666666677</v>
      </c>
      <c r="E131" s="231">
        <v>822.58333333333348</v>
      </c>
      <c r="F131" s="231">
        <v>814.66666666666674</v>
      </c>
      <c r="G131" s="231">
        <v>807.48333333333346</v>
      </c>
      <c r="H131" s="231">
        <v>837.68333333333351</v>
      </c>
      <c r="I131" s="231">
        <v>844.86666666666667</v>
      </c>
      <c r="J131" s="231">
        <v>852.78333333333353</v>
      </c>
      <c r="K131" s="230">
        <v>836.95</v>
      </c>
      <c r="L131" s="230">
        <v>821.85</v>
      </c>
      <c r="M131" s="230">
        <v>0.27395999999999998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432.8</v>
      </c>
      <c r="D132" s="231">
        <v>433.88333333333338</v>
      </c>
      <c r="E132" s="231">
        <v>428.81666666666678</v>
      </c>
      <c r="F132" s="231">
        <v>424.83333333333337</v>
      </c>
      <c r="G132" s="231">
        <v>419.76666666666677</v>
      </c>
      <c r="H132" s="231">
        <v>437.86666666666679</v>
      </c>
      <c r="I132" s="231">
        <v>442.93333333333339</v>
      </c>
      <c r="J132" s="231">
        <v>446.9166666666668</v>
      </c>
      <c r="K132" s="230">
        <v>438.95</v>
      </c>
      <c r="L132" s="230">
        <v>429.9</v>
      </c>
      <c r="M132" s="230">
        <v>48.105559999999997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520.20000000000005</v>
      </c>
      <c r="D133" s="231">
        <v>517.88333333333333</v>
      </c>
      <c r="E133" s="231">
        <v>514.76666666666665</v>
      </c>
      <c r="F133" s="231">
        <v>509.33333333333337</v>
      </c>
      <c r="G133" s="231">
        <v>506.2166666666667</v>
      </c>
      <c r="H133" s="231">
        <v>523.31666666666661</v>
      </c>
      <c r="I133" s="231">
        <v>526.43333333333317</v>
      </c>
      <c r="J133" s="231">
        <v>531.86666666666656</v>
      </c>
      <c r="K133" s="230">
        <v>521</v>
      </c>
      <c r="L133" s="230">
        <v>512.45000000000005</v>
      </c>
      <c r="M133" s="230">
        <v>19.599509999999999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2083.4499999999998</v>
      </c>
      <c r="D134" s="231">
        <v>2085.5</v>
      </c>
      <c r="E134" s="231">
        <v>2076</v>
      </c>
      <c r="F134" s="231">
        <v>2068.5500000000002</v>
      </c>
      <c r="G134" s="231">
        <v>2059.0500000000002</v>
      </c>
      <c r="H134" s="231">
        <v>2092.9499999999998</v>
      </c>
      <c r="I134" s="231">
        <v>2102.4499999999998</v>
      </c>
      <c r="J134" s="231">
        <v>2109.8999999999996</v>
      </c>
      <c r="K134" s="230">
        <v>2095</v>
      </c>
      <c r="L134" s="230">
        <v>2078.0500000000002</v>
      </c>
      <c r="M134" s="230">
        <v>2.1538300000000001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595.65</v>
      </c>
      <c r="D135" s="231">
        <v>596.48333333333323</v>
      </c>
      <c r="E135" s="231">
        <v>590.06666666666649</v>
      </c>
      <c r="F135" s="231">
        <v>584.48333333333323</v>
      </c>
      <c r="G135" s="231">
        <v>578.06666666666649</v>
      </c>
      <c r="H135" s="231">
        <v>602.06666666666649</v>
      </c>
      <c r="I135" s="231">
        <v>608.48333333333323</v>
      </c>
      <c r="J135" s="231">
        <v>614.06666666666649</v>
      </c>
      <c r="K135" s="230">
        <v>602.9</v>
      </c>
      <c r="L135" s="230">
        <v>590.9</v>
      </c>
      <c r="M135" s="230">
        <v>2.6006100000000001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1926.75</v>
      </c>
      <c r="D136" s="231">
        <v>1939.2833333333335</v>
      </c>
      <c r="E136" s="231">
        <v>1909.5666666666671</v>
      </c>
      <c r="F136" s="231">
        <v>1892.3833333333334</v>
      </c>
      <c r="G136" s="231">
        <v>1862.666666666667</v>
      </c>
      <c r="H136" s="231">
        <v>1956.4666666666672</v>
      </c>
      <c r="I136" s="231">
        <v>1986.1833333333338</v>
      </c>
      <c r="J136" s="231">
        <v>2003.3666666666672</v>
      </c>
      <c r="K136" s="230">
        <v>1969</v>
      </c>
      <c r="L136" s="230">
        <v>1922.1</v>
      </c>
      <c r="M136" s="230">
        <v>3.56881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361.35</v>
      </c>
      <c r="D137" s="231">
        <v>364.45</v>
      </c>
      <c r="E137" s="231">
        <v>356.2</v>
      </c>
      <c r="F137" s="231">
        <v>351.05</v>
      </c>
      <c r="G137" s="231">
        <v>342.8</v>
      </c>
      <c r="H137" s="231">
        <v>369.59999999999997</v>
      </c>
      <c r="I137" s="231">
        <v>377.84999999999997</v>
      </c>
      <c r="J137" s="231">
        <v>382.99999999999994</v>
      </c>
      <c r="K137" s="230">
        <v>372.7</v>
      </c>
      <c r="L137" s="230">
        <v>359.3</v>
      </c>
      <c r="M137" s="230">
        <v>2.6112600000000001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210.6</v>
      </c>
      <c r="D138" s="231">
        <v>209.26666666666665</v>
      </c>
      <c r="E138" s="231">
        <v>206.43333333333331</v>
      </c>
      <c r="F138" s="231">
        <v>202.26666666666665</v>
      </c>
      <c r="G138" s="231">
        <v>199.43333333333331</v>
      </c>
      <c r="H138" s="231">
        <v>213.43333333333331</v>
      </c>
      <c r="I138" s="231">
        <v>216.26666666666668</v>
      </c>
      <c r="J138" s="231">
        <v>220.43333333333331</v>
      </c>
      <c r="K138" s="230">
        <v>212.1</v>
      </c>
      <c r="L138" s="230">
        <v>205.1</v>
      </c>
      <c r="M138" s="230">
        <v>25.407810000000001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175.45</v>
      </c>
      <c r="D139" s="231">
        <v>175.80000000000004</v>
      </c>
      <c r="E139" s="231">
        <v>174.20000000000007</v>
      </c>
      <c r="F139" s="231">
        <v>172.95000000000005</v>
      </c>
      <c r="G139" s="231">
        <v>171.35000000000008</v>
      </c>
      <c r="H139" s="231">
        <v>177.05000000000007</v>
      </c>
      <c r="I139" s="231">
        <v>178.65000000000003</v>
      </c>
      <c r="J139" s="231">
        <v>179.90000000000006</v>
      </c>
      <c r="K139" s="230">
        <v>177.4</v>
      </c>
      <c r="L139" s="230">
        <v>174.55</v>
      </c>
      <c r="M139" s="230">
        <v>6.3301699999999999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36.75</v>
      </c>
      <c r="D140" s="231">
        <v>37.116666666666667</v>
      </c>
      <c r="E140" s="231">
        <v>36.283333333333331</v>
      </c>
      <c r="F140" s="231">
        <v>35.816666666666663</v>
      </c>
      <c r="G140" s="231">
        <v>34.983333333333327</v>
      </c>
      <c r="H140" s="231">
        <v>37.583333333333336</v>
      </c>
      <c r="I140" s="231">
        <v>38.416666666666664</v>
      </c>
      <c r="J140" s="231">
        <v>38.88333333333334</v>
      </c>
      <c r="K140" s="230">
        <v>37.950000000000003</v>
      </c>
      <c r="L140" s="230">
        <v>36.65</v>
      </c>
      <c r="M140" s="230">
        <v>10.383660000000001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178.7</v>
      </c>
      <c r="D141" s="231">
        <v>178.56666666666669</v>
      </c>
      <c r="E141" s="231">
        <v>177.23333333333338</v>
      </c>
      <c r="F141" s="231">
        <v>175.76666666666668</v>
      </c>
      <c r="G141" s="231">
        <v>174.43333333333337</v>
      </c>
      <c r="H141" s="231">
        <v>180.03333333333339</v>
      </c>
      <c r="I141" s="231">
        <v>181.3666666666667</v>
      </c>
      <c r="J141" s="231">
        <v>182.8333333333334</v>
      </c>
      <c r="K141" s="230">
        <v>179.9</v>
      </c>
      <c r="L141" s="230">
        <v>177.1</v>
      </c>
      <c r="M141" s="230">
        <v>1.9245699999999999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3329.2</v>
      </c>
      <c r="D142" s="231">
        <v>3327.75</v>
      </c>
      <c r="E142" s="231">
        <v>3223.5</v>
      </c>
      <c r="F142" s="231">
        <v>3117.8</v>
      </c>
      <c r="G142" s="231">
        <v>3013.55</v>
      </c>
      <c r="H142" s="231">
        <v>3433.45</v>
      </c>
      <c r="I142" s="231">
        <v>3537.7</v>
      </c>
      <c r="J142" s="231">
        <v>3643.3999999999996</v>
      </c>
      <c r="K142" s="230">
        <v>3432</v>
      </c>
      <c r="L142" s="230">
        <v>3222.05</v>
      </c>
      <c r="M142" s="230">
        <v>8.1842299999999994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2911.7</v>
      </c>
      <c r="D143" s="231">
        <v>2913.2000000000003</v>
      </c>
      <c r="E143" s="231">
        <v>2898.5000000000005</v>
      </c>
      <c r="F143" s="231">
        <v>2885.3</v>
      </c>
      <c r="G143" s="231">
        <v>2870.6000000000004</v>
      </c>
      <c r="H143" s="231">
        <v>2926.4000000000005</v>
      </c>
      <c r="I143" s="231">
        <v>2941.1000000000004</v>
      </c>
      <c r="J143" s="231">
        <v>2954.3000000000006</v>
      </c>
      <c r="K143" s="230">
        <v>2927.9</v>
      </c>
      <c r="L143" s="230">
        <v>2900</v>
      </c>
      <c r="M143" s="230">
        <v>1.26352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1906.35</v>
      </c>
      <c r="D144" s="231">
        <v>1921.4666666666665</v>
      </c>
      <c r="E144" s="231">
        <v>1872.9833333333329</v>
      </c>
      <c r="F144" s="231">
        <v>1839.6166666666663</v>
      </c>
      <c r="G144" s="231">
        <v>1791.1333333333328</v>
      </c>
      <c r="H144" s="231">
        <v>1954.833333333333</v>
      </c>
      <c r="I144" s="231">
        <v>2003.3166666666666</v>
      </c>
      <c r="J144" s="231">
        <v>2036.6833333333332</v>
      </c>
      <c r="K144" s="230">
        <v>1969.95</v>
      </c>
      <c r="L144" s="230">
        <v>1888.1</v>
      </c>
      <c r="M144" s="230">
        <v>4.3204700000000003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4532</v>
      </c>
      <c r="D145" s="231">
        <v>4585.3499999999995</v>
      </c>
      <c r="E145" s="231">
        <v>4470.6999999999989</v>
      </c>
      <c r="F145" s="231">
        <v>4409.3999999999996</v>
      </c>
      <c r="G145" s="231">
        <v>4294.7499999999991</v>
      </c>
      <c r="H145" s="231">
        <v>4646.6499999999987</v>
      </c>
      <c r="I145" s="231">
        <v>4761.2999999999984</v>
      </c>
      <c r="J145" s="231">
        <v>4822.5999999999985</v>
      </c>
      <c r="K145" s="230">
        <v>4700</v>
      </c>
      <c r="L145" s="230">
        <v>4524.05</v>
      </c>
      <c r="M145" s="230">
        <v>27.833590000000001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510.7</v>
      </c>
      <c r="D146" s="231">
        <v>511.91666666666669</v>
      </c>
      <c r="E146" s="231">
        <v>506.83333333333337</v>
      </c>
      <c r="F146" s="231">
        <v>502.9666666666667</v>
      </c>
      <c r="G146" s="231">
        <v>497.88333333333338</v>
      </c>
      <c r="H146" s="231">
        <v>515.7833333333333</v>
      </c>
      <c r="I146" s="231">
        <v>520.86666666666679</v>
      </c>
      <c r="J146" s="231">
        <v>524.73333333333335</v>
      </c>
      <c r="K146" s="230">
        <v>517</v>
      </c>
      <c r="L146" s="230">
        <v>508.05</v>
      </c>
      <c r="M146" s="230">
        <v>0.65447999999999995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190.45</v>
      </c>
      <c r="D147" s="231">
        <v>191.21666666666667</v>
      </c>
      <c r="E147" s="231">
        <v>187.73333333333335</v>
      </c>
      <c r="F147" s="231">
        <v>185.01666666666668</v>
      </c>
      <c r="G147" s="231">
        <v>181.53333333333336</v>
      </c>
      <c r="H147" s="231">
        <v>193.93333333333334</v>
      </c>
      <c r="I147" s="231">
        <v>197.41666666666663</v>
      </c>
      <c r="J147" s="231">
        <v>200.13333333333333</v>
      </c>
      <c r="K147" s="230">
        <v>194.7</v>
      </c>
      <c r="L147" s="230">
        <v>188.5</v>
      </c>
      <c r="M147" s="230">
        <v>6.9802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185.35</v>
      </c>
      <c r="D148" s="231">
        <v>186.53333333333333</v>
      </c>
      <c r="E148" s="231">
        <v>182.21666666666667</v>
      </c>
      <c r="F148" s="231">
        <v>179.08333333333334</v>
      </c>
      <c r="G148" s="231">
        <v>174.76666666666668</v>
      </c>
      <c r="H148" s="231">
        <v>189.66666666666666</v>
      </c>
      <c r="I148" s="231">
        <v>193.98333333333332</v>
      </c>
      <c r="J148" s="231">
        <v>197.11666666666665</v>
      </c>
      <c r="K148" s="230">
        <v>190.85</v>
      </c>
      <c r="L148" s="230">
        <v>183.4</v>
      </c>
      <c r="M148" s="230">
        <v>26.81325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46.9</v>
      </c>
      <c r="D149" s="231">
        <v>47.016666666666673</v>
      </c>
      <c r="E149" s="231">
        <v>46.633333333333347</v>
      </c>
      <c r="F149" s="231">
        <v>46.366666666666674</v>
      </c>
      <c r="G149" s="231">
        <v>45.983333333333348</v>
      </c>
      <c r="H149" s="231">
        <v>47.283333333333346</v>
      </c>
      <c r="I149" s="231">
        <v>47.666666666666671</v>
      </c>
      <c r="J149" s="231">
        <v>47.933333333333344</v>
      </c>
      <c r="K149" s="230">
        <v>47.4</v>
      </c>
      <c r="L149" s="230">
        <v>46.75</v>
      </c>
      <c r="M149" s="230">
        <v>18.917439999999999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64.099999999999994</v>
      </c>
      <c r="D150" s="231">
        <v>64.516666666666666</v>
      </c>
      <c r="E150" s="231">
        <v>63.333333333333329</v>
      </c>
      <c r="F150" s="231">
        <v>62.566666666666663</v>
      </c>
      <c r="G150" s="231">
        <v>61.383333333333326</v>
      </c>
      <c r="H150" s="231">
        <v>65.283333333333331</v>
      </c>
      <c r="I150" s="231">
        <v>66.466666666666669</v>
      </c>
      <c r="J150" s="231">
        <v>67.233333333333334</v>
      </c>
      <c r="K150" s="230">
        <v>65.7</v>
      </c>
      <c r="L150" s="230">
        <v>63.75</v>
      </c>
      <c r="M150" s="230">
        <v>17.482589999999998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3405.3</v>
      </c>
      <c r="D151" s="231">
        <v>3405.7333333333336</v>
      </c>
      <c r="E151" s="231">
        <v>3386.6166666666672</v>
      </c>
      <c r="F151" s="231">
        <v>3367.9333333333338</v>
      </c>
      <c r="G151" s="231">
        <v>3348.8166666666675</v>
      </c>
      <c r="H151" s="231">
        <v>3424.416666666667</v>
      </c>
      <c r="I151" s="231">
        <v>3443.5333333333338</v>
      </c>
      <c r="J151" s="231">
        <v>3462.2166666666667</v>
      </c>
      <c r="K151" s="230">
        <v>3424.85</v>
      </c>
      <c r="L151" s="230">
        <v>3387.05</v>
      </c>
      <c r="M151" s="230">
        <v>4.0841200000000004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445</v>
      </c>
      <c r="D152" s="231">
        <v>446.58333333333331</v>
      </c>
      <c r="E152" s="231">
        <v>442.41666666666663</v>
      </c>
      <c r="F152" s="231">
        <v>439.83333333333331</v>
      </c>
      <c r="G152" s="231">
        <v>435.66666666666663</v>
      </c>
      <c r="H152" s="231">
        <v>449.16666666666663</v>
      </c>
      <c r="I152" s="231">
        <v>453.33333333333326</v>
      </c>
      <c r="J152" s="231">
        <v>455.91666666666663</v>
      </c>
      <c r="K152" s="230">
        <v>450.75</v>
      </c>
      <c r="L152" s="230">
        <v>444</v>
      </c>
      <c r="M152" s="230">
        <v>0.83360999999999996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387.85</v>
      </c>
      <c r="D153" s="231">
        <v>387.2</v>
      </c>
      <c r="E153" s="231">
        <v>384.2</v>
      </c>
      <c r="F153" s="231">
        <v>380.55</v>
      </c>
      <c r="G153" s="231">
        <v>377.55</v>
      </c>
      <c r="H153" s="231">
        <v>390.84999999999997</v>
      </c>
      <c r="I153" s="231">
        <v>393.84999999999997</v>
      </c>
      <c r="J153" s="231">
        <v>397.49999999999994</v>
      </c>
      <c r="K153" s="230">
        <v>390.2</v>
      </c>
      <c r="L153" s="230">
        <v>383.55</v>
      </c>
      <c r="M153" s="230">
        <v>1.98217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1400.9</v>
      </c>
      <c r="D154" s="231">
        <v>1396.9666666666665</v>
      </c>
      <c r="E154" s="231">
        <v>1384.9333333333329</v>
      </c>
      <c r="F154" s="231">
        <v>1368.9666666666665</v>
      </c>
      <c r="G154" s="231">
        <v>1356.9333333333329</v>
      </c>
      <c r="H154" s="231">
        <v>1412.9333333333329</v>
      </c>
      <c r="I154" s="231">
        <v>1424.9666666666662</v>
      </c>
      <c r="J154" s="231">
        <v>1440.9333333333329</v>
      </c>
      <c r="K154" s="230">
        <v>1409</v>
      </c>
      <c r="L154" s="230">
        <v>1381</v>
      </c>
      <c r="M154" s="230">
        <v>0.13858999999999999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100.05</v>
      </c>
      <c r="D155" s="231">
        <v>99.716666666666654</v>
      </c>
      <c r="E155" s="231">
        <v>97.933333333333309</v>
      </c>
      <c r="F155" s="231">
        <v>95.816666666666649</v>
      </c>
      <c r="G155" s="231">
        <v>94.033333333333303</v>
      </c>
      <c r="H155" s="231">
        <v>101.83333333333331</v>
      </c>
      <c r="I155" s="231">
        <v>103.61666666666665</v>
      </c>
      <c r="J155" s="231">
        <v>105.73333333333332</v>
      </c>
      <c r="K155" s="230">
        <v>101.5</v>
      </c>
      <c r="L155" s="230">
        <v>97.6</v>
      </c>
      <c r="M155" s="230">
        <v>123.47020000000001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78.95</v>
      </c>
      <c r="D156" s="231">
        <v>79.333333333333343</v>
      </c>
      <c r="E156" s="231">
        <v>77.76666666666668</v>
      </c>
      <c r="F156" s="231">
        <v>76.583333333333343</v>
      </c>
      <c r="G156" s="231">
        <v>75.01666666666668</v>
      </c>
      <c r="H156" s="231">
        <v>80.51666666666668</v>
      </c>
      <c r="I156" s="231">
        <v>82.083333333333343</v>
      </c>
      <c r="J156" s="231">
        <v>83.26666666666668</v>
      </c>
      <c r="K156" s="230">
        <v>80.900000000000006</v>
      </c>
      <c r="L156" s="230">
        <v>78.150000000000006</v>
      </c>
      <c r="M156" s="230">
        <v>65.125259999999997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2069.6999999999998</v>
      </c>
      <c r="D157" s="231">
        <v>2056.9166666666665</v>
      </c>
      <c r="E157" s="231">
        <v>2039.833333333333</v>
      </c>
      <c r="F157" s="231">
        <v>2009.9666666666665</v>
      </c>
      <c r="G157" s="231">
        <v>1992.883333333333</v>
      </c>
      <c r="H157" s="231">
        <v>2086.7833333333328</v>
      </c>
      <c r="I157" s="231">
        <v>2103.8666666666659</v>
      </c>
      <c r="J157" s="231">
        <v>2133.7333333333331</v>
      </c>
      <c r="K157" s="230">
        <v>2074</v>
      </c>
      <c r="L157" s="230">
        <v>2027.05</v>
      </c>
      <c r="M157" s="230">
        <v>4.6882299999999999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189.65</v>
      </c>
      <c r="D158" s="231">
        <v>189.13333333333333</v>
      </c>
      <c r="E158" s="231">
        <v>187.86666666666665</v>
      </c>
      <c r="F158" s="231">
        <v>186.08333333333331</v>
      </c>
      <c r="G158" s="231">
        <v>184.81666666666663</v>
      </c>
      <c r="H158" s="231">
        <v>190.91666666666666</v>
      </c>
      <c r="I158" s="231">
        <v>192.18333333333331</v>
      </c>
      <c r="J158" s="231">
        <v>193.96666666666667</v>
      </c>
      <c r="K158" s="230">
        <v>190.4</v>
      </c>
      <c r="L158" s="230">
        <v>187.35</v>
      </c>
      <c r="M158" s="230">
        <v>18.875630000000001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300.45</v>
      </c>
      <c r="D159" s="231">
        <v>302.05</v>
      </c>
      <c r="E159" s="231">
        <v>296.60000000000002</v>
      </c>
      <c r="F159" s="231">
        <v>292.75</v>
      </c>
      <c r="G159" s="231">
        <v>287.3</v>
      </c>
      <c r="H159" s="231">
        <v>305.90000000000003</v>
      </c>
      <c r="I159" s="231">
        <v>311.34999999999997</v>
      </c>
      <c r="J159" s="231">
        <v>315.20000000000005</v>
      </c>
      <c r="K159" s="230">
        <v>307.5</v>
      </c>
      <c r="L159" s="230">
        <v>298.2</v>
      </c>
      <c r="M159" s="230">
        <v>0.78015999999999996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125.25</v>
      </c>
      <c r="D160" s="231">
        <v>125.96666666666665</v>
      </c>
      <c r="E160" s="231">
        <v>122.8833333333333</v>
      </c>
      <c r="F160" s="231">
        <v>120.51666666666664</v>
      </c>
      <c r="G160" s="231">
        <v>117.43333333333328</v>
      </c>
      <c r="H160" s="231">
        <v>128.33333333333331</v>
      </c>
      <c r="I160" s="231">
        <v>131.41666666666666</v>
      </c>
      <c r="J160" s="231">
        <v>133.78333333333333</v>
      </c>
      <c r="K160" s="230">
        <v>129.05000000000001</v>
      </c>
      <c r="L160" s="230">
        <v>123.6</v>
      </c>
      <c r="M160" s="230">
        <v>37.083829999999999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127.8</v>
      </c>
      <c r="D161" s="231">
        <v>128.48333333333332</v>
      </c>
      <c r="E161" s="231">
        <v>126.81666666666663</v>
      </c>
      <c r="F161" s="231">
        <v>125.83333333333331</v>
      </c>
      <c r="G161" s="231">
        <v>124.16666666666663</v>
      </c>
      <c r="H161" s="231">
        <v>129.46666666666664</v>
      </c>
      <c r="I161" s="231">
        <v>131.13333333333333</v>
      </c>
      <c r="J161" s="231">
        <v>132.11666666666665</v>
      </c>
      <c r="K161" s="230">
        <v>130.15</v>
      </c>
      <c r="L161" s="230">
        <v>127.5</v>
      </c>
      <c r="M161" s="230">
        <v>110.09514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313.7</v>
      </c>
      <c r="D162" s="231">
        <v>314.96666666666664</v>
      </c>
      <c r="E162" s="231">
        <v>310.73333333333329</v>
      </c>
      <c r="F162" s="231">
        <v>307.76666666666665</v>
      </c>
      <c r="G162" s="231">
        <v>303.5333333333333</v>
      </c>
      <c r="H162" s="231">
        <v>317.93333333333328</v>
      </c>
      <c r="I162" s="231">
        <v>322.16666666666663</v>
      </c>
      <c r="J162" s="231">
        <v>325.13333333333327</v>
      </c>
      <c r="K162" s="230">
        <v>319.2</v>
      </c>
      <c r="L162" s="230">
        <v>312</v>
      </c>
      <c r="M162" s="230">
        <v>3.1915100000000001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4521.3999999999996</v>
      </c>
      <c r="D163" s="231">
        <v>4528.833333333333</v>
      </c>
      <c r="E163" s="231">
        <v>4483.7166666666662</v>
      </c>
      <c r="F163" s="231">
        <v>4446.0333333333328</v>
      </c>
      <c r="G163" s="231">
        <v>4400.9166666666661</v>
      </c>
      <c r="H163" s="231">
        <v>4566.5166666666664</v>
      </c>
      <c r="I163" s="231">
        <v>4611.6333333333332</v>
      </c>
      <c r="J163" s="231">
        <v>4649.3166666666666</v>
      </c>
      <c r="K163" s="230">
        <v>4573.95</v>
      </c>
      <c r="L163" s="230">
        <v>4491.1499999999996</v>
      </c>
      <c r="M163" s="230">
        <v>0.25903999999999999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900.45</v>
      </c>
      <c r="D164" s="231">
        <v>900.85</v>
      </c>
      <c r="E164" s="231">
        <v>890.5</v>
      </c>
      <c r="F164" s="231">
        <v>880.55</v>
      </c>
      <c r="G164" s="231">
        <v>870.19999999999993</v>
      </c>
      <c r="H164" s="231">
        <v>910.80000000000007</v>
      </c>
      <c r="I164" s="231">
        <v>921.1500000000002</v>
      </c>
      <c r="J164" s="231">
        <v>931.10000000000014</v>
      </c>
      <c r="K164" s="230">
        <v>911.2</v>
      </c>
      <c r="L164" s="230">
        <v>890.9</v>
      </c>
      <c r="M164" s="230">
        <v>2.2512099999999999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184.65</v>
      </c>
      <c r="D165" s="231">
        <v>185.46666666666667</v>
      </c>
      <c r="E165" s="231">
        <v>183.18333333333334</v>
      </c>
      <c r="F165" s="231">
        <v>181.71666666666667</v>
      </c>
      <c r="G165" s="231">
        <v>179.43333333333334</v>
      </c>
      <c r="H165" s="231">
        <v>186.93333333333334</v>
      </c>
      <c r="I165" s="231">
        <v>189.2166666666667</v>
      </c>
      <c r="J165" s="231">
        <v>190.68333333333334</v>
      </c>
      <c r="K165" s="230">
        <v>187.75</v>
      </c>
      <c r="L165" s="230">
        <v>184</v>
      </c>
      <c r="M165" s="230">
        <v>9.5668299999999995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130.69999999999999</v>
      </c>
      <c r="D166" s="231">
        <v>129.98333333333332</v>
      </c>
      <c r="E166" s="231">
        <v>128.21666666666664</v>
      </c>
      <c r="F166" s="231">
        <v>125.73333333333332</v>
      </c>
      <c r="G166" s="231">
        <v>123.96666666666664</v>
      </c>
      <c r="H166" s="231">
        <v>132.46666666666664</v>
      </c>
      <c r="I166" s="231">
        <v>134.23333333333335</v>
      </c>
      <c r="J166" s="231">
        <v>136.71666666666664</v>
      </c>
      <c r="K166" s="230">
        <v>131.75</v>
      </c>
      <c r="L166" s="230">
        <v>127.5</v>
      </c>
      <c r="M166" s="230">
        <v>60.09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268.5</v>
      </c>
      <c r="D167" s="231">
        <v>268.21666666666664</v>
      </c>
      <c r="E167" s="231">
        <v>265.7833333333333</v>
      </c>
      <c r="F167" s="231">
        <v>263.06666666666666</v>
      </c>
      <c r="G167" s="231">
        <v>260.63333333333333</v>
      </c>
      <c r="H167" s="231">
        <v>270.93333333333328</v>
      </c>
      <c r="I167" s="231">
        <v>273.36666666666656</v>
      </c>
      <c r="J167" s="231">
        <v>276.08333333333326</v>
      </c>
      <c r="K167" s="230">
        <v>270.64999999999998</v>
      </c>
      <c r="L167" s="230">
        <v>265.5</v>
      </c>
      <c r="M167" s="230">
        <v>3.2954300000000001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1035</v>
      </c>
      <c r="D168" s="231">
        <v>1031.2</v>
      </c>
      <c r="E168" s="231">
        <v>1020.4000000000001</v>
      </c>
      <c r="F168" s="231">
        <v>1005.8000000000001</v>
      </c>
      <c r="G168" s="231">
        <v>995.00000000000011</v>
      </c>
      <c r="H168" s="231">
        <v>1045.8000000000002</v>
      </c>
      <c r="I168" s="231">
        <v>1056.5999999999999</v>
      </c>
      <c r="J168" s="231">
        <v>1071.2</v>
      </c>
      <c r="K168" s="230">
        <v>1042</v>
      </c>
      <c r="L168" s="230">
        <v>1016.6</v>
      </c>
      <c r="M168" s="230">
        <v>0.30464999999999998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109.35</v>
      </c>
      <c r="D169" s="231">
        <v>109.35000000000001</v>
      </c>
      <c r="E169" s="231">
        <v>108.50000000000001</v>
      </c>
      <c r="F169" s="231">
        <v>107.65</v>
      </c>
      <c r="G169" s="231">
        <v>106.80000000000001</v>
      </c>
      <c r="H169" s="231">
        <v>110.20000000000002</v>
      </c>
      <c r="I169" s="231">
        <v>111.05000000000001</v>
      </c>
      <c r="J169" s="231">
        <v>111.90000000000002</v>
      </c>
      <c r="K169" s="230">
        <v>110.2</v>
      </c>
      <c r="L169" s="230">
        <v>108.5</v>
      </c>
      <c r="M169" s="230">
        <v>77.843580000000003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1454.35</v>
      </c>
      <c r="D170" s="231">
        <v>1459.45</v>
      </c>
      <c r="E170" s="231">
        <v>1446.9</v>
      </c>
      <c r="F170" s="231">
        <v>1439.45</v>
      </c>
      <c r="G170" s="231">
        <v>1426.9</v>
      </c>
      <c r="H170" s="231">
        <v>1466.9</v>
      </c>
      <c r="I170" s="231">
        <v>1479.4499999999998</v>
      </c>
      <c r="J170" s="231">
        <v>1486.9</v>
      </c>
      <c r="K170" s="230">
        <v>1472</v>
      </c>
      <c r="L170" s="230">
        <v>1452</v>
      </c>
      <c r="M170" s="230">
        <v>0.48570999999999998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46.5</v>
      </c>
      <c r="D171" s="231">
        <v>46.766666666666673</v>
      </c>
      <c r="E171" s="231">
        <v>46.183333333333344</v>
      </c>
      <c r="F171" s="231">
        <v>45.866666666666674</v>
      </c>
      <c r="G171" s="231">
        <v>45.283333333333346</v>
      </c>
      <c r="H171" s="231">
        <v>47.083333333333343</v>
      </c>
      <c r="I171" s="231">
        <v>47.666666666666671</v>
      </c>
      <c r="J171" s="231">
        <v>47.983333333333341</v>
      </c>
      <c r="K171" s="230">
        <v>47.35</v>
      </c>
      <c r="L171" s="230">
        <v>46.45</v>
      </c>
      <c r="M171" s="230">
        <v>85.371920000000003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2528.85</v>
      </c>
      <c r="D172" s="231">
        <v>2527.8833333333332</v>
      </c>
      <c r="E172" s="231">
        <v>2510.9666666666662</v>
      </c>
      <c r="F172" s="231">
        <v>2493.083333333333</v>
      </c>
      <c r="G172" s="231">
        <v>2476.1666666666661</v>
      </c>
      <c r="H172" s="231">
        <v>2545.7666666666664</v>
      </c>
      <c r="I172" s="231">
        <v>2562.6833333333334</v>
      </c>
      <c r="J172" s="231">
        <v>2580.5666666666666</v>
      </c>
      <c r="K172" s="230">
        <v>2544.8000000000002</v>
      </c>
      <c r="L172" s="230">
        <v>2510</v>
      </c>
      <c r="M172" s="230">
        <v>8.0710000000000004E-2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2927.7</v>
      </c>
      <c r="D173" s="231">
        <v>2920.9</v>
      </c>
      <c r="E173" s="231">
        <v>2906.8</v>
      </c>
      <c r="F173" s="231">
        <v>2885.9</v>
      </c>
      <c r="G173" s="231">
        <v>2871.8</v>
      </c>
      <c r="H173" s="231">
        <v>2941.8</v>
      </c>
      <c r="I173" s="231">
        <v>2955.8999999999996</v>
      </c>
      <c r="J173" s="231">
        <v>2976.8</v>
      </c>
      <c r="K173" s="230">
        <v>2935</v>
      </c>
      <c r="L173" s="230">
        <v>2900</v>
      </c>
      <c r="M173" s="230">
        <v>6.1440000000000002E-2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175.95</v>
      </c>
      <c r="D174" s="231">
        <v>174.9</v>
      </c>
      <c r="E174" s="231">
        <v>172.60000000000002</v>
      </c>
      <c r="F174" s="231">
        <v>169.25000000000003</v>
      </c>
      <c r="G174" s="231">
        <v>166.95000000000005</v>
      </c>
      <c r="H174" s="231">
        <v>178.25</v>
      </c>
      <c r="I174" s="231">
        <v>180.55</v>
      </c>
      <c r="J174" s="231">
        <v>183.89999999999998</v>
      </c>
      <c r="K174" s="230">
        <v>177.2</v>
      </c>
      <c r="L174" s="230">
        <v>171.55</v>
      </c>
      <c r="M174" s="230">
        <v>12.686959999999999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1384.35</v>
      </c>
      <c r="D175" s="231">
        <v>1393.25</v>
      </c>
      <c r="E175" s="231">
        <v>1371.1</v>
      </c>
      <c r="F175" s="231">
        <v>1357.85</v>
      </c>
      <c r="G175" s="231">
        <v>1335.6999999999998</v>
      </c>
      <c r="H175" s="231">
        <v>1406.5</v>
      </c>
      <c r="I175" s="231">
        <v>1428.65</v>
      </c>
      <c r="J175" s="231">
        <v>1441.9</v>
      </c>
      <c r="K175" s="230">
        <v>1415.4</v>
      </c>
      <c r="L175" s="230">
        <v>1380</v>
      </c>
      <c r="M175" s="230">
        <v>1.7555799999999999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1284.75</v>
      </c>
      <c r="D176" s="231">
        <v>1287.75</v>
      </c>
      <c r="E176" s="231">
        <v>1277.5</v>
      </c>
      <c r="F176" s="231">
        <v>1270.25</v>
      </c>
      <c r="G176" s="231">
        <v>1260</v>
      </c>
      <c r="H176" s="231">
        <v>1295</v>
      </c>
      <c r="I176" s="231">
        <v>1305.25</v>
      </c>
      <c r="J176" s="231">
        <v>1312.5</v>
      </c>
      <c r="K176" s="230">
        <v>1298</v>
      </c>
      <c r="L176" s="230">
        <v>1280.5</v>
      </c>
      <c r="M176" s="230">
        <v>0.26391999999999999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580.15</v>
      </c>
      <c r="D177" s="231">
        <v>575.85</v>
      </c>
      <c r="E177" s="231">
        <v>568.55000000000007</v>
      </c>
      <c r="F177" s="231">
        <v>556.95000000000005</v>
      </c>
      <c r="G177" s="231">
        <v>549.65000000000009</v>
      </c>
      <c r="H177" s="231">
        <v>587.45000000000005</v>
      </c>
      <c r="I177" s="231">
        <v>594.75</v>
      </c>
      <c r="J177" s="231">
        <v>606.35</v>
      </c>
      <c r="K177" s="230">
        <v>583.15</v>
      </c>
      <c r="L177" s="230">
        <v>564.25</v>
      </c>
      <c r="M177" s="230">
        <v>17.305669999999999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1106.7</v>
      </c>
      <c r="D178" s="231">
        <v>1115.1333333333332</v>
      </c>
      <c r="E178" s="231">
        <v>1091.5166666666664</v>
      </c>
      <c r="F178" s="231">
        <v>1076.3333333333333</v>
      </c>
      <c r="G178" s="231">
        <v>1052.7166666666665</v>
      </c>
      <c r="H178" s="231">
        <v>1130.3166666666664</v>
      </c>
      <c r="I178" s="231">
        <v>1153.9333333333332</v>
      </c>
      <c r="J178" s="231">
        <v>1169.1166666666663</v>
      </c>
      <c r="K178" s="230">
        <v>1138.75</v>
      </c>
      <c r="L178" s="230">
        <v>1099.95</v>
      </c>
      <c r="M178" s="230">
        <v>0.22869999999999999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1720.2</v>
      </c>
      <c r="D179" s="231">
        <v>1723.3999999999999</v>
      </c>
      <c r="E179" s="231">
        <v>1706.7999999999997</v>
      </c>
      <c r="F179" s="231">
        <v>1693.3999999999999</v>
      </c>
      <c r="G179" s="231">
        <v>1676.7999999999997</v>
      </c>
      <c r="H179" s="231">
        <v>1736.7999999999997</v>
      </c>
      <c r="I179" s="231">
        <v>1753.3999999999996</v>
      </c>
      <c r="J179" s="231">
        <v>1766.7999999999997</v>
      </c>
      <c r="K179" s="230">
        <v>1740</v>
      </c>
      <c r="L179" s="230">
        <v>1710</v>
      </c>
      <c r="M179" s="230">
        <v>0.62087000000000003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427.35</v>
      </c>
      <c r="D180" s="231">
        <v>428.33333333333331</v>
      </c>
      <c r="E180" s="231">
        <v>424.66666666666663</v>
      </c>
      <c r="F180" s="231">
        <v>421.98333333333329</v>
      </c>
      <c r="G180" s="231">
        <v>418.31666666666661</v>
      </c>
      <c r="H180" s="231">
        <v>431.01666666666665</v>
      </c>
      <c r="I180" s="231">
        <v>434.68333333333328</v>
      </c>
      <c r="J180" s="231">
        <v>437.36666666666667</v>
      </c>
      <c r="K180" s="230">
        <v>432</v>
      </c>
      <c r="L180" s="230">
        <v>425.65</v>
      </c>
      <c r="M180" s="230">
        <v>1.02529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982.6</v>
      </c>
      <c r="D181" s="231">
        <v>981.48333333333323</v>
      </c>
      <c r="E181" s="231">
        <v>973.96666666666647</v>
      </c>
      <c r="F181" s="231">
        <v>965.33333333333326</v>
      </c>
      <c r="G181" s="231">
        <v>957.81666666666649</v>
      </c>
      <c r="H181" s="231">
        <v>990.11666666666645</v>
      </c>
      <c r="I181" s="231">
        <v>997.6333333333331</v>
      </c>
      <c r="J181" s="231">
        <v>1006.2666666666664</v>
      </c>
      <c r="K181" s="230">
        <v>989</v>
      </c>
      <c r="L181" s="230">
        <v>972.85</v>
      </c>
      <c r="M181" s="230">
        <v>30.42774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475.7</v>
      </c>
      <c r="D182" s="231">
        <v>475.2833333333333</v>
      </c>
      <c r="E182" s="231">
        <v>467.61666666666662</v>
      </c>
      <c r="F182" s="231">
        <v>459.5333333333333</v>
      </c>
      <c r="G182" s="231">
        <v>451.86666666666662</v>
      </c>
      <c r="H182" s="231">
        <v>483.36666666666662</v>
      </c>
      <c r="I182" s="231">
        <v>491.03333333333336</v>
      </c>
      <c r="J182" s="231">
        <v>499.11666666666662</v>
      </c>
      <c r="K182" s="230">
        <v>482.95</v>
      </c>
      <c r="L182" s="230">
        <v>467.2</v>
      </c>
      <c r="M182" s="230">
        <v>4.9413600000000004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1339.45</v>
      </c>
      <c r="D183" s="231">
        <v>1338.1499999999999</v>
      </c>
      <c r="E183" s="231">
        <v>1329.7999999999997</v>
      </c>
      <c r="F183" s="231">
        <v>1320.1499999999999</v>
      </c>
      <c r="G183" s="231">
        <v>1311.7999999999997</v>
      </c>
      <c r="H183" s="231">
        <v>1347.7999999999997</v>
      </c>
      <c r="I183" s="231">
        <v>1356.1499999999996</v>
      </c>
      <c r="J183" s="231">
        <v>1365.7999999999997</v>
      </c>
      <c r="K183" s="230">
        <v>1346.5</v>
      </c>
      <c r="L183" s="230">
        <v>1328.5</v>
      </c>
      <c r="M183" s="230">
        <v>3.6406200000000002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298.85000000000002</v>
      </c>
      <c r="D184" s="231">
        <v>299.43333333333334</v>
      </c>
      <c r="E184" s="231">
        <v>296.41666666666669</v>
      </c>
      <c r="F184" s="231">
        <v>293.98333333333335</v>
      </c>
      <c r="G184" s="231">
        <v>290.9666666666667</v>
      </c>
      <c r="H184" s="231">
        <v>301.86666666666667</v>
      </c>
      <c r="I184" s="231">
        <v>304.88333333333333</v>
      </c>
      <c r="J184" s="231">
        <v>307.31666666666666</v>
      </c>
      <c r="K184" s="230">
        <v>302.45</v>
      </c>
      <c r="L184" s="230">
        <v>297</v>
      </c>
      <c r="M184" s="230">
        <v>5.5996800000000002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333.65</v>
      </c>
      <c r="D185" s="231">
        <v>332.73333333333335</v>
      </c>
      <c r="E185" s="231">
        <v>328.9666666666667</v>
      </c>
      <c r="F185" s="231">
        <v>324.28333333333336</v>
      </c>
      <c r="G185" s="231">
        <v>320.51666666666671</v>
      </c>
      <c r="H185" s="231">
        <v>337.41666666666669</v>
      </c>
      <c r="I185" s="231">
        <v>341.18333333333334</v>
      </c>
      <c r="J185" s="231">
        <v>345.86666666666667</v>
      </c>
      <c r="K185" s="230">
        <v>336.5</v>
      </c>
      <c r="L185" s="230">
        <v>328.05</v>
      </c>
      <c r="M185" s="230">
        <v>9.1936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1774.15</v>
      </c>
      <c r="D186" s="231">
        <v>1774.3833333333332</v>
      </c>
      <c r="E186" s="231">
        <v>1764.7666666666664</v>
      </c>
      <c r="F186" s="231">
        <v>1755.3833333333332</v>
      </c>
      <c r="G186" s="231">
        <v>1745.7666666666664</v>
      </c>
      <c r="H186" s="231">
        <v>1783.7666666666664</v>
      </c>
      <c r="I186" s="231">
        <v>1793.3833333333332</v>
      </c>
      <c r="J186" s="231">
        <v>1802.7666666666664</v>
      </c>
      <c r="K186" s="230">
        <v>1784</v>
      </c>
      <c r="L186" s="230">
        <v>1765</v>
      </c>
      <c r="M186" s="230">
        <v>2.7113100000000001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680.3</v>
      </c>
      <c r="D187" s="231">
        <v>680.05000000000007</v>
      </c>
      <c r="E187" s="231">
        <v>673.10000000000014</v>
      </c>
      <c r="F187" s="231">
        <v>665.90000000000009</v>
      </c>
      <c r="G187" s="231">
        <v>658.95000000000016</v>
      </c>
      <c r="H187" s="231">
        <v>687.25000000000011</v>
      </c>
      <c r="I187" s="231">
        <v>694.20000000000016</v>
      </c>
      <c r="J187" s="231">
        <v>701.40000000000009</v>
      </c>
      <c r="K187" s="230">
        <v>687</v>
      </c>
      <c r="L187" s="230">
        <v>672.85</v>
      </c>
      <c r="M187" s="230">
        <v>1.3928499999999999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330.05</v>
      </c>
      <c r="D188" s="231">
        <v>327.08333333333331</v>
      </c>
      <c r="E188" s="231">
        <v>321.66666666666663</v>
      </c>
      <c r="F188" s="231">
        <v>313.2833333333333</v>
      </c>
      <c r="G188" s="231">
        <v>307.86666666666662</v>
      </c>
      <c r="H188" s="231">
        <v>335.46666666666664</v>
      </c>
      <c r="I188" s="231">
        <v>340.88333333333327</v>
      </c>
      <c r="J188" s="231">
        <v>349.26666666666665</v>
      </c>
      <c r="K188" s="230">
        <v>332.5</v>
      </c>
      <c r="L188" s="230">
        <v>318.7</v>
      </c>
      <c r="M188" s="230">
        <v>12.840809999999999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1900.3</v>
      </c>
      <c r="D189" s="231">
        <v>1894.55</v>
      </c>
      <c r="E189" s="231">
        <v>1881.1499999999999</v>
      </c>
      <c r="F189" s="231">
        <v>1862</v>
      </c>
      <c r="G189" s="231">
        <v>1848.6</v>
      </c>
      <c r="H189" s="231">
        <v>1913.6999999999998</v>
      </c>
      <c r="I189" s="231">
        <v>1927.1</v>
      </c>
      <c r="J189" s="231">
        <v>1946.2499999999998</v>
      </c>
      <c r="K189" s="230">
        <v>1907.95</v>
      </c>
      <c r="L189" s="230">
        <v>1875.4</v>
      </c>
      <c r="M189" s="230">
        <v>0.26530999999999999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694.95</v>
      </c>
      <c r="D190" s="231">
        <v>694.41666666666663</v>
      </c>
      <c r="E190" s="231">
        <v>683.83333333333326</v>
      </c>
      <c r="F190" s="231">
        <v>672.71666666666658</v>
      </c>
      <c r="G190" s="231">
        <v>662.13333333333321</v>
      </c>
      <c r="H190" s="231">
        <v>705.5333333333333</v>
      </c>
      <c r="I190" s="231">
        <v>716.11666666666656</v>
      </c>
      <c r="J190" s="231">
        <v>727.23333333333335</v>
      </c>
      <c r="K190" s="230">
        <v>705</v>
      </c>
      <c r="L190" s="230">
        <v>683.3</v>
      </c>
      <c r="M190" s="230">
        <v>2.7019099999999998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251.3</v>
      </c>
      <c r="D191" s="231">
        <v>253.20000000000002</v>
      </c>
      <c r="E191" s="231">
        <v>248.10000000000002</v>
      </c>
      <c r="F191" s="231">
        <v>244.9</v>
      </c>
      <c r="G191" s="231">
        <v>239.8</v>
      </c>
      <c r="H191" s="231">
        <v>256.40000000000003</v>
      </c>
      <c r="I191" s="231">
        <v>261.5</v>
      </c>
      <c r="J191" s="231">
        <v>264.70000000000005</v>
      </c>
      <c r="K191" s="230">
        <v>258.3</v>
      </c>
      <c r="L191" s="230">
        <v>250</v>
      </c>
      <c r="M191" s="230">
        <v>3.8303199999999999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3237.6</v>
      </c>
      <c r="D192" s="231">
        <v>3250.3666666666668</v>
      </c>
      <c r="E192" s="231">
        <v>3204.2333333333336</v>
      </c>
      <c r="F192" s="231">
        <v>3170.8666666666668</v>
      </c>
      <c r="G192" s="231">
        <v>3124.7333333333336</v>
      </c>
      <c r="H192" s="231">
        <v>3283.7333333333336</v>
      </c>
      <c r="I192" s="231">
        <v>3329.8666666666668</v>
      </c>
      <c r="J192" s="231">
        <v>3363.2333333333336</v>
      </c>
      <c r="K192" s="230">
        <v>3296.5</v>
      </c>
      <c r="L192" s="230">
        <v>3217</v>
      </c>
      <c r="M192" s="230">
        <v>0.72041999999999995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488.25</v>
      </c>
      <c r="D193" s="231">
        <v>483.08333333333331</v>
      </c>
      <c r="E193" s="231">
        <v>473.16666666666663</v>
      </c>
      <c r="F193" s="231">
        <v>458.08333333333331</v>
      </c>
      <c r="G193" s="231">
        <v>448.16666666666663</v>
      </c>
      <c r="H193" s="231">
        <v>498.16666666666663</v>
      </c>
      <c r="I193" s="231">
        <v>508.08333333333326</v>
      </c>
      <c r="J193" s="231">
        <v>523.16666666666663</v>
      </c>
      <c r="K193" s="230">
        <v>493</v>
      </c>
      <c r="L193" s="230">
        <v>468</v>
      </c>
      <c r="M193" s="230">
        <v>99.443259999999995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623.4</v>
      </c>
      <c r="D194" s="231">
        <v>616.19999999999993</v>
      </c>
      <c r="E194" s="231">
        <v>607.29999999999984</v>
      </c>
      <c r="F194" s="231">
        <v>591.19999999999993</v>
      </c>
      <c r="G194" s="231">
        <v>582.29999999999984</v>
      </c>
      <c r="H194" s="231">
        <v>632.29999999999984</v>
      </c>
      <c r="I194" s="231">
        <v>641.19999999999993</v>
      </c>
      <c r="J194" s="231">
        <v>657.29999999999984</v>
      </c>
      <c r="K194" s="230">
        <v>625.1</v>
      </c>
      <c r="L194" s="230">
        <v>600.1</v>
      </c>
      <c r="M194" s="230">
        <v>39.073099999999997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115.85</v>
      </c>
      <c r="D195" s="231">
        <v>116.84999999999998</v>
      </c>
      <c r="E195" s="231">
        <v>114.39999999999996</v>
      </c>
      <c r="F195" s="231">
        <v>112.94999999999999</v>
      </c>
      <c r="G195" s="231">
        <v>110.49999999999997</v>
      </c>
      <c r="H195" s="231">
        <v>118.29999999999995</v>
      </c>
      <c r="I195" s="231">
        <v>120.74999999999997</v>
      </c>
      <c r="J195" s="231">
        <v>122.19999999999995</v>
      </c>
      <c r="K195" s="230">
        <v>119.3</v>
      </c>
      <c r="L195" s="230">
        <v>115.4</v>
      </c>
      <c r="M195" s="230">
        <v>10.57124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175.9</v>
      </c>
      <c r="D196" s="231">
        <v>174.43333333333337</v>
      </c>
      <c r="E196" s="231">
        <v>171.56666666666672</v>
      </c>
      <c r="F196" s="231">
        <v>167.23333333333335</v>
      </c>
      <c r="G196" s="231">
        <v>164.3666666666667</v>
      </c>
      <c r="H196" s="231">
        <v>178.76666666666674</v>
      </c>
      <c r="I196" s="231">
        <v>181.63333333333335</v>
      </c>
      <c r="J196" s="231">
        <v>185.96666666666675</v>
      </c>
      <c r="K196" s="230">
        <v>177.3</v>
      </c>
      <c r="L196" s="230">
        <v>170.1</v>
      </c>
      <c r="M196" s="230">
        <v>73.728999999999999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288.35000000000002</v>
      </c>
      <c r="D197" s="231">
        <v>289.38333333333333</v>
      </c>
      <c r="E197" s="231">
        <v>280.11666666666667</v>
      </c>
      <c r="F197" s="231">
        <v>271.88333333333333</v>
      </c>
      <c r="G197" s="231">
        <v>262.61666666666667</v>
      </c>
      <c r="H197" s="231">
        <v>297.61666666666667</v>
      </c>
      <c r="I197" s="231">
        <v>306.88333333333333</v>
      </c>
      <c r="J197" s="231">
        <v>315.11666666666667</v>
      </c>
      <c r="K197" s="230">
        <v>298.64999999999998</v>
      </c>
      <c r="L197" s="230">
        <v>281.14999999999998</v>
      </c>
      <c r="M197" s="230">
        <v>38.080460000000002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1215.5</v>
      </c>
      <c r="D198" s="231">
        <v>1213.7833333333333</v>
      </c>
      <c r="E198" s="231">
        <v>1199.8666666666666</v>
      </c>
      <c r="F198" s="231">
        <v>1184.2333333333333</v>
      </c>
      <c r="G198" s="231">
        <v>1170.3166666666666</v>
      </c>
      <c r="H198" s="231">
        <v>1229.4166666666665</v>
      </c>
      <c r="I198" s="231">
        <v>1243.3333333333335</v>
      </c>
      <c r="J198" s="231">
        <v>1258.9666666666665</v>
      </c>
      <c r="K198" s="230">
        <v>1227.7</v>
      </c>
      <c r="L198" s="230">
        <v>1198.1500000000001</v>
      </c>
      <c r="M198" s="230">
        <v>2.1429200000000002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1088.0999999999999</v>
      </c>
      <c r="D199" s="231">
        <v>1086.9166666666667</v>
      </c>
      <c r="E199" s="231">
        <v>1081.2333333333336</v>
      </c>
      <c r="F199" s="231">
        <v>1074.3666666666668</v>
      </c>
      <c r="G199" s="231">
        <v>1068.6833333333336</v>
      </c>
      <c r="H199" s="231">
        <v>1093.7833333333335</v>
      </c>
      <c r="I199" s="231">
        <v>1099.4666666666665</v>
      </c>
      <c r="J199" s="231">
        <v>1106.3333333333335</v>
      </c>
      <c r="K199" s="230">
        <v>1092.5999999999999</v>
      </c>
      <c r="L199" s="230">
        <v>1080.05</v>
      </c>
      <c r="M199" s="230">
        <v>26.531079999999999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1839</v>
      </c>
      <c r="D200" s="231">
        <v>1843</v>
      </c>
      <c r="E200" s="231">
        <v>1826</v>
      </c>
      <c r="F200" s="231">
        <v>1813</v>
      </c>
      <c r="G200" s="231">
        <v>1796</v>
      </c>
      <c r="H200" s="231">
        <v>1856</v>
      </c>
      <c r="I200" s="231">
        <v>1873</v>
      </c>
      <c r="J200" s="231">
        <v>1886</v>
      </c>
      <c r="K200" s="230">
        <v>1860</v>
      </c>
      <c r="L200" s="230">
        <v>1830</v>
      </c>
      <c r="M200" s="230">
        <v>3.0201899999999999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1653.2</v>
      </c>
      <c r="D201" s="231">
        <v>1663.4833333333333</v>
      </c>
      <c r="E201" s="231">
        <v>1638.9666666666667</v>
      </c>
      <c r="F201" s="231">
        <v>1624.7333333333333</v>
      </c>
      <c r="G201" s="231">
        <v>1600.2166666666667</v>
      </c>
      <c r="H201" s="231">
        <v>1677.7166666666667</v>
      </c>
      <c r="I201" s="231">
        <v>1702.2333333333336</v>
      </c>
      <c r="J201" s="231">
        <v>1716.4666666666667</v>
      </c>
      <c r="K201" s="230">
        <v>1688</v>
      </c>
      <c r="L201" s="230">
        <v>1649.25</v>
      </c>
      <c r="M201" s="230">
        <v>178.67309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567.4</v>
      </c>
      <c r="D202" s="231">
        <v>565.94999999999993</v>
      </c>
      <c r="E202" s="231">
        <v>562.49999999999989</v>
      </c>
      <c r="F202" s="231">
        <v>557.59999999999991</v>
      </c>
      <c r="G202" s="231">
        <v>554.14999999999986</v>
      </c>
      <c r="H202" s="231">
        <v>570.84999999999991</v>
      </c>
      <c r="I202" s="231">
        <v>574.29999999999995</v>
      </c>
      <c r="J202" s="231">
        <v>579.19999999999993</v>
      </c>
      <c r="K202" s="230">
        <v>569.4</v>
      </c>
      <c r="L202" s="230">
        <v>561.04999999999995</v>
      </c>
      <c r="M202" s="230">
        <v>16.202760000000001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67.400000000000006</v>
      </c>
      <c r="D203" s="231">
        <v>67.133333333333326</v>
      </c>
      <c r="E203" s="231">
        <v>65.966666666666654</v>
      </c>
      <c r="F203" s="231">
        <v>64.533333333333331</v>
      </c>
      <c r="G203" s="231">
        <v>63.36666666666666</v>
      </c>
      <c r="H203" s="231">
        <v>68.566666666666649</v>
      </c>
      <c r="I203" s="231">
        <v>69.733333333333334</v>
      </c>
      <c r="J203" s="231">
        <v>71.166666666666643</v>
      </c>
      <c r="K203" s="230">
        <v>68.3</v>
      </c>
      <c r="L203" s="230">
        <v>65.7</v>
      </c>
      <c r="M203" s="230">
        <v>36.217230000000001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625.04999999999995</v>
      </c>
      <c r="D204" s="231">
        <v>625.63333333333333</v>
      </c>
      <c r="E204" s="231">
        <v>620.26666666666665</v>
      </c>
      <c r="F204" s="231">
        <v>615.48333333333335</v>
      </c>
      <c r="G204" s="231">
        <v>610.11666666666667</v>
      </c>
      <c r="H204" s="231">
        <v>630.41666666666663</v>
      </c>
      <c r="I204" s="231">
        <v>635.78333333333319</v>
      </c>
      <c r="J204" s="231">
        <v>640.56666666666661</v>
      </c>
      <c r="K204" s="230">
        <v>631</v>
      </c>
      <c r="L204" s="230">
        <v>620.85</v>
      </c>
      <c r="M204" s="230">
        <v>0.53883000000000003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848.65</v>
      </c>
      <c r="D205" s="231">
        <v>849.2166666666667</v>
      </c>
      <c r="E205" s="231">
        <v>840.43333333333339</v>
      </c>
      <c r="F205" s="231">
        <v>832.2166666666667</v>
      </c>
      <c r="G205" s="231">
        <v>823.43333333333339</v>
      </c>
      <c r="H205" s="231">
        <v>857.43333333333339</v>
      </c>
      <c r="I205" s="231">
        <v>866.2166666666667</v>
      </c>
      <c r="J205" s="231">
        <v>874.43333333333339</v>
      </c>
      <c r="K205" s="230">
        <v>858</v>
      </c>
      <c r="L205" s="230">
        <v>841</v>
      </c>
      <c r="M205" s="230">
        <v>2.4914900000000002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871.1</v>
      </c>
      <c r="D206" s="231">
        <v>874.23333333333323</v>
      </c>
      <c r="E206" s="231">
        <v>864.31666666666649</v>
      </c>
      <c r="F206" s="231">
        <v>857.5333333333333</v>
      </c>
      <c r="G206" s="231">
        <v>847.61666666666656</v>
      </c>
      <c r="H206" s="231">
        <v>881.01666666666642</v>
      </c>
      <c r="I206" s="231">
        <v>890.93333333333317</v>
      </c>
      <c r="J206" s="231">
        <v>897.71666666666636</v>
      </c>
      <c r="K206" s="230">
        <v>884.15</v>
      </c>
      <c r="L206" s="230">
        <v>867.45</v>
      </c>
      <c r="M206" s="230">
        <v>1.3579300000000001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1282.05</v>
      </c>
      <c r="D207" s="231">
        <v>1274.5833333333333</v>
      </c>
      <c r="E207" s="231">
        <v>1263.1666666666665</v>
      </c>
      <c r="F207" s="231">
        <v>1244.2833333333333</v>
      </c>
      <c r="G207" s="231">
        <v>1232.8666666666666</v>
      </c>
      <c r="H207" s="231">
        <v>1293.4666666666665</v>
      </c>
      <c r="I207" s="231">
        <v>1304.883333333333</v>
      </c>
      <c r="J207" s="231">
        <v>1323.7666666666664</v>
      </c>
      <c r="K207" s="230">
        <v>1286</v>
      </c>
      <c r="L207" s="230">
        <v>1255.7</v>
      </c>
      <c r="M207" s="230">
        <v>6.0083500000000001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2585.4499999999998</v>
      </c>
      <c r="D208" s="231">
        <v>2588.1666666666665</v>
      </c>
      <c r="E208" s="231">
        <v>2572.333333333333</v>
      </c>
      <c r="F208" s="231">
        <v>2559.2166666666667</v>
      </c>
      <c r="G208" s="231">
        <v>2543.3833333333332</v>
      </c>
      <c r="H208" s="231">
        <v>2601.2833333333328</v>
      </c>
      <c r="I208" s="231">
        <v>2617.1166666666659</v>
      </c>
      <c r="J208" s="231">
        <v>2630.2333333333327</v>
      </c>
      <c r="K208" s="230">
        <v>2604</v>
      </c>
      <c r="L208" s="230">
        <v>2575.0500000000002</v>
      </c>
      <c r="M208" s="230">
        <v>5.0682900000000002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301</v>
      </c>
      <c r="D209" s="231">
        <v>300.08333333333331</v>
      </c>
      <c r="E209" s="231">
        <v>295.16666666666663</v>
      </c>
      <c r="F209" s="231">
        <v>289.33333333333331</v>
      </c>
      <c r="G209" s="231">
        <v>284.41666666666663</v>
      </c>
      <c r="H209" s="231">
        <v>305.91666666666663</v>
      </c>
      <c r="I209" s="231">
        <v>310.83333333333326</v>
      </c>
      <c r="J209" s="231">
        <v>316.66666666666663</v>
      </c>
      <c r="K209" s="230">
        <v>305</v>
      </c>
      <c r="L209" s="230">
        <v>294.25</v>
      </c>
      <c r="M209" s="230">
        <v>2.1981799999999998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420.85</v>
      </c>
      <c r="D210" s="231">
        <v>424.8</v>
      </c>
      <c r="E210" s="231">
        <v>415.6</v>
      </c>
      <c r="F210" s="231">
        <v>410.35</v>
      </c>
      <c r="G210" s="231">
        <v>401.15000000000003</v>
      </c>
      <c r="H210" s="231">
        <v>430.05</v>
      </c>
      <c r="I210" s="231">
        <v>439.24999999999994</v>
      </c>
      <c r="J210" s="231">
        <v>444.5</v>
      </c>
      <c r="K210" s="230">
        <v>434</v>
      </c>
      <c r="L210" s="230">
        <v>419.55</v>
      </c>
      <c r="M210" s="230">
        <v>110.815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1125.2</v>
      </c>
      <c r="D211" s="231">
        <v>1123.2166666666667</v>
      </c>
      <c r="E211" s="231">
        <v>1101.9833333333333</v>
      </c>
      <c r="F211" s="231">
        <v>1078.7666666666667</v>
      </c>
      <c r="G211" s="231">
        <v>1057.5333333333333</v>
      </c>
      <c r="H211" s="231">
        <v>1146.4333333333334</v>
      </c>
      <c r="I211" s="231">
        <v>1167.666666666667</v>
      </c>
      <c r="J211" s="231">
        <v>1190.8833333333334</v>
      </c>
      <c r="K211" s="230">
        <v>1144.45</v>
      </c>
      <c r="L211" s="230">
        <v>1100</v>
      </c>
      <c r="M211" s="230">
        <v>0.74051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3018.35</v>
      </c>
      <c r="D212" s="231">
        <v>3002.4500000000003</v>
      </c>
      <c r="E212" s="231">
        <v>2980.9000000000005</v>
      </c>
      <c r="F212" s="231">
        <v>2943.4500000000003</v>
      </c>
      <c r="G212" s="231">
        <v>2921.9000000000005</v>
      </c>
      <c r="H212" s="231">
        <v>3039.9000000000005</v>
      </c>
      <c r="I212" s="231">
        <v>3061.4500000000007</v>
      </c>
      <c r="J212" s="231">
        <v>3098.9000000000005</v>
      </c>
      <c r="K212" s="230">
        <v>3024</v>
      </c>
      <c r="L212" s="230">
        <v>2965</v>
      </c>
      <c r="M212" s="230">
        <v>10.10392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105.1</v>
      </c>
      <c r="D213" s="231">
        <v>105.53333333333335</v>
      </c>
      <c r="E213" s="231">
        <v>104.11666666666669</v>
      </c>
      <c r="F213" s="231">
        <v>103.13333333333334</v>
      </c>
      <c r="G213" s="231">
        <v>101.71666666666668</v>
      </c>
      <c r="H213" s="231">
        <v>106.51666666666669</v>
      </c>
      <c r="I213" s="231">
        <v>107.93333333333335</v>
      </c>
      <c r="J213" s="231">
        <v>108.9166666666667</v>
      </c>
      <c r="K213" s="230">
        <v>106.95</v>
      </c>
      <c r="L213" s="230">
        <v>104.55</v>
      </c>
      <c r="M213" s="230">
        <v>34.83081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258.39999999999998</v>
      </c>
      <c r="D214" s="231">
        <v>257.95</v>
      </c>
      <c r="E214" s="231">
        <v>256.75</v>
      </c>
      <c r="F214" s="231">
        <v>255.10000000000002</v>
      </c>
      <c r="G214" s="231">
        <v>253.90000000000003</v>
      </c>
      <c r="H214" s="231">
        <v>259.59999999999997</v>
      </c>
      <c r="I214" s="231">
        <v>260.7999999999999</v>
      </c>
      <c r="J214" s="231">
        <v>262.44999999999993</v>
      </c>
      <c r="K214" s="230">
        <v>259.14999999999998</v>
      </c>
      <c r="L214" s="230">
        <v>256.3</v>
      </c>
      <c r="M214" s="230">
        <v>12.63536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2592.4</v>
      </c>
      <c r="D215" s="231">
        <v>2571.6666666666665</v>
      </c>
      <c r="E215" s="231">
        <v>2544.333333333333</v>
      </c>
      <c r="F215" s="231">
        <v>2496.2666666666664</v>
      </c>
      <c r="G215" s="231">
        <v>2468.9333333333329</v>
      </c>
      <c r="H215" s="231">
        <v>2619.7333333333331</v>
      </c>
      <c r="I215" s="231">
        <v>2647.0666666666662</v>
      </c>
      <c r="J215" s="231">
        <v>2695.1333333333332</v>
      </c>
      <c r="K215" s="230">
        <v>2599</v>
      </c>
      <c r="L215" s="230">
        <v>2523.6</v>
      </c>
      <c r="M215" s="230">
        <v>17.493559999999999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313.7</v>
      </c>
      <c r="D216" s="231">
        <v>313.91666666666669</v>
      </c>
      <c r="E216" s="231">
        <v>312.83333333333337</v>
      </c>
      <c r="F216" s="231">
        <v>311.9666666666667</v>
      </c>
      <c r="G216" s="231">
        <v>310.88333333333338</v>
      </c>
      <c r="H216" s="231">
        <v>314.78333333333336</v>
      </c>
      <c r="I216" s="231">
        <v>315.86666666666673</v>
      </c>
      <c r="J216" s="231">
        <v>316.73333333333335</v>
      </c>
      <c r="K216" s="230">
        <v>315</v>
      </c>
      <c r="L216" s="230">
        <v>313.05</v>
      </c>
      <c r="M216" s="230">
        <v>1.46651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3803.3</v>
      </c>
      <c r="D217" s="231">
        <v>3782.1</v>
      </c>
      <c r="E217" s="231">
        <v>3749.2</v>
      </c>
      <c r="F217" s="231">
        <v>3695.1</v>
      </c>
      <c r="G217" s="231">
        <v>3662.2</v>
      </c>
      <c r="H217" s="231">
        <v>3836.2</v>
      </c>
      <c r="I217" s="231">
        <v>3869.1000000000004</v>
      </c>
      <c r="J217" s="231">
        <v>3923.2</v>
      </c>
      <c r="K217" s="230">
        <v>3815</v>
      </c>
      <c r="L217" s="230">
        <v>3728</v>
      </c>
      <c r="M217" s="230">
        <v>0.36830000000000002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716.95</v>
      </c>
      <c r="D218" s="231">
        <v>716.48333333333323</v>
      </c>
      <c r="E218" s="231">
        <v>712.41666666666652</v>
      </c>
      <c r="F218" s="231">
        <v>707.88333333333333</v>
      </c>
      <c r="G218" s="231">
        <v>703.81666666666661</v>
      </c>
      <c r="H218" s="231">
        <v>721.01666666666642</v>
      </c>
      <c r="I218" s="231">
        <v>725.08333333333326</v>
      </c>
      <c r="J218" s="231">
        <v>729.61666666666633</v>
      </c>
      <c r="K218" s="230">
        <v>720.55</v>
      </c>
      <c r="L218" s="230">
        <v>711.95</v>
      </c>
      <c r="M218" s="230">
        <v>0.59638999999999998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37477.85</v>
      </c>
      <c r="D219" s="231">
        <v>37272.316666666673</v>
      </c>
      <c r="E219" s="231">
        <v>36969.633333333346</v>
      </c>
      <c r="F219" s="231">
        <v>36461.416666666672</v>
      </c>
      <c r="G219" s="231">
        <v>36158.733333333344</v>
      </c>
      <c r="H219" s="231">
        <v>37780.533333333347</v>
      </c>
      <c r="I219" s="231">
        <v>38083.216666666682</v>
      </c>
      <c r="J219" s="231">
        <v>38591.433333333349</v>
      </c>
      <c r="K219" s="230">
        <v>37575</v>
      </c>
      <c r="L219" s="230">
        <v>36764.1</v>
      </c>
      <c r="M219" s="230">
        <v>9.4339999999999993E-2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55.7</v>
      </c>
      <c r="D220" s="231">
        <v>55.516666666666673</v>
      </c>
      <c r="E220" s="231">
        <v>54.833333333333343</v>
      </c>
      <c r="F220" s="231">
        <v>53.966666666666669</v>
      </c>
      <c r="G220" s="231">
        <v>53.283333333333339</v>
      </c>
      <c r="H220" s="231">
        <v>56.383333333333347</v>
      </c>
      <c r="I220" s="231">
        <v>57.06666666666667</v>
      </c>
      <c r="J220" s="231">
        <v>57.933333333333351</v>
      </c>
      <c r="K220" s="230">
        <v>56.2</v>
      </c>
      <c r="L220" s="230">
        <v>54.65</v>
      </c>
      <c r="M220" s="230">
        <v>82.147189999999995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2767.15</v>
      </c>
      <c r="D221" s="231">
        <v>2765.65</v>
      </c>
      <c r="E221" s="231">
        <v>2755.15</v>
      </c>
      <c r="F221" s="231">
        <v>2743.15</v>
      </c>
      <c r="G221" s="231">
        <v>2732.65</v>
      </c>
      <c r="H221" s="231">
        <v>2777.65</v>
      </c>
      <c r="I221" s="231">
        <v>2788.15</v>
      </c>
      <c r="J221" s="231">
        <v>2800.15</v>
      </c>
      <c r="K221" s="230">
        <v>2776.15</v>
      </c>
      <c r="L221" s="230">
        <v>2753.65</v>
      </c>
      <c r="M221" s="230">
        <v>22.825790000000001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939.2</v>
      </c>
      <c r="D222" s="231">
        <v>940.01666666666677</v>
      </c>
      <c r="E222" s="231">
        <v>933.03333333333353</v>
      </c>
      <c r="F222" s="231">
        <v>926.86666666666679</v>
      </c>
      <c r="G222" s="231">
        <v>919.88333333333355</v>
      </c>
      <c r="H222" s="231">
        <v>946.18333333333351</v>
      </c>
      <c r="I222" s="231">
        <v>953.16666666666686</v>
      </c>
      <c r="J222" s="231">
        <v>959.33333333333348</v>
      </c>
      <c r="K222" s="230">
        <v>947</v>
      </c>
      <c r="L222" s="230">
        <v>933.85</v>
      </c>
      <c r="M222" s="230">
        <v>200.27372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1110.0999999999999</v>
      </c>
      <c r="D223" s="231">
        <v>1108.1166666666666</v>
      </c>
      <c r="E223" s="231">
        <v>1104.3833333333332</v>
      </c>
      <c r="F223" s="231">
        <v>1098.6666666666667</v>
      </c>
      <c r="G223" s="231">
        <v>1094.9333333333334</v>
      </c>
      <c r="H223" s="231">
        <v>1113.833333333333</v>
      </c>
      <c r="I223" s="231">
        <v>1117.5666666666662</v>
      </c>
      <c r="J223" s="231">
        <v>1123.2833333333328</v>
      </c>
      <c r="K223" s="230">
        <v>1111.8499999999999</v>
      </c>
      <c r="L223" s="230">
        <v>1102.4000000000001</v>
      </c>
      <c r="M223" s="230">
        <v>3.7326299999999999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450</v>
      </c>
      <c r="D224" s="231">
        <v>450.0333333333333</v>
      </c>
      <c r="E224" s="231">
        <v>446.16666666666663</v>
      </c>
      <c r="F224" s="231">
        <v>442.33333333333331</v>
      </c>
      <c r="G224" s="231">
        <v>438.46666666666664</v>
      </c>
      <c r="H224" s="231">
        <v>453.86666666666662</v>
      </c>
      <c r="I224" s="231">
        <v>457.73333333333329</v>
      </c>
      <c r="J224" s="231">
        <v>461.56666666666661</v>
      </c>
      <c r="K224" s="230">
        <v>453.9</v>
      </c>
      <c r="L224" s="230">
        <v>446.2</v>
      </c>
      <c r="M224" s="230">
        <v>18.069019999999998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492.2</v>
      </c>
      <c r="D225" s="231">
        <v>492.01666666666665</v>
      </c>
      <c r="E225" s="231">
        <v>477.98333333333329</v>
      </c>
      <c r="F225" s="231">
        <v>463.76666666666665</v>
      </c>
      <c r="G225" s="231">
        <v>449.73333333333329</v>
      </c>
      <c r="H225" s="231">
        <v>506.23333333333329</v>
      </c>
      <c r="I225" s="231">
        <v>520.26666666666665</v>
      </c>
      <c r="J225" s="231">
        <v>534.48333333333335</v>
      </c>
      <c r="K225" s="230">
        <v>506.05</v>
      </c>
      <c r="L225" s="230">
        <v>477.8</v>
      </c>
      <c r="M225" s="230">
        <v>3.0390199999999998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53.25</v>
      </c>
      <c r="D226" s="231">
        <v>53.583333333333336</v>
      </c>
      <c r="E226" s="231">
        <v>52.716666666666669</v>
      </c>
      <c r="F226" s="231">
        <v>52.18333333333333</v>
      </c>
      <c r="G226" s="231">
        <v>51.316666666666663</v>
      </c>
      <c r="H226" s="231">
        <v>54.116666666666674</v>
      </c>
      <c r="I226" s="231">
        <v>54.983333333333334</v>
      </c>
      <c r="J226" s="231">
        <v>55.51666666666668</v>
      </c>
      <c r="K226" s="230">
        <v>54.45</v>
      </c>
      <c r="L226" s="230">
        <v>53.05</v>
      </c>
      <c r="M226" s="230">
        <v>37.534779999999998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64.8</v>
      </c>
      <c r="D227" s="231">
        <v>64.649999999999991</v>
      </c>
      <c r="E227" s="231">
        <v>64.199999999999989</v>
      </c>
      <c r="F227" s="231">
        <v>63.599999999999994</v>
      </c>
      <c r="G227" s="231">
        <v>63.149999999999991</v>
      </c>
      <c r="H227" s="231">
        <v>65.249999999999986</v>
      </c>
      <c r="I227" s="231">
        <v>65.7</v>
      </c>
      <c r="J227" s="231">
        <v>66.299999999999983</v>
      </c>
      <c r="K227" s="230">
        <v>65.099999999999994</v>
      </c>
      <c r="L227" s="230">
        <v>64.05</v>
      </c>
      <c r="M227" s="230">
        <v>300.02814999999998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89.85</v>
      </c>
      <c r="D228" s="231">
        <v>89.966666666666654</v>
      </c>
      <c r="E228" s="231">
        <v>89.383333333333312</v>
      </c>
      <c r="F228" s="231">
        <v>88.916666666666657</v>
      </c>
      <c r="G228" s="231">
        <v>88.333333333333314</v>
      </c>
      <c r="H228" s="231">
        <v>90.433333333333309</v>
      </c>
      <c r="I228" s="231">
        <v>91.016666666666652</v>
      </c>
      <c r="J228" s="231">
        <v>91.483333333333306</v>
      </c>
      <c r="K228" s="230">
        <v>90.55</v>
      </c>
      <c r="L228" s="230">
        <v>89.5</v>
      </c>
      <c r="M228" s="230">
        <v>42.974159999999998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825</v>
      </c>
      <c r="D229" s="231">
        <v>825.65</v>
      </c>
      <c r="E229" s="231">
        <v>817.44999999999993</v>
      </c>
      <c r="F229" s="231">
        <v>809.9</v>
      </c>
      <c r="G229" s="231">
        <v>801.69999999999993</v>
      </c>
      <c r="H229" s="231">
        <v>833.19999999999993</v>
      </c>
      <c r="I229" s="231">
        <v>841.4</v>
      </c>
      <c r="J229" s="231">
        <v>848.94999999999993</v>
      </c>
      <c r="K229" s="230">
        <v>833.85</v>
      </c>
      <c r="L229" s="230">
        <v>818.1</v>
      </c>
      <c r="M229" s="230">
        <v>0.15658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442.15</v>
      </c>
      <c r="D230" s="231">
        <v>445.2833333333333</v>
      </c>
      <c r="E230" s="231">
        <v>436.86666666666662</v>
      </c>
      <c r="F230" s="231">
        <v>431.58333333333331</v>
      </c>
      <c r="G230" s="231">
        <v>423.16666666666663</v>
      </c>
      <c r="H230" s="231">
        <v>450.56666666666661</v>
      </c>
      <c r="I230" s="231">
        <v>458.98333333333335</v>
      </c>
      <c r="J230" s="231">
        <v>464.26666666666659</v>
      </c>
      <c r="K230" s="230">
        <v>453.7</v>
      </c>
      <c r="L230" s="230">
        <v>440</v>
      </c>
      <c r="M230" s="230">
        <v>4.1061800000000002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28.15</v>
      </c>
      <c r="D231" s="231">
        <v>28.3</v>
      </c>
      <c r="E231" s="231">
        <v>27.950000000000003</v>
      </c>
      <c r="F231" s="231">
        <v>27.750000000000004</v>
      </c>
      <c r="G231" s="231">
        <v>27.400000000000006</v>
      </c>
      <c r="H231" s="231">
        <v>28.5</v>
      </c>
      <c r="I231" s="231">
        <v>28.85</v>
      </c>
      <c r="J231" s="231">
        <v>29.049999999999997</v>
      </c>
      <c r="K231" s="230">
        <v>28.65</v>
      </c>
      <c r="L231" s="230">
        <v>28.1</v>
      </c>
      <c r="M231" s="230">
        <v>35.426270000000002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420.4</v>
      </c>
      <c r="D232" s="231">
        <v>422.23333333333329</v>
      </c>
      <c r="E232" s="231">
        <v>417.06666666666661</v>
      </c>
      <c r="F232" s="231">
        <v>413.73333333333329</v>
      </c>
      <c r="G232" s="231">
        <v>408.56666666666661</v>
      </c>
      <c r="H232" s="231">
        <v>425.56666666666661</v>
      </c>
      <c r="I232" s="231">
        <v>430.73333333333323</v>
      </c>
      <c r="J232" s="231">
        <v>434.06666666666661</v>
      </c>
      <c r="K232" s="230">
        <v>427.4</v>
      </c>
      <c r="L232" s="230">
        <v>418.9</v>
      </c>
      <c r="M232" s="230">
        <v>159.82423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107.5</v>
      </c>
      <c r="D233" s="231">
        <v>108.05</v>
      </c>
      <c r="E233" s="231">
        <v>104.75</v>
      </c>
      <c r="F233" s="231">
        <v>102</v>
      </c>
      <c r="G233" s="231">
        <v>98.7</v>
      </c>
      <c r="H233" s="231">
        <v>110.8</v>
      </c>
      <c r="I233" s="231">
        <v>114.09999999999998</v>
      </c>
      <c r="J233" s="231">
        <v>116.85</v>
      </c>
      <c r="K233" s="230">
        <v>111.35</v>
      </c>
      <c r="L233" s="230">
        <v>105.3</v>
      </c>
      <c r="M233" s="230">
        <v>50.538449999999997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196.75</v>
      </c>
      <c r="D234" s="231">
        <v>196.20000000000002</v>
      </c>
      <c r="E234" s="231">
        <v>194.40000000000003</v>
      </c>
      <c r="F234" s="231">
        <v>192.05</v>
      </c>
      <c r="G234" s="231">
        <v>190.25000000000003</v>
      </c>
      <c r="H234" s="231">
        <v>198.55000000000004</v>
      </c>
      <c r="I234" s="231">
        <v>200.35000000000005</v>
      </c>
      <c r="J234" s="231">
        <v>202.70000000000005</v>
      </c>
      <c r="K234" s="230">
        <v>198</v>
      </c>
      <c r="L234" s="230">
        <v>193.85</v>
      </c>
      <c r="M234" s="230">
        <v>23.229959999999998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114.1</v>
      </c>
      <c r="D235" s="231">
        <v>114.36666666666667</v>
      </c>
      <c r="E235" s="231">
        <v>112.78333333333335</v>
      </c>
      <c r="F235" s="231">
        <v>111.46666666666667</v>
      </c>
      <c r="G235" s="231">
        <v>109.88333333333334</v>
      </c>
      <c r="H235" s="231">
        <v>115.68333333333335</v>
      </c>
      <c r="I235" s="231">
        <v>117.26666666666667</v>
      </c>
      <c r="J235" s="231">
        <v>118.58333333333336</v>
      </c>
      <c r="K235" s="230">
        <v>115.95</v>
      </c>
      <c r="L235" s="230">
        <v>113.05</v>
      </c>
      <c r="M235" s="230">
        <v>53.638599999999997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57.75</v>
      </c>
      <c r="D236" s="231">
        <v>57.216666666666669</v>
      </c>
      <c r="E236" s="231">
        <v>56.13333333333334</v>
      </c>
      <c r="F236" s="231">
        <v>54.516666666666673</v>
      </c>
      <c r="G236" s="231">
        <v>53.433333333333344</v>
      </c>
      <c r="H236" s="231">
        <v>58.833333333333336</v>
      </c>
      <c r="I236" s="231">
        <v>59.916666666666664</v>
      </c>
      <c r="J236" s="231">
        <v>61.533333333333331</v>
      </c>
      <c r="K236" s="230">
        <v>58.3</v>
      </c>
      <c r="L236" s="230">
        <v>55.6</v>
      </c>
      <c r="M236" s="230">
        <v>106.03062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5910.7</v>
      </c>
      <c r="D237" s="231">
        <v>5912.6500000000005</v>
      </c>
      <c r="E237" s="231">
        <v>5859.3000000000011</v>
      </c>
      <c r="F237" s="231">
        <v>5807.9000000000005</v>
      </c>
      <c r="G237" s="231">
        <v>5754.5500000000011</v>
      </c>
      <c r="H237" s="231">
        <v>5964.0500000000011</v>
      </c>
      <c r="I237" s="231">
        <v>6017.4000000000015</v>
      </c>
      <c r="J237" s="231">
        <v>6068.8000000000011</v>
      </c>
      <c r="K237" s="230">
        <v>5966</v>
      </c>
      <c r="L237" s="230">
        <v>5861.25</v>
      </c>
      <c r="M237" s="230">
        <v>0.66456999999999999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288.8</v>
      </c>
      <c r="D238" s="231">
        <v>289.66666666666669</v>
      </c>
      <c r="E238" s="231">
        <v>286.43333333333339</v>
      </c>
      <c r="F238" s="231">
        <v>284.06666666666672</v>
      </c>
      <c r="G238" s="231">
        <v>280.83333333333343</v>
      </c>
      <c r="H238" s="231">
        <v>292.03333333333336</v>
      </c>
      <c r="I238" s="231">
        <v>295.26666666666659</v>
      </c>
      <c r="J238" s="231">
        <v>297.63333333333333</v>
      </c>
      <c r="K238" s="230">
        <v>292.89999999999998</v>
      </c>
      <c r="L238" s="230">
        <v>287.3</v>
      </c>
      <c r="M238" s="230">
        <v>21.994160000000001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162.55000000000001</v>
      </c>
      <c r="D239" s="231">
        <v>162.15</v>
      </c>
      <c r="E239" s="231">
        <v>160.55000000000001</v>
      </c>
      <c r="F239" s="231">
        <v>158.55000000000001</v>
      </c>
      <c r="G239" s="231">
        <v>156.95000000000002</v>
      </c>
      <c r="H239" s="231">
        <v>164.15</v>
      </c>
      <c r="I239" s="231">
        <v>165.74999999999997</v>
      </c>
      <c r="J239" s="231">
        <v>167.75</v>
      </c>
      <c r="K239" s="230">
        <v>163.75</v>
      </c>
      <c r="L239" s="230">
        <v>160.15</v>
      </c>
      <c r="M239" s="230">
        <v>48.17736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365.55</v>
      </c>
      <c r="D240" s="231">
        <v>368.33333333333331</v>
      </c>
      <c r="E240" s="231">
        <v>361.66666666666663</v>
      </c>
      <c r="F240" s="231">
        <v>357.7833333333333</v>
      </c>
      <c r="G240" s="231">
        <v>351.11666666666662</v>
      </c>
      <c r="H240" s="231">
        <v>372.21666666666664</v>
      </c>
      <c r="I240" s="231">
        <v>378.88333333333327</v>
      </c>
      <c r="J240" s="231">
        <v>382.76666666666665</v>
      </c>
      <c r="K240" s="230">
        <v>375</v>
      </c>
      <c r="L240" s="230">
        <v>364.45</v>
      </c>
      <c r="M240" s="230">
        <v>30.996379999999998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83.95</v>
      </c>
      <c r="D241" s="231">
        <v>84.066666666666663</v>
      </c>
      <c r="E241" s="231">
        <v>83.683333333333323</v>
      </c>
      <c r="F241" s="231">
        <v>83.416666666666657</v>
      </c>
      <c r="G241" s="231">
        <v>83.033333333333317</v>
      </c>
      <c r="H241" s="231">
        <v>84.333333333333329</v>
      </c>
      <c r="I241" s="231">
        <v>84.716666666666654</v>
      </c>
      <c r="J241" s="231">
        <v>84.983333333333334</v>
      </c>
      <c r="K241" s="230">
        <v>84.45</v>
      </c>
      <c r="L241" s="230">
        <v>83.8</v>
      </c>
      <c r="M241" s="230">
        <v>44.552529999999997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24.8</v>
      </c>
      <c r="D242" s="231">
        <v>24.766666666666669</v>
      </c>
      <c r="E242" s="231">
        <v>24.38333333333334</v>
      </c>
      <c r="F242" s="231">
        <v>23.966666666666672</v>
      </c>
      <c r="G242" s="231">
        <v>23.583333333333343</v>
      </c>
      <c r="H242" s="231">
        <v>25.183333333333337</v>
      </c>
      <c r="I242" s="231">
        <v>25.56666666666667</v>
      </c>
      <c r="J242" s="231">
        <v>25.983333333333334</v>
      </c>
      <c r="K242" s="230">
        <v>25.15</v>
      </c>
      <c r="L242" s="230">
        <v>24.35</v>
      </c>
      <c r="M242" s="230">
        <v>110.61812999999999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626.6</v>
      </c>
      <c r="D243" s="231">
        <v>626.18333333333328</v>
      </c>
      <c r="E243" s="231">
        <v>624.71666666666658</v>
      </c>
      <c r="F243" s="231">
        <v>622.83333333333326</v>
      </c>
      <c r="G243" s="231">
        <v>621.36666666666656</v>
      </c>
      <c r="H243" s="231">
        <v>628.06666666666661</v>
      </c>
      <c r="I243" s="231">
        <v>629.5333333333333</v>
      </c>
      <c r="J243" s="231">
        <v>631.41666666666663</v>
      </c>
      <c r="K243" s="230">
        <v>627.65</v>
      </c>
      <c r="L243" s="230">
        <v>624.29999999999995</v>
      </c>
      <c r="M243" s="230">
        <v>5.3078900000000004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33.700000000000003</v>
      </c>
      <c r="D244" s="231">
        <v>33.750000000000007</v>
      </c>
      <c r="E244" s="231">
        <v>33.150000000000013</v>
      </c>
      <c r="F244" s="231">
        <v>32.600000000000009</v>
      </c>
      <c r="G244" s="231">
        <v>32.000000000000014</v>
      </c>
      <c r="H244" s="231">
        <v>34.300000000000011</v>
      </c>
      <c r="I244" s="231">
        <v>34.900000000000006</v>
      </c>
      <c r="J244" s="231">
        <v>35.45000000000001</v>
      </c>
      <c r="K244" s="230">
        <v>34.35</v>
      </c>
      <c r="L244" s="230">
        <v>33.200000000000003</v>
      </c>
      <c r="M244" s="230">
        <v>1377.4355599999999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1289.8</v>
      </c>
      <c r="D245" s="231">
        <v>1290.8</v>
      </c>
      <c r="E245" s="231">
        <v>1277.6499999999999</v>
      </c>
      <c r="F245" s="231">
        <v>1265.5</v>
      </c>
      <c r="G245" s="231">
        <v>1252.3499999999999</v>
      </c>
      <c r="H245" s="231">
        <v>1302.9499999999998</v>
      </c>
      <c r="I245" s="231">
        <v>1316.1</v>
      </c>
      <c r="J245" s="231">
        <v>1328.2499999999998</v>
      </c>
      <c r="K245" s="230">
        <v>1303.95</v>
      </c>
      <c r="L245" s="230">
        <v>1278.6500000000001</v>
      </c>
      <c r="M245" s="230">
        <v>0.62017999999999995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342.05</v>
      </c>
      <c r="D246" s="231">
        <v>339.26666666666671</v>
      </c>
      <c r="E246" s="231">
        <v>335.43333333333339</v>
      </c>
      <c r="F246" s="231">
        <v>328.81666666666666</v>
      </c>
      <c r="G246" s="231">
        <v>324.98333333333335</v>
      </c>
      <c r="H246" s="231">
        <v>345.88333333333344</v>
      </c>
      <c r="I246" s="231">
        <v>349.71666666666681</v>
      </c>
      <c r="J246" s="231">
        <v>356.33333333333348</v>
      </c>
      <c r="K246" s="230">
        <v>343.1</v>
      </c>
      <c r="L246" s="230">
        <v>332.65</v>
      </c>
      <c r="M246" s="230">
        <v>0.67559000000000002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492.4</v>
      </c>
      <c r="D247" s="231">
        <v>497.51666666666665</v>
      </c>
      <c r="E247" s="231">
        <v>485.68333333333328</v>
      </c>
      <c r="F247" s="231">
        <v>478.96666666666664</v>
      </c>
      <c r="G247" s="231">
        <v>467.13333333333327</v>
      </c>
      <c r="H247" s="231">
        <v>504.23333333333329</v>
      </c>
      <c r="I247" s="231">
        <v>516.06666666666661</v>
      </c>
      <c r="J247" s="231">
        <v>522.7833333333333</v>
      </c>
      <c r="K247" s="230">
        <v>509.35</v>
      </c>
      <c r="L247" s="230">
        <v>490.8</v>
      </c>
      <c r="M247" s="230">
        <v>29.415369999999999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151.44999999999999</v>
      </c>
      <c r="D248" s="231">
        <v>151.83333333333334</v>
      </c>
      <c r="E248" s="231">
        <v>150.2166666666667</v>
      </c>
      <c r="F248" s="231">
        <v>148.98333333333335</v>
      </c>
      <c r="G248" s="231">
        <v>147.3666666666667</v>
      </c>
      <c r="H248" s="231">
        <v>153.06666666666669</v>
      </c>
      <c r="I248" s="231">
        <v>154.68333333333331</v>
      </c>
      <c r="J248" s="231">
        <v>155.91666666666669</v>
      </c>
      <c r="K248" s="230">
        <v>153.44999999999999</v>
      </c>
      <c r="L248" s="230">
        <v>150.6</v>
      </c>
      <c r="M248" s="230">
        <v>19.568549999999998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1187.45</v>
      </c>
      <c r="D249" s="231">
        <v>1185.5666666666666</v>
      </c>
      <c r="E249" s="231">
        <v>1171.1333333333332</v>
      </c>
      <c r="F249" s="231">
        <v>1154.8166666666666</v>
      </c>
      <c r="G249" s="231">
        <v>1140.3833333333332</v>
      </c>
      <c r="H249" s="231">
        <v>1201.8833333333332</v>
      </c>
      <c r="I249" s="231">
        <v>1216.3166666666666</v>
      </c>
      <c r="J249" s="231">
        <v>1232.6333333333332</v>
      </c>
      <c r="K249" s="230">
        <v>1200</v>
      </c>
      <c r="L249" s="230">
        <v>1169.25</v>
      </c>
      <c r="M249" s="230">
        <v>60.869579999999999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</v>
      </c>
      <c r="D250" s="231">
        <v>14.166666666666666</v>
      </c>
      <c r="E250" s="231">
        <v>13.633333333333333</v>
      </c>
      <c r="F250" s="231">
        <v>13.266666666666667</v>
      </c>
      <c r="G250" s="231">
        <v>12.733333333333334</v>
      </c>
      <c r="H250" s="231">
        <v>14.533333333333331</v>
      </c>
      <c r="I250" s="231">
        <v>15.066666666666666</v>
      </c>
      <c r="J250" s="231">
        <v>15.43333333333333</v>
      </c>
      <c r="K250" s="230">
        <v>14.7</v>
      </c>
      <c r="L250" s="230">
        <v>13.8</v>
      </c>
      <c r="M250" s="230">
        <v>118.85505999999999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3887.95</v>
      </c>
      <c r="D251" s="231">
        <v>3895.1166666666668</v>
      </c>
      <c r="E251" s="231">
        <v>3857.7333333333336</v>
      </c>
      <c r="F251" s="231">
        <v>3827.5166666666669</v>
      </c>
      <c r="G251" s="231">
        <v>3790.1333333333337</v>
      </c>
      <c r="H251" s="231">
        <v>3925.3333333333335</v>
      </c>
      <c r="I251" s="231">
        <v>3962.7166666666667</v>
      </c>
      <c r="J251" s="231">
        <v>3992.9333333333334</v>
      </c>
      <c r="K251" s="230">
        <v>3932.5</v>
      </c>
      <c r="L251" s="230">
        <v>3864.9</v>
      </c>
      <c r="M251" s="230">
        <v>1.59066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1256.0999999999999</v>
      </c>
      <c r="D252" s="231">
        <v>1261.6833333333334</v>
      </c>
      <c r="E252" s="231">
        <v>1247.4666666666667</v>
      </c>
      <c r="F252" s="231">
        <v>1238.8333333333333</v>
      </c>
      <c r="G252" s="231">
        <v>1224.6166666666666</v>
      </c>
      <c r="H252" s="231">
        <v>1270.3166666666668</v>
      </c>
      <c r="I252" s="231">
        <v>1284.5333333333335</v>
      </c>
      <c r="J252" s="231">
        <v>1293.166666666667</v>
      </c>
      <c r="K252" s="230">
        <v>1275.9000000000001</v>
      </c>
      <c r="L252" s="230">
        <v>1253.05</v>
      </c>
      <c r="M252" s="230">
        <v>68.884609999999995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466.4</v>
      </c>
      <c r="D253" s="231">
        <v>465.7833333333333</v>
      </c>
      <c r="E253" s="231">
        <v>460.61666666666662</v>
      </c>
      <c r="F253" s="231">
        <v>454.83333333333331</v>
      </c>
      <c r="G253" s="231">
        <v>449.66666666666663</v>
      </c>
      <c r="H253" s="231">
        <v>471.56666666666661</v>
      </c>
      <c r="I253" s="231">
        <v>476.73333333333335</v>
      </c>
      <c r="J253" s="231">
        <v>482.51666666666659</v>
      </c>
      <c r="K253" s="230">
        <v>470.95</v>
      </c>
      <c r="L253" s="230">
        <v>460</v>
      </c>
      <c r="M253" s="230">
        <v>4.8903800000000004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2251.4499999999998</v>
      </c>
      <c r="D254" s="231">
        <v>2244.6</v>
      </c>
      <c r="E254" s="231">
        <v>2231.85</v>
      </c>
      <c r="F254" s="231">
        <v>2212.25</v>
      </c>
      <c r="G254" s="231">
        <v>2199.5</v>
      </c>
      <c r="H254" s="231">
        <v>2264.1999999999998</v>
      </c>
      <c r="I254" s="231">
        <v>2276.9499999999998</v>
      </c>
      <c r="J254" s="231">
        <v>2296.5499999999997</v>
      </c>
      <c r="K254" s="230">
        <v>2257.35</v>
      </c>
      <c r="L254" s="230">
        <v>2225</v>
      </c>
      <c r="M254" s="230">
        <v>4.5813600000000001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703.55</v>
      </c>
      <c r="D255" s="231">
        <v>701.08333333333337</v>
      </c>
      <c r="E255" s="231">
        <v>695.7166666666667</v>
      </c>
      <c r="F255" s="231">
        <v>687.88333333333333</v>
      </c>
      <c r="G255" s="231">
        <v>682.51666666666665</v>
      </c>
      <c r="H255" s="231">
        <v>708.91666666666674</v>
      </c>
      <c r="I255" s="231">
        <v>714.2833333333333</v>
      </c>
      <c r="J255" s="231">
        <v>722.11666666666679</v>
      </c>
      <c r="K255" s="230">
        <v>706.45</v>
      </c>
      <c r="L255" s="230">
        <v>693.25</v>
      </c>
      <c r="M255" s="230">
        <v>6.7388700000000004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2074.65</v>
      </c>
      <c r="D256" s="231">
        <v>2074.9666666666667</v>
      </c>
      <c r="E256" s="231">
        <v>2049.6833333333334</v>
      </c>
      <c r="F256" s="231">
        <v>2024.7166666666667</v>
      </c>
      <c r="G256" s="231">
        <v>1999.4333333333334</v>
      </c>
      <c r="H256" s="231">
        <v>2099.9333333333334</v>
      </c>
      <c r="I256" s="231">
        <v>2125.2166666666672</v>
      </c>
      <c r="J256" s="231">
        <v>2150.1833333333334</v>
      </c>
      <c r="K256" s="230">
        <v>2100.25</v>
      </c>
      <c r="L256" s="230">
        <v>2050</v>
      </c>
      <c r="M256" s="230">
        <v>0.20974999999999999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3067.4</v>
      </c>
      <c r="D257" s="231">
        <v>3045.5833333333335</v>
      </c>
      <c r="E257" s="231">
        <v>3016.4666666666672</v>
      </c>
      <c r="F257" s="231">
        <v>2965.5333333333338</v>
      </c>
      <c r="G257" s="231">
        <v>2936.4166666666674</v>
      </c>
      <c r="H257" s="231">
        <v>3096.5166666666669</v>
      </c>
      <c r="I257" s="231">
        <v>3125.6333333333328</v>
      </c>
      <c r="J257" s="231">
        <v>3176.5666666666666</v>
      </c>
      <c r="K257" s="230">
        <v>3074.7</v>
      </c>
      <c r="L257" s="230">
        <v>2994.65</v>
      </c>
      <c r="M257" s="230">
        <v>0.86465999999999998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772.7</v>
      </c>
      <c r="D258" s="231">
        <v>771.76666666666677</v>
      </c>
      <c r="E258" s="231">
        <v>756.53333333333353</v>
      </c>
      <c r="F258" s="231">
        <v>740.36666666666679</v>
      </c>
      <c r="G258" s="231">
        <v>725.13333333333355</v>
      </c>
      <c r="H258" s="231">
        <v>787.93333333333351</v>
      </c>
      <c r="I258" s="231">
        <v>803.16666666666686</v>
      </c>
      <c r="J258" s="231">
        <v>819.33333333333348</v>
      </c>
      <c r="K258" s="230">
        <v>787</v>
      </c>
      <c r="L258" s="230">
        <v>755.6</v>
      </c>
      <c r="M258" s="230">
        <v>5.8261599999999998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783.6</v>
      </c>
      <c r="D259" s="231">
        <v>787.66666666666663</v>
      </c>
      <c r="E259" s="231">
        <v>777.33333333333326</v>
      </c>
      <c r="F259" s="231">
        <v>771.06666666666661</v>
      </c>
      <c r="G259" s="231">
        <v>760.73333333333323</v>
      </c>
      <c r="H259" s="231">
        <v>793.93333333333328</v>
      </c>
      <c r="I259" s="231">
        <v>804.26666666666654</v>
      </c>
      <c r="J259" s="231">
        <v>810.5333333333333</v>
      </c>
      <c r="K259" s="230">
        <v>798</v>
      </c>
      <c r="L259" s="230">
        <v>781.4</v>
      </c>
      <c r="M259" s="230">
        <v>0.82491000000000003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378.4</v>
      </c>
      <c r="D260" s="231">
        <v>378.58333333333331</v>
      </c>
      <c r="E260" s="231">
        <v>376.26666666666665</v>
      </c>
      <c r="F260" s="231">
        <v>374.13333333333333</v>
      </c>
      <c r="G260" s="231">
        <v>371.81666666666666</v>
      </c>
      <c r="H260" s="231">
        <v>380.71666666666664</v>
      </c>
      <c r="I260" s="231">
        <v>383.03333333333336</v>
      </c>
      <c r="J260" s="231">
        <v>385.16666666666663</v>
      </c>
      <c r="K260" s="230">
        <v>380.9</v>
      </c>
      <c r="L260" s="230">
        <v>376.45</v>
      </c>
      <c r="M260" s="230">
        <v>1.75566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65.099999999999994</v>
      </c>
      <c r="D261" s="231">
        <v>66.183333333333337</v>
      </c>
      <c r="E261" s="231">
        <v>63.366666666666674</v>
      </c>
      <c r="F261" s="231">
        <v>61.63333333333334</v>
      </c>
      <c r="G261" s="231">
        <v>58.816666666666677</v>
      </c>
      <c r="H261" s="231">
        <v>67.916666666666671</v>
      </c>
      <c r="I261" s="231">
        <v>70.733333333333334</v>
      </c>
      <c r="J261" s="231">
        <v>72.466666666666669</v>
      </c>
      <c r="K261" s="230">
        <v>69</v>
      </c>
      <c r="L261" s="230">
        <v>64.45</v>
      </c>
      <c r="M261" s="230">
        <v>139.33169000000001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262.8</v>
      </c>
      <c r="D262" s="231">
        <v>264.96666666666664</v>
      </c>
      <c r="E262" s="231">
        <v>258.93333333333328</v>
      </c>
      <c r="F262" s="231">
        <v>255.06666666666666</v>
      </c>
      <c r="G262" s="231">
        <v>249.0333333333333</v>
      </c>
      <c r="H262" s="231">
        <v>268.83333333333326</v>
      </c>
      <c r="I262" s="231">
        <v>274.86666666666667</v>
      </c>
      <c r="J262" s="231">
        <v>278.73333333333323</v>
      </c>
      <c r="K262" s="230">
        <v>271</v>
      </c>
      <c r="L262" s="230">
        <v>261.10000000000002</v>
      </c>
      <c r="M262" s="230">
        <v>10.639250000000001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710.6</v>
      </c>
      <c r="D263" s="231">
        <v>716.16666666666663</v>
      </c>
      <c r="E263" s="231">
        <v>702.93333333333328</v>
      </c>
      <c r="F263" s="231">
        <v>695.26666666666665</v>
      </c>
      <c r="G263" s="231">
        <v>682.0333333333333</v>
      </c>
      <c r="H263" s="231">
        <v>723.83333333333326</v>
      </c>
      <c r="I263" s="231">
        <v>737.06666666666661</v>
      </c>
      <c r="J263" s="231">
        <v>744.73333333333323</v>
      </c>
      <c r="K263" s="230">
        <v>729.4</v>
      </c>
      <c r="L263" s="230">
        <v>708.5</v>
      </c>
      <c r="M263" s="230">
        <v>12.846360000000001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103.8</v>
      </c>
      <c r="D264" s="231">
        <v>104</v>
      </c>
      <c r="E264" s="231">
        <v>102.9</v>
      </c>
      <c r="F264" s="231">
        <v>102</v>
      </c>
      <c r="G264" s="231">
        <v>100.9</v>
      </c>
      <c r="H264" s="231">
        <v>104.9</v>
      </c>
      <c r="I264" s="231">
        <v>106</v>
      </c>
      <c r="J264" s="231">
        <v>106.9</v>
      </c>
      <c r="K264" s="230">
        <v>105.1</v>
      </c>
      <c r="L264" s="230">
        <v>103.1</v>
      </c>
      <c r="M264" s="230">
        <v>5.4123900000000003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296.10000000000002</v>
      </c>
      <c r="D265" s="231">
        <v>296.63333333333338</v>
      </c>
      <c r="E265" s="231">
        <v>291.26666666666677</v>
      </c>
      <c r="F265" s="231">
        <v>286.43333333333339</v>
      </c>
      <c r="G265" s="231">
        <v>281.06666666666678</v>
      </c>
      <c r="H265" s="231">
        <v>301.46666666666675</v>
      </c>
      <c r="I265" s="231">
        <v>306.83333333333343</v>
      </c>
      <c r="J265" s="231">
        <v>311.66666666666674</v>
      </c>
      <c r="K265" s="230">
        <v>302</v>
      </c>
      <c r="L265" s="230">
        <v>291.8</v>
      </c>
      <c r="M265" s="230">
        <v>6.42258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581.95000000000005</v>
      </c>
      <c r="D266" s="231">
        <v>583.31666666666661</v>
      </c>
      <c r="E266" s="231">
        <v>577.73333333333323</v>
      </c>
      <c r="F266" s="231">
        <v>573.51666666666665</v>
      </c>
      <c r="G266" s="231">
        <v>567.93333333333328</v>
      </c>
      <c r="H266" s="231">
        <v>587.53333333333319</v>
      </c>
      <c r="I266" s="231">
        <v>593.11666666666667</v>
      </c>
      <c r="J266" s="231">
        <v>597.33333333333314</v>
      </c>
      <c r="K266" s="230">
        <v>588.9</v>
      </c>
      <c r="L266" s="230">
        <v>579.1</v>
      </c>
      <c r="M266" s="230">
        <v>11.23419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470.5</v>
      </c>
      <c r="D267" s="231">
        <v>471.7166666666667</v>
      </c>
      <c r="E267" s="231">
        <v>467.78333333333342</v>
      </c>
      <c r="F267" s="231">
        <v>465.06666666666672</v>
      </c>
      <c r="G267" s="231">
        <v>461.13333333333344</v>
      </c>
      <c r="H267" s="231">
        <v>474.43333333333339</v>
      </c>
      <c r="I267" s="231">
        <v>478.36666666666667</v>
      </c>
      <c r="J267" s="231">
        <v>481.08333333333337</v>
      </c>
      <c r="K267" s="230">
        <v>475.65</v>
      </c>
      <c r="L267" s="230">
        <v>469</v>
      </c>
      <c r="M267" s="230">
        <v>19.762910000000002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422.9</v>
      </c>
      <c r="D268" s="231">
        <v>421.9666666666667</v>
      </c>
      <c r="E268" s="231">
        <v>418.93333333333339</v>
      </c>
      <c r="F268" s="231">
        <v>414.9666666666667</v>
      </c>
      <c r="G268" s="231">
        <v>411.93333333333339</v>
      </c>
      <c r="H268" s="231">
        <v>425.93333333333339</v>
      </c>
      <c r="I268" s="231">
        <v>428.9666666666667</v>
      </c>
      <c r="J268" s="231">
        <v>432.93333333333339</v>
      </c>
      <c r="K268" s="230">
        <v>425</v>
      </c>
      <c r="L268" s="230">
        <v>418</v>
      </c>
      <c r="M268" s="230">
        <v>2.0299100000000001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349.6</v>
      </c>
      <c r="D269" s="231">
        <v>349.0333333333333</v>
      </c>
      <c r="E269" s="231">
        <v>342.56666666666661</v>
      </c>
      <c r="F269" s="231">
        <v>335.5333333333333</v>
      </c>
      <c r="G269" s="231">
        <v>329.06666666666661</v>
      </c>
      <c r="H269" s="231">
        <v>356.06666666666661</v>
      </c>
      <c r="I269" s="231">
        <v>362.5333333333333</v>
      </c>
      <c r="J269" s="231">
        <v>369.56666666666661</v>
      </c>
      <c r="K269" s="230">
        <v>355.5</v>
      </c>
      <c r="L269" s="230">
        <v>342</v>
      </c>
      <c r="M269" s="230">
        <v>7.2780399999999998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701.65</v>
      </c>
      <c r="D270" s="231">
        <v>695.44999999999993</v>
      </c>
      <c r="E270" s="231">
        <v>676.19999999999982</v>
      </c>
      <c r="F270" s="231">
        <v>650.74999999999989</v>
      </c>
      <c r="G270" s="231">
        <v>631.49999999999977</v>
      </c>
      <c r="H270" s="231">
        <v>720.89999999999986</v>
      </c>
      <c r="I270" s="231">
        <v>740.15000000000009</v>
      </c>
      <c r="J270" s="231">
        <v>765.59999999999991</v>
      </c>
      <c r="K270" s="230">
        <v>714.7</v>
      </c>
      <c r="L270" s="230">
        <v>670</v>
      </c>
      <c r="M270" s="230">
        <v>5.2495900000000004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207.8</v>
      </c>
      <c r="D271" s="231">
        <v>206.36666666666667</v>
      </c>
      <c r="E271" s="231">
        <v>204.23333333333335</v>
      </c>
      <c r="F271" s="231">
        <v>200.66666666666669</v>
      </c>
      <c r="G271" s="231">
        <v>198.53333333333336</v>
      </c>
      <c r="H271" s="231">
        <v>209.93333333333334</v>
      </c>
      <c r="I271" s="231">
        <v>212.06666666666666</v>
      </c>
      <c r="J271" s="231">
        <v>215.63333333333333</v>
      </c>
      <c r="K271" s="230">
        <v>208.5</v>
      </c>
      <c r="L271" s="230">
        <v>202.8</v>
      </c>
      <c r="M271" s="230">
        <v>33.54054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568.15</v>
      </c>
      <c r="D272" s="231">
        <v>566.31666666666661</v>
      </c>
      <c r="E272" s="231">
        <v>557.93333333333317</v>
      </c>
      <c r="F272" s="231">
        <v>547.71666666666658</v>
      </c>
      <c r="G272" s="231">
        <v>539.33333333333314</v>
      </c>
      <c r="H272" s="231">
        <v>576.53333333333319</v>
      </c>
      <c r="I272" s="231">
        <v>584.91666666666663</v>
      </c>
      <c r="J272" s="231">
        <v>595.13333333333321</v>
      </c>
      <c r="K272" s="230">
        <v>574.70000000000005</v>
      </c>
      <c r="L272" s="230">
        <v>556.1</v>
      </c>
      <c r="M272" s="230">
        <v>3.1603300000000001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2074.5500000000002</v>
      </c>
      <c r="D273" s="231">
        <v>2045.6833333333334</v>
      </c>
      <c r="E273" s="231">
        <v>1994.3666666666668</v>
      </c>
      <c r="F273" s="231">
        <v>1914.1833333333334</v>
      </c>
      <c r="G273" s="231">
        <v>1862.8666666666668</v>
      </c>
      <c r="H273" s="231">
        <v>2125.8666666666668</v>
      </c>
      <c r="I273" s="231">
        <v>2177.1833333333334</v>
      </c>
      <c r="J273" s="231">
        <v>2257.3666666666668</v>
      </c>
      <c r="K273" s="230">
        <v>2097</v>
      </c>
      <c r="L273" s="230">
        <v>1965.5</v>
      </c>
      <c r="M273" s="230">
        <v>2.76335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240.9</v>
      </c>
      <c r="D274" s="231">
        <v>242.01666666666665</v>
      </c>
      <c r="E274" s="231">
        <v>239.1333333333333</v>
      </c>
      <c r="F274" s="231">
        <v>237.36666666666665</v>
      </c>
      <c r="G274" s="231">
        <v>234.48333333333329</v>
      </c>
      <c r="H274" s="231">
        <v>243.7833333333333</v>
      </c>
      <c r="I274" s="231">
        <v>246.66666666666663</v>
      </c>
      <c r="J274" s="231">
        <v>248.43333333333331</v>
      </c>
      <c r="K274" s="230">
        <v>244.9</v>
      </c>
      <c r="L274" s="230">
        <v>240.25</v>
      </c>
      <c r="M274" s="230">
        <v>1.6409199999999999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897.75</v>
      </c>
      <c r="D275" s="231">
        <v>899.65</v>
      </c>
      <c r="E275" s="231">
        <v>889.9</v>
      </c>
      <c r="F275" s="231">
        <v>882.05</v>
      </c>
      <c r="G275" s="231">
        <v>872.3</v>
      </c>
      <c r="H275" s="231">
        <v>907.5</v>
      </c>
      <c r="I275" s="231">
        <v>917.25</v>
      </c>
      <c r="J275" s="231">
        <v>925.1</v>
      </c>
      <c r="K275" s="230">
        <v>909.4</v>
      </c>
      <c r="L275" s="230">
        <v>891.8</v>
      </c>
      <c r="M275" s="230">
        <v>7.5456500000000002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394.1</v>
      </c>
      <c r="D276" s="231">
        <v>392.68333333333334</v>
      </c>
      <c r="E276" s="231">
        <v>388.4666666666667</v>
      </c>
      <c r="F276" s="231">
        <v>382.83333333333337</v>
      </c>
      <c r="G276" s="231">
        <v>378.61666666666673</v>
      </c>
      <c r="H276" s="231">
        <v>398.31666666666666</v>
      </c>
      <c r="I276" s="231">
        <v>402.53333333333325</v>
      </c>
      <c r="J276" s="231">
        <v>408.16666666666663</v>
      </c>
      <c r="K276" s="230">
        <v>396.9</v>
      </c>
      <c r="L276" s="230">
        <v>387.05</v>
      </c>
      <c r="M276" s="230">
        <v>4.3122499999999997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1131.2</v>
      </c>
      <c r="D277" s="231">
        <v>1137.7</v>
      </c>
      <c r="E277" s="231">
        <v>1117.45</v>
      </c>
      <c r="F277" s="231">
        <v>1103.7</v>
      </c>
      <c r="G277" s="231">
        <v>1083.45</v>
      </c>
      <c r="H277" s="231">
        <v>1151.45</v>
      </c>
      <c r="I277" s="231">
        <v>1171.7</v>
      </c>
      <c r="J277" s="231">
        <v>1185.45</v>
      </c>
      <c r="K277" s="230">
        <v>1157.95</v>
      </c>
      <c r="L277" s="230">
        <v>1123.95</v>
      </c>
      <c r="M277" s="230">
        <v>2.0524200000000001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530.5</v>
      </c>
      <c r="D278" s="231">
        <v>533.16666666666663</v>
      </c>
      <c r="E278" s="231">
        <v>525.63333333333321</v>
      </c>
      <c r="F278" s="231">
        <v>520.76666666666654</v>
      </c>
      <c r="G278" s="231">
        <v>513.23333333333312</v>
      </c>
      <c r="H278" s="231">
        <v>538.0333333333333</v>
      </c>
      <c r="I278" s="231">
        <v>545.56666666666683</v>
      </c>
      <c r="J278" s="231">
        <v>550.43333333333339</v>
      </c>
      <c r="K278" s="230">
        <v>540.70000000000005</v>
      </c>
      <c r="L278" s="230">
        <v>528.29999999999995</v>
      </c>
      <c r="M278" s="230">
        <v>1.5856600000000001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106.45</v>
      </c>
      <c r="D279" s="231">
        <v>106.08333333333333</v>
      </c>
      <c r="E279" s="231">
        <v>105.56666666666666</v>
      </c>
      <c r="F279" s="231">
        <v>104.68333333333334</v>
      </c>
      <c r="G279" s="231">
        <v>104.16666666666667</v>
      </c>
      <c r="H279" s="231">
        <v>106.96666666666665</v>
      </c>
      <c r="I279" s="231">
        <v>107.48333333333333</v>
      </c>
      <c r="J279" s="231">
        <v>108.36666666666665</v>
      </c>
      <c r="K279" s="230">
        <v>106.6</v>
      </c>
      <c r="L279" s="230">
        <v>105.2</v>
      </c>
      <c r="M279" s="230">
        <v>16.747330000000002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410.3</v>
      </c>
      <c r="D280" s="231">
        <v>410</v>
      </c>
      <c r="E280" s="231">
        <v>405.6</v>
      </c>
      <c r="F280" s="231">
        <v>400.90000000000003</v>
      </c>
      <c r="G280" s="231">
        <v>396.50000000000006</v>
      </c>
      <c r="H280" s="231">
        <v>414.7</v>
      </c>
      <c r="I280" s="231">
        <v>419.09999999999997</v>
      </c>
      <c r="J280" s="231">
        <v>423.79999999999995</v>
      </c>
      <c r="K280" s="230">
        <v>414.4</v>
      </c>
      <c r="L280" s="230">
        <v>405.3</v>
      </c>
      <c r="M280" s="230">
        <v>8.8033999999999999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96.7</v>
      </c>
      <c r="D281" s="231">
        <v>96.416666666666671</v>
      </c>
      <c r="E281" s="231">
        <v>95.583333333333343</v>
      </c>
      <c r="F281" s="231">
        <v>94.466666666666669</v>
      </c>
      <c r="G281" s="231">
        <v>93.63333333333334</v>
      </c>
      <c r="H281" s="231">
        <v>97.533333333333346</v>
      </c>
      <c r="I281" s="231">
        <v>98.366666666666688</v>
      </c>
      <c r="J281" s="231">
        <v>99.483333333333348</v>
      </c>
      <c r="K281" s="230">
        <v>97.25</v>
      </c>
      <c r="L281" s="230">
        <v>95.3</v>
      </c>
      <c r="M281" s="230">
        <v>14.331759999999999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546.5</v>
      </c>
      <c r="D282" s="231">
        <v>551.23333333333323</v>
      </c>
      <c r="E282" s="231">
        <v>530.86666666666645</v>
      </c>
      <c r="F282" s="231">
        <v>515.23333333333323</v>
      </c>
      <c r="G282" s="231">
        <v>494.86666666666645</v>
      </c>
      <c r="H282" s="231">
        <v>566.86666666666645</v>
      </c>
      <c r="I282" s="231">
        <v>587.23333333333323</v>
      </c>
      <c r="J282" s="231">
        <v>602.86666666666645</v>
      </c>
      <c r="K282" s="230">
        <v>571.6</v>
      </c>
      <c r="L282" s="230">
        <v>535.6</v>
      </c>
      <c r="M282" s="230">
        <v>14.916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1957.95</v>
      </c>
      <c r="D283" s="231">
        <v>1963.2666666666664</v>
      </c>
      <c r="E283" s="231">
        <v>1946.5333333333328</v>
      </c>
      <c r="F283" s="231">
        <v>1935.1166666666663</v>
      </c>
      <c r="G283" s="231">
        <v>1918.3833333333328</v>
      </c>
      <c r="H283" s="231">
        <v>1974.6833333333329</v>
      </c>
      <c r="I283" s="231">
        <v>1991.4166666666665</v>
      </c>
      <c r="J283" s="231">
        <v>2002.833333333333</v>
      </c>
      <c r="K283" s="230">
        <v>1980</v>
      </c>
      <c r="L283" s="230">
        <v>1951.85</v>
      </c>
      <c r="M283" s="230">
        <v>44.11824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1502.45</v>
      </c>
      <c r="D284" s="231">
        <v>1492.8333333333333</v>
      </c>
      <c r="E284" s="231">
        <v>1466.6666666666665</v>
      </c>
      <c r="F284" s="231">
        <v>1430.8833333333332</v>
      </c>
      <c r="G284" s="231">
        <v>1404.7166666666665</v>
      </c>
      <c r="H284" s="231">
        <v>1528.6166666666666</v>
      </c>
      <c r="I284" s="231">
        <v>1554.7833333333331</v>
      </c>
      <c r="J284" s="231">
        <v>1590.5666666666666</v>
      </c>
      <c r="K284" s="230">
        <v>1519</v>
      </c>
      <c r="L284" s="230">
        <v>1457.05</v>
      </c>
      <c r="M284" s="230">
        <v>0.36643999999999999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95.85</v>
      </c>
      <c r="D285" s="231">
        <v>95.95</v>
      </c>
      <c r="E285" s="231">
        <v>94.9</v>
      </c>
      <c r="F285" s="231">
        <v>93.95</v>
      </c>
      <c r="G285" s="231">
        <v>92.9</v>
      </c>
      <c r="H285" s="231">
        <v>96.9</v>
      </c>
      <c r="I285" s="231">
        <v>97.949999999999989</v>
      </c>
      <c r="J285" s="231">
        <v>98.9</v>
      </c>
      <c r="K285" s="230">
        <v>97</v>
      </c>
      <c r="L285" s="230">
        <v>95</v>
      </c>
      <c r="M285" s="230">
        <v>72.310289999999995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3839.15</v>
      </c>
      <c r="D286" s="231">
        <v>3860.6833333333329</v>
      </c>
      <c r="E286" s="231">
        <v>3803.766666666666</v>
      </c>
      <c r="F286" s="231">
        <v>3768.3833333333332</v>
      </c>
      <c r="G286" s="231">
        <v>3711.4666666666662</v>
      </c>
      <c r="H286" s="231">
        <v>3896.0666666666657</v>
      </c>
      <c r="I286" s="231">
        <v>3952.9833333333327</v>
      </c>
      <c r="J286" s="231">
        <v>3988.3666666666654</v>
      </c>
      <c r="K286" s="230">
        <v>3917.6</v>
      </c>
      <c r="L286" s="230">
        <v>3825.3</v>
      </c>
      <c r="M286" s="230">
        <v>3.6414399999999998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377.8</v>
      </c>
      <c r="D287" s="231">
        <v>376.0333333333333</v>
      </c>
      <c r="E287" s="231">
        <v>373.06666666666661</v>
      </c>
      <c r="F287" s="231">
        <v>368.33333333333331</v>
      </c>
      <c r="G287" s="231">
        <v>365.36666666666662</v>
      </c>
      <c r="H287" s="231">
        <v>380.76666666666659</v>
      </c>
      <c r="I287" s="231">
        <v>383.73333333333329</v>
      </c>
      <c r="J287" s="231">
        <v>388.46666666666658</v>
      </c>
      <c r="K287" s="230">
        <v>379</v>
      </c>
      <c r="L287" s="230">
        <v>371.3</v>
      </c>
      <c r="M287" s="230">
        <v>14.78514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4658.2</v>
      </c>
      <c r="D288" s="231">
        <v>4657.7</v>
      </c>
      <c r="E288" s="231">
        <v>4629.45</v>
      </c>
      <c r="F288" s="231">
        <v>4600.7</v>
      </c>
      <c r="G288" s="231">
        <v>4572.45</v>
      </c>
      <c r="H288" s="231">
        <v>4686.45</v>
      </c>
      <c r="I288" s="231">
        <v>4714.7</v>
      </c>
      <c r="J288" s="231">
        <v>4743.45</v>
      </c>
      <c r="K288" s="230">
        <v>4685.95</v>
      </c>
      <c r="L288" s="230">
        <v>4628.95</v>
      </c>
      <c r="M288" s="230">
        <v>2.7208399999999999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11319.15</v>
      </c>
      <c r="D289" s="231">
        <v>11270.15</v>
      </c>
      <c r="E289" s="231">
        <v>11175.3</v>
      </c>
      <c r="F289" s="231">
        <v>11031.449999999999</v>
      </c>
      <c r="G289" s="231">
        <v>10936.599999999999</v>
      </c>
      <c r="H289" s="231">
        <v>11414</v>
      </c>
      <c r="I289" s="231">
        <v>11508.850000000002</v>
      </c>
      <c r="J289" s="231">
        <v>11652.7</v>
      </c>
      <c r="K289" s="230">
        <v>11365</v>
      </c>
      <c r="L289" s="230">
        <v>11126.3</v>
      </c>
      <c r="M289" s="230">
        <v>0.12322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2242.15</v>
      </c>
      <c r="D290" s="231">
        <v>2264.5166666666669</v>
      </c>
      <c r="E290" s="231">
        <v>2214.9833333333336</v>
      </c>
      <c r="F290" s="231">
        <v>2187.8166666666666</v>
      </c>
      <c r="G290" s="231">
        <v>2138.2833333333333</v>
      </c>
      <c r="H290" s="231">
        <v>2291.6833333333338</v>
      </c>
      <c r="I290" s="231">
        <v>2341.2166666666676</v>
      </c>
      <c r="J290" s="231">
        <v>2368.3833333333341</v>
      </c>
      <c r="K290" s="230">
        <v>2314.0500000000002</v>
      </c>
      <c r="L290" s="230">
        <v>2237.35</v>
      </c>
      <c r="M290" s="230">
        <v>94.708479999999994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338</v>
      </c>
      <c r="D291" s="231">
        <v>338.81666666666666</v>
      </c>
      <c r="E291" s="231">
        <v>334.73333333333335</v>
      </c>
      <c r="F291" s="231">
        <v>331.4666666666667</v>
      </c>
      <c r="G291" s="231">
        <v>327.38333333333338</v>
      </c>
      <c r="H291" s="231">
        <v>342.08333333333331</v>
      </c>
      <c r="I291" s="231">
        <v>346.16666666666669</v>
      </c>
      <c r="J291" s="231">
        <v>349.43333333333328</v>
      </c>
      <c r="K291" s="230">
        <v>342.9</v>
      </c>
      <c r="L291" s="230">
        <v>335.55</v>
      </c>
      <c r="M291" s="230">
        <v>7.6565899999999996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321.45</v>
      </c>
      <c r="D292" s="231">
        <v>318.46666666666664</v>
      </c>
      <c r="E292" s="231">
        <v>302.2833333333333</v>
      </c>
      <c r="F292" s="231">
        <v>283.11666666666667</v>
      </c>
      <c r="G292" s="231">
        <v>266.93333333333334</v>
      </c>
      <c r="H292" s="231">
        <v>337.63333333333327</v>
      </c>
      <c r="I292" s="231">
        <v>353.81666666666655</v>
      </c>
      <c r="J292" s="231">
        <v>372.98333333333323</v>
      </c>
      <c r="K292" s="230">
        <v>334.65</v>
      </c>
      <c r="L292" s="230">
        <v>299.3</v>
      </c>
      <c r="M292" s="230">
        <v>86.956140000000005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278.64999999999998</v>
      </c>
      <c r="D293" s="231">
        <v>281.11666666666662</v>
      </c>
      <c r="E293" s="231">
        <v>275.33333333333326</v>
      </c>
      <c r="F293" s="231">
        <v>272.01666666666665</v>
      </c>
      <c r="G293" s="231">
        <v>266.23333333333329</v>
      </c>
      <c r="H293" s="231">
        <v>284.43333333333322</v>
      </c>
      <c r="I293" s="231">
        <v>290.21666666666664</v>
      </c>
      <c r="J293" s="231">
        <v>293.53333333333319</v>
      </c>
      <c r="K293" s="230">
        <v>286.89999999999998</v>
      </c>
      <c r="L293" s="230">
        <v>277.8</v>
      </c>
      <c r="M293" s="230">
        <v>4.4872199999999998</v>
      </c>
      <c r="N293" s="1"/>
      <c r="O293" s="1"/>
    </row>
    <row r="294" spans="1:15" ht="12.75" customHeight="1">
      <c r="A294" s="30">
        <v>284</v>
      </c>
      <c r="B294" s="216" t="s">
        <v>871</v>
      </c>
      <c r="C294" s="230">
        <v>90.25</v>
      </c>
      <c r="D294" s="231">
        <v>90.566666666666677</v>
      </c>
      <c r="E294" s="231">
        <v>89.583333333333357</v>
      </c>
      <c r="F294" s="231">
        <v>88.916666666666686</v>
      </c>
      <c r="G294" s="231">
        <v>87.933333333333366</v>
      </c>
      <c r="H294" s="231">
        <v>91.233333333333348</v>
      </c>
      <c r="I294" s="231">
        <v>92.216666666666669</v>
      </c>
      <c r="J294" s="231">
        <v>92.88333333333334</v>
      </c>
      <c r="K294" s="230">
        <v>91.55</v>
      </c>
      <c r="L294" s="230">
        <v>89.9</v>
      </c>
      <c r="M294" s="230">
        <v>24.212510000000002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561</v>
      </c>
      <c r="D295" s="231">
        <v>561.23333333333335</v>
      </c>
      <c r="E295" s="231">
        <v>558.76666666666665</v>
      </c>
      <c r="F295" s="231">
        <v>556.5333333333333</v>
      </c>
      <c r="G295" s="231">
        <v>554.06666666666661</v>
      </c>
      <c r="H295" s="231">
        <v>563.4666666666667</v>
      </c>
      <c r="I295" s="231">
        <v>565.93333333333339</v>
      </c>
      <c r="J295" s="231">
        <v>568.16666666666674</v>
      </c>
      <c r="K295" s="230">
        <v>563.70000000000005</v>
      </c>
      <c r="L295" s="230">
        <v>559</v>
      </c>
      <c r="M295" s="230">
        <v>6.8082200000000004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3979.6</v>
      </c>
      <c r="D296" s="231">
        <v>3979.9333333333329</v>
      </c>
      <c r="E296" s="231">
        <v>3944.7166666666658</v>
      </c>
      <c r="F296" s="231">
        <v>3909.833333333333</v>
      </c>
      <c r="G296" s="231">
        <v>3874.6166666666659</v>
      </c>
      <c r="H296" s="231">
        <v>4014.8166666666657</v>
      </c>
      <c r="I296" s="231">
        <v>4050.0333333333328</v>
      </c>
      <c r="J296" s="231">
        <v>4084.9166666666656</v>
      </c>
      <c r="K296" s="230">
        <v>4015.15</v>
      </c>
      <c r="L296" s="230">
        <v>3945.05</v>
      </c>
      <c r="M296" s="230">
        <v>0.31187999999999999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765.45</v>
      </c>
      <c r="D297" s="231">
        <v>758.56666666666661</v>
      </c>
      <c r="E297" s="231">
        <v>749.33333333333326</v>
      </c>
      <c r="F297" s="231">
        <v>733.2166666666667</v>
      </c>
      <c r="G297" s="231">
        <v>723.98333333333335</v>
      </c>
      <c r="H297" s="231">
        <v>774.68333333333317</v>
      </c>
      <c r="I297" s="231">
        <v>783.91666666666652</v>
      </c>
      <c r="J297" s="231">
        <v>800.03333333333308</v>
      </c>
      <c r="K297" s="230">
        <v>767.8</v>
      </c>
      <c r="L297" s="230">
        <v>742.45</v>
      </c>
      <c r="M297" s="230">
        <v>12.35913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1503.5</v>
      </c>
      <c r="D298" s="231">
        <v>1510.3333333333333</v>
      </c>
      <c r="E298" s="231">
        <v>1483.1666666666665</v>
      </c>
      <c r="F298" s="231">
        <v>1462.8333333333333</v>
      </c>
      <c r="G298" s="231">
        <v>1435.6666666666665</v>
      </c>
      <c r="H298" s="231">
        <v>1530.6666666666665</v>
      </c>
      <c r="I298" s="231">
        <v>1557.833333333333</v>
      </c>
      <c r="J298" s="231">
        <v>1578.1666666666665</v>
      </c>
      <c r="K298" s="230">
        <v>1537.5</v>
      </c>
      <c r="L298" s="230">
        <v>1490</v>
      </c>
      <c r="M298" s="230">
        <v>0.39228000000000002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30.75</v>
      </c>
      <c r="D299" s="231">
        <v>30.816666666666666</v>
      </c>
      <c r="E299" s="231">
        <v>30.283333333333331</v>
      </c>
      <c r="F299" s="231">
        <v>29.816666666666666</v>
      </c>
      <c r="G299" s="231">
        <v>29.283333333333331</v>
      </c>
      <c r="H299" s="231">
        <v>31.283333333333331</v>
      </c>
      <c r="I299" s="231">
        <v>31.81666666666667</v>
      </c>
      <c r="J299" s="231">
        <v>32.283333333333331</v>
      </c>
      <c r="K299" s="230">
        <v>31.35</v>
      </c>
      <c r="L299" s="230">
        <v>30.35</v>
      </c>
      <c r="M299" s="230">
        <v>15.54045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159.55000000000001</v>
      </c>
      <c r="D300" s="231">
        <v>158.98333333333332</v>
      </c>
      <c r="E300" s="231">
        <v>158.01666666666665</v>
      </c>
      <c r="F300" s="231">
        <v>156.48333333333332</v>
      </c>
      <c r="G300" s="231">
        <v>155.51666666666665</v>
      </c>
      <c r="H300" s="231">
        <v>160.51666666666665</v>
      </c>
      <c r="I300" s="231">
        <v>161.48333333333329</v>
      </c>
      <c r="J300" s="231">
        <v>163.01666666666665</v>
      </c>
      <c r="K300" s="230">
        <v>159.94999999999999</v>
      </c>
      <c r="L300" s="230">
        <v>157.44999999999999</v>
      </c>
      <c r="M300" s="230">
        <v>0.77661000000000002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97361</v>
      </c>
      <c r="D301" s="231">
        <v>97600.333333333328</v>
      </c>
      <c r="E301" s="231">
        <v>96960.666666666657</v>
      </c>
      <c r="F301" s="231">
        <v>96560.333333333328</v>
      </c>
      <c r="G301" s="231">
        <v>95920.666666666657</v>
      </c>
      <c r="H301" s="231">
        <v>98000.666666666657</v>
      </c>
      <c r="I301" s="231">
        <v>98640.333333333314</v>
      </c>
      <c r="J301" s="231">
        <v>99040.666666666657</v>
      </c>
      <c r="K301" s="230">
        <v>98240</v>
      </c>
      <c r="L301" s="230">
        <v>97200</v>
      </c>
      <c r="M301" s="230">
        <v>9.4350000000000003E-2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1895.05</v>
      </c>
      <c r="D302" s="231">
        <v>1898.05</v>
      </c>
      <c r="E302" s="231">
        <v>1883</v>
      </c>
      <c r="F302" s="231">
        <v>1870.95</v>
      </c>
      <c r="G302" s="231">
        <v>1855.9</v>
      </c>
      <c r="H302" s="231">
        <v>1910.1</v>
      </c>
      <c r="I302" s="231">
        <v>1925.1499999999996</v>
      </c>
      <c r="J302" s="231">
        <v>1937.1999999999998</v>
      </c>
      <c r="K302" s="230">
        <v>1913.1</v>
      </c>
      <c r="L302" s="230">
        <v>1886</v>
      </c>
      <c r="M302" s="230">
        <v>0.79315000000000002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983.2</v>
      </c>
      <c r="D303" s="231">
        <v>984.7166666666667</v>
      </c>
      <c r="E303" s="231">
        <v>971.48333333333335</v>
      </c>
      <c r="F303" s="231">
        <v>959.76666666666665</v>
      </c>
      <c r="G303" s="231">
        <v>946.5333333333333</v>
      </c>
      <c r="H303" s="231">
        <v>996.43333333333339</v>
      </c>
      <c r="I303" s="231">
        <v>1009.6666666666667</v>
      </c>
      <c r="J303" s="231">
        <v>1021.3833333333334</v>
      </c>
      <c r="K303" s="230">
        <v>997.95</v>
      </c>
      <c r="L303" s="230">
        <v>973</v>
      </c>
      <c r="M303" s="230">
        <v>6.9898300000000004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1078.4000000000001</v>
      </c>
      <c r="D304" s="231">
        <v>1084.1000000000001</v>
      </c>
      <c r="E304" s="231">
        <v>1068.2000000000003</v>
      </c>
      <c r="F304" s="231">
        <v>1058.0000000000002</v>
      </c>
      <c r="G304" s="231">
        <v>1042.1000000000004</v>
      </c>
      <c r="H304" s="231">
        <v>1094.3000000000002</v>
      </c>
      <c r="I304" s="231">
        <v>1110.2000000000003</v>
      </c>
      <c r="J304" s="231">
        <v>1120.4000000000001</v>
      </c>
      <c r="K304" s="230">
        <v>1100</v>
      </c>
      <c r="L304" s="230">
        <v>1073.9000000000001</v>
      </c>
      <c r="M304" s="230">
        <v>5.9377000000000004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285.55</v>
      </c>
      <c r="D305" s="231">
        <v>286.01666666666671</v>
      </c>
      <c r="E305" s="231">
        <v>283.68333333333339</v>
      </c>
      <c r="F305" s="231">
        <v>281.81666666666666</v>
      </c>
      <c r="G305" s="231">
        <v>279.48333333333335</v>
      </c>
      <c r="H305" s="231">
        <v>287.88333333333344</v>
      </c>
      <c r="I305" s="231">
        <v>290.21666666666681</v>
      </c>
      <c r="J305" s="231">
        <v>292.08333333333348</v>
      </c>
      <c r="K305" s="230">
        <v>288.35000000000002</v>
      </c>
      <c r="L305" s="230">
        <v>284.14999999999998</v>
      </c>
      <c r="M305" s="230">
        <v>17.681989999999999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1251.3</v>
      </c>
      <c r="D306" s="231">
        <v>1252.0999999999999</v>
      </c>
      <c r="E306" s="231">
        <v>1243.3499999999999</v>
      </c>
      <c r="F306" s="231">
        <v>1235.4000000000001</v>
      </c>
      <c r="G306" s="231">
        <v>1226.6500000000001</v>
      </c>
      <c r="H306" s="231">
        <v>1260.0499999999997</v>
      </c>
      <c r="I306" s="231">
        <v>1268.7999999999997</v>
      </c>
      <c r="J306" s="231">
        <v>1276.7499999999995</v>
      </c>
      <c r="K306" s="230">
        <v>1260.8499999999999</v>
      </c>
      <c r="L306" s="230">
        <v>1244.1500000000001</v>
      </c>
      <c r="M306" s="230">
        <v>41.004669999999997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425.25</v>
      </c>
      <c r="D307" s="231">
        <v>425.34999999999997</v>
      </c>
      <c r="E307" s="231">
        <v>418.89999999999992</v>
      </c>
      <c r="F307" s="231">
        <v>412.54999999999995</v>
      </c>
      <c r="G307" s="231">
        <v>406.09999999999991</v>
      </c>
      <c r="H307" s="231">
        <v>431.69999999999993</v>
      </c>
      <c r="I307" s="231">
        <v>438.15</v>
      </c>
      <c r="J307" s="231">
        <v>444.49999999999994</v>
      </c>
      <c r="K307" s="230">
        <v>431.8</v>
      </c>
      <c r="L307" s="230">
        <v>419</v>
      </c>
      <c r="M307" s="230">
        <v>7.2590300000000001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295.95</v>
      </c>
      <c r="D308" s="231">
        <v>295.98333333333335</v>
      </c>
      <c r="E308" s="231">
        <v>293.9666666666667</v>
      </c>
      <c r="F308" s="231">
        <v>291.98333333333335</v>
      </c>
      <c r="G308" s="231">
        <v>289.9666666666667</v>
      </c>
      <c r="H308" s="231">
        <v>297.9666666666667</v>
      </c>
      <c r="I308" s="231">
        <v>299.98333333333335</v>
      </c>
      <c r="J308" s="231">
        <v>301.9666666666667</v>
      </c>
      <c r="K308" s="230">
        <v>298</v>
      </c>
      <c r="L308" s="230">
        <v>294</v>
      </c>
      <c r="M308" s="230">
        <v>1.15774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376.4</v>
      </c>
      <c r="D309" s="231">
        <v>375.58333333333331</v>
      </c>
      <c r="E309" s="231">
        <v>372.16666666666663</v>
      </c>
      <c r="F309" s="231">
        <v>367.93333333333334</v>
      </c>
      <c r="G309" s="231">
        <v>364.51666666666665</v>
      </c>
      <c r="H309" s="231">
        <v>379.81666666666661</v>
      </c>
      <c r="I309" s="231">
        <v>383.23333333333323</v>
      </c>
      <c r="J309" s="231">
        <v>387.46666666666658</v>
      </c>
      <c r="K309" s="230">
        <v>379</v>
      </c>
      <c r="L309" s="230">
        <v>371.35</v>
      </c>
      <c r="M309" s="230">
        <v>0.82840999999999998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367.95</v>
      </c>
      <c r="D310" s="231">
        <v>368</v>
      </c>
      <c r="E310" s="231">
        <v>365.75</v>
      </c>
      <c r="F310" s="231">
        <v>363.55</v>
      </c>
      <c r="G310" s="231">
        <v>361.3</v>
      </c>
      <c r="H310" s="231">
        <v>370.2</v>
      </c>
      <c r="I310" s="231">
        <v>372.45</v>
      </c>
      <c r="J310" s="231">
        <v>374.65</v>
      </c>
      <c r="K310" s="230">
        <v>370.25</v>
      </c>
      <c r="L310" s="230">
        <v>365.8</v>
      </c>
      <c r="M310" s="230">
        <v>0.32823999999999998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115.5</v>
      </c>
      <c r="D311" s="231">
        <v>115.18333333333334</v>
      </c>
      <c r="E311" s="231">
        <v>113.81666666666668</v>
      </c>
      <c r="F311" s="231">
        <v>112.13333333333334</v>
      </c>
      <c r="G311" s="231">
        <v>110.76666666666668</v>
      </c>
      <c r="H311" s="231">
        <v>116.86666666666667</v>
      </c>
      <c r="I311" s="231">
        <v>118.23333333333335</v>
      </c>
      <c r="J311" s="231">
        <v>119.91666666666667</v>
      </c>
      <c r="K311" s="230">
        <v>116.55</v>
      </c>
      <c r="L311" s="230">
        <v>113.5</v>
      </c>
      <c r="M311" s="230">
        <v>86.896680000000003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62.95</v>
      </c>
      <c r="D312" s="231">
        <v>63</v>
      </c>
      <c r="E312" s="231">
        <v>62.05</v>
      </c>
      <c r="F312" s="231">
        <v>61.15</v>
      </c>
      <c r="G312" s="231">
        <v>60.199999999999996</v>
      </c>
      <c r="H312" s="231">
        <v>63.9</v>
      </c>
      <c r="I312" s="231">
        <v>64.849999999999994</v>
      </c>
      <c r="J312" s="231">
        <v>65.75</v>
      </c>
      <c r="K312" s="230">
        <v>63.95</v>
      </c>
      <c r="L312" s="230">
        <v>62.1</v>
      </c>
      <c r="M312" s="230">
        <v>44.430010000000003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542.6</v>
      </c>
      <c r="D313" s="231">
        <v>538.83333333333337</v>
      </c>
      <c r="E313" s="231">
        <v>534.16666666666674</v>
      </c>
      <c r="F313" s="231">
        <v>525.73333333333335</v>
      </c>
      <c r="G313" s="231">
        <v>521.06666666666672</v>
      </c>
      <c r="H313" s="231">
        <v>547.26666666666677</v>
      </c>
      <c r="I313" s="231">
        <v>551.93333333333351</v>
      </c>
      <c r="J313" s="231">
        <v>560.36666666666679</v>
      </c>
      <c r="K313" s="230">
        <v>543.5</v>
      </c>
      <c r="L313" s="230">
        <v>530.4</v>
      </c>
      <c r="M313" s="230">
        <v>16.775849999999998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9260.9</v>
      </c>
      <c r="D314" s="231">
        <v>9239.3166666666675</v>
      </c>
      <c r="E314" s="231">
        <v>9163.633333333335</v>
      </c>
      <c r="F314" s="231">
        <v>9066.3666666666668</v>
      </c>
      <c r="G314" s="231">
        <v>8990.6833333333343</v>
      </c>
      <c r="H314" s="231">
        <v>9336.5833333333358</v>
      </c>
      <c r="I314" s="231">
        <v>9412.2666666666664</v>
      </c>
      <c r="J314" s="231">
        <v>9509.5333333333365</v>
      </c>
      <c r="K314" s="230">
        <v>9315</v>
      </c>
      <c r="L314" s="230">
        <v>9142.0499999999993</v>
      </c>
      <c r="M314" s="230">
        <v>6.4455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1744.35</v>
      </c>
      <c r="D315" s="231">
        <v>1745.2666666666667</v>
      </c>
      <c r="E315" s="231">
        <v>1731.0833333333333</v>
      </c>
      <c r="F315" s="231">
        <v>1717.8166666666666</v>
      </c>
      <c r="G315" s="231">
        <v>1703.6333333333332</v>
      </c>
      <c r="H315" s="231">
        <v>1758.5333333333333</v>
      </c>
      <c r="I315" s="231">
        <v>1772.7166666666667</v>
      </c>
      <c r="J315" s="231">
        <v>1785.9833333333333</v>
      </c>
      <c r="K315" s="230">
        <v>1759.45</v>
      </c>
      <c r="L315" s="230">
        <v>1732</v>
      </c>
      <c r="M315" s="230">
        <v>0.41065000000000002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674.9</v>
      </c>
      <c r="D316" s="231">
        <v>670.53333333333342</v>
      </c>
      <c r="E316" s="231">
        <v>662.56666666666683</v>
      </c>
      <c r="F316" s="231">
        <v>650.23333333333346</v>
      </c>
      <c r="G316" s="231">
        <v>642.26666666666688</v>
      </c>
      <c r="H316" s="231">
        <v>682.86666666666679</v>
      </c>
      <c r="I316" s="231">
        <v>690.83333333333326</v>
      </c>
      <c r="J316" s="231">
        <v>703.16666666666674</v>
      </c>
      <c r="K316" s="230">
        <v>678.5</v>
      </c>
      <c r="L316" s="230">
        <v>658.2</v>
      </c>
      <c r="M316" s="230">
        <v>12.48161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484.05</v>
      </c>
      <c r="D317" s="231">
        <v>482.81666666666666</v>
      </c>
      <c r="E317" s="231">
        <v>479.83333333333331</v>
      </c>
      <c r="F317" s="231">
        <v>475.61666666666667</v>
      </c>
      <c r="G317" s="231">
        <v>472.63333333333333</v>
      </c>
      <c r="H317" s="231">
        <v>487.0333333333333</v>
      </c>
      <c r="I317" s="231">
        <v>490.01666666666665</v>
      </c>
      <c r="J317" s="231">
        <v>494.23333333333329</v>
      </c>
      <c r="K317" s="230">
        <v>485.8</v>
      </c>
      <c r="L317" s="230">
        <v>478.6</v>
      </c>
      <c r="M317" s="230">
        <v>20.23509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759.05</v>
      </c>
      <c r="D318" s="231">
        <v>760.51666666666654</v>
      </c>
      <c r="E318" s="231">
        <v>752.1333333333331</v>
      </c>
      <c r="F318" s="231">
        <v>745.21666666666658</v>
      </c>
      <c r="G318" s="231">
        <v>736.83333333333314</v>
      </c>
      <c r="H318" s="231">
        <v>767.43333333333305</v>
      </c>
      <c r="I318" s="231">
        <v>775.81666666666649</v>
      </c>
      <c r="J318" s="231">
        <v>782.73333333333301</v>
      </c>
      <c r="K318" s="230">
        <v>768.9</v>
      </c>
      <c r="L318" s="230">
        <v>753.6</v>
      </c>
      <c r="M318" s="230">
        <v>3.4892699999999999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743.45</v>
      </c>
      <c r="D319" s="231">
        <v>747.63333333333333</v>
      </c>
      <c r="E319" s="231">
        <v>737.31666666666661</v>
      </c>
      <c r="F319" s="231">
        <v>731.18333333333328</v>
      </c>
      <c r="G319" s="231">
        <v>720.86666666666656</v>
      </c>
      <c r="H319" s="231">
        <v>753.76666666666665</v>
      </c>
      <c r="I319" s="231">
        <v>764.08333333333348</v>
      </c>
      <c r="J319" s="231">
        <v>770.2166666666667</v>
      </c>
      <c r="K319" s="230">
        <v>757.95</v>
      </c>
      <c r="L319" s="230">
        <v>741.5</v>
      </c>
      <c r="M319" s="230">
        <v>0.28422999999999998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919.05</v>
      </c>
      <c r="D320" s="231">
        <v>918.23333333333323</v>
      </c>
      <c r="E320" s="231">
        <v>910.36666666666645</v>
      </c>
      <c r="F320" s="231">
        <v>901.68333333333317</v>
      </c>
      <c r="G320" s="231">
        <v>893.81666666666638</v>
      </c>
      <c r="H320" s="231">
        <v>926.91666666666652</v>
      </c>
      <c r="I320" s="231">
        <v>934.7833333333333</v>
      </c>
      <c r="J320" s="231">
        <v>943.46666666666658</v>
      </c>
      <c r="K320" s="230">
        <v>926.1</v>
      </c>
      <c r="L320" s="230">
        <v>909.55</v>
      </c>
      <c r="M320" s="230">
        <v>0.87346000000000001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1317.3</v>
      </c>
      <c r="D321" s="231">
        <v>1330.1</v>
      </c>
      <c r="E321" s="231">
        <v>1295.8499999999999</v>
      </c>
      <c r="F321" s="231">
        <v>1274.4000000000001</v>
      </c>
      <c r="G321" s="231">
        <v>1240.1500000000001</v>
      </c>
      <c r="H321" s="231">
        <v>1351.5499999999997</v>
      </c>
      <c r="I321" s="231">
        <v>1385.7999999999997</v>
      </c>
      <c r="J321" s="231">
        <v>1407.2499999999995</v>
      </c>
      <c r="K321" s="230">
        <v>1364.35</v>
      </c>
      <c r="L321" s="230">
        <v>1308.6500000000001</v>
      </c>
      <c r="M321" s="230">
        <v>1.9705699999999999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56.45</v>
      </c>
      <c r="D322" s="231">
        <v>56.433333333333337</v>
      </c>
      <c r="E322" s="231">
        <v>56.016666666666673</v>
      </c>
      <c r="F322" s="231">
        <v>55.583333333333336</v>
      </c>
      <c r="G322" s="231">
        <v>55.166666666666671</v>
      </c>
      <c r="H322" s="231">
        <v>56.866666666666674</v>
      </c>
      <c r="I322" s="231">
        <v>57.283333333333331</v>
      </c>
      <c r="J322" s="231">
        <v>57.716666666666676</v>
      </c>
      <c r="K322" s="230">
        <v>56.85</v>
      </c>
      <c r="L322" s="230">
        <v>56</v>
      </c>
      <c r="M322" s="230">
        <v>27.561869999999999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660.25</v>
      </c>
      <c r="D323" s="231">
        <v>651.51666666666665</v>
      </c>
      <c r="E323" s="231">
        <v>639.23333333333335</v>
      </c>
      <c r="F323" s="231">
        <v>618.2166666666667</v>
      </c>
      <c r="G323" s="231">
        <v>605.93333333333339</v>
      </c>
      <c r="H323" s="231">
        <v>672.5333333333333</v>
      </c>
      <c r="I323" s="231">
        <v>684.81666666666661</v>
      </c>
      <c r="J323" s="231">
        <v>705.83333333333326</v>
      </c>
      <c r="K323" s="230">
        <v>663.8</v>
      </c>
      <c r="L323" s="230">
        <v>630.5</v>
      </c>
      <c r="M323" s="230">
        <v>3.6821000000000002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1872.2</v>
      </c>
      <c r="D324" s="231">
        <v>1875.0666666666666</v>
      </c>
      <c r="E324" s="231">
        <v>1860.1833333333332</v>
      </c>
      <c r="F324" s="231">
        <v>1848.1666666666665</v>
      </c>
      <c r="G324" s="231">
        <v>1833.2833333333331</v>
      </c>
      <c r="H324" s="231">
        <v>1887.0833333333333</v>
      </c>
      <c r="I324" s="231">
        <v>1901.9666666666665</v>
      </c>
      <c r="J324" s="231">
        <v>1913.9833333333333</v>
      </c>
      <c r="K324" s="230">
        <v>1889.95</v>
      </c>
      <c r="L324" s="230">
        <v>1863.05</v>
      </c>
      <c r="M324" s="230">
        <v>1.7168699999999999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1371.5</v>
      </c>
      <c r="D325" s="231">
        <v>1373.6499999999999</v>
      </c>
      <c r="E325" s="231">
        <v>1361.3999999999996</v>
      </c>
      <c r="F325" s="231">
        <v>1351.2999999999997</v>
      </c>
      <c r="G325" s="231">
        <v>1339.0499999999995</v>
      </c>
      <c r="H325" s="231">
        <v>1383.7499999999998</v>
      </c>
      <c r="I325" s="231">
        <v>1396.0000000000002</v>
      </c>
      <c r="J325" s="231">
        <v>1406.1</v>
      </c>
      <c r="K325" s="230">
        <v>1385.9</v>
      </c>
      <c r="L325" s="230">
        <v>1363.55</v>
      </c>
      <c r="M325" s="230">
        <v>2.24586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1068.5</v>
      </c>
      <c r="D326" s="231">
        <v>1068.0166666666667</v>
      </c>
      <c r="E326" s="231">
        <v>1062.0333333333333</v>
      </c>
      <c r="F326" s="231">
        <v>1055.5666666666666</v>
      </c>
      <c r="G326" s="231">
        <v>1049.5833333333333</v>
      </c>
      <c r="H326" s="231">
        <v>1074.4833333333333</v>
      </c>
      <c r="I326" s="231">
        <v>1080.4666666666665</v>
      </c>
      <c r="J326" s="231">
        <v>1086.9333333333334</v>
      </c>
      <c r="K326" s="230">
        <v>1074</v>
      </c>
      <c r="L326" s="230">
        <v>1061.55</v>
      </c>
      <c r="M326" s="230">
        <v>1.6808000000000001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637.9</v>
      </c>
      <c r="D327" s="231">
        <v>640.2833333333333</v>
      </c>
      <c r="E327" s="231">
        <v>630.61666666666656</v>
      </c>
      <c r="F327" s="231">
        <v>623.33333333333326</v>
      </c>
      <c r="G327" s="231">
        <v>613.66666666666652</v>
      </c>
      <c r="H327" s="231">
        <v>647.56666666666661</v>
      </c>
      <c r="I327" s="231">
        <v>657.23333333333335</v>
      </c>
      <c r="J327" s="231">
        <v>664.51666666666665</v>
      </c>
      <c r="K327" s="230">
        <v>649.95000000000005</v>
      </c>
      <c r="L327" s="230">
        <v>633</v>
      </c>
      <c r="M327" s="230">
        <v>10.932130000000001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41.45</v>
      </c>
      <c r="D328" s="231">
        <v>41.333333333333336</v>
      </c>
      <c r="E328" s="231">
        <v>40.766666666666673</v>
      </c>
      <c r="F328" s="231">
        <v>40.083333333333336</v>
      </c>
      <c r="G328" s="231">
        <v>39.516666666666673</v>
      </c>
      <c r="H328" s="231">
        <v>42.016666666666673</v>
      </c>
      <c r="I328" s="231">
        <v>42.583333333333336</v>
      </c>
      <c r="J328" s="231">
        <v>43.266666666666673</v>
      </c>
      <c r="K328" s="230">
        <v>41.9</v>
      </c>
      <c r="L328" s="230">
        <v>40.65</v>
      </c>
      <c r="M328" s="230">
        <v>80.462379999999996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116.95</v>
      </c>
      <c r="D329" s="231">
        <v>117.61666666666667</v>
      </c>
      <c r="E329" s="231">
        <v>115.58333333333334</v>
      </c>
      <c r="F329" s="231">
        <v>114.21666666666667</v>
      </c>
      <c r="G329" s="231">
        <v>112.18333333333334</v>
      </c>
      <c r="H329" s="231">
        <v>118.98333333333335</v>
      </c>
      <c r="I329" s="231">
        <v>121.01666666666668</v>
      </c>
      <c r="J329" s="231">
        <v>122.38333333333335</v>
      </c>
      <c r="K329" s="230">
        <v>119.65</v>
      </c>
      <c r="L329" s="230">
        <v>116.25</v>
      </c>
      <c r="M329" s="230">
        <v>47.15775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44.5</v>
      </c>
      <c r="D330" s="231">
        <v>44.4</v>
      </c>
      <c r="E330" s="231">
        <v>44.05</v>
      </c>
      <c r="F330" s="231">
        <v>43.6</v>
      </c>
      <c r="G330" s="231">
        <v>43.25</v>
      </c>
      <c r="H330" s="231">
        <v>44.849999999999994</v>
      </c>
      <c r="I330" s="231">
        <v>45.2</v>
      </c>
      <c r="J330" s="231">
        <v>45.649999999999991</v>
      </c>
      <c r="K330" s="230">
        <v>44.75</v>
      </c>
      <c r="L330" s="230">
        <v>43.95</v>
      </c>
      <c r="M330" s="230">
        <v>67.347859999999997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84.7</v>
      </c>
      <c r="D331" s="231">
        <v>84.63333333333334</v>
      </c>
      <c r="E331" s="231">
        <v>83.316666666666677</v>
      </c>
      <c r="F331" s="231">
        <v>81.933333333333337</v>
      </c>
      <c r="G331" s="231">
        <v>80.616666666666674</v>
      </c>
      <c r="H331" s="231">
        <v>86.01666666666668</v>
      </c>
      <c r="I331" s="231">
        <v>87.333333333333343</v>
      </c>
      <c r="J331" s="231">
        <v>88.716666666666683</v>
      </c>
      <c r="K331" s="230">
        <v>85.95</v>
      </c>
      <c r="L331" s="230">
        <v>83.25</v>
      </c>
      <c r="M331" s="230">
        <v>22.308199999999999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230.15</v>
      </c>
      <c r="D332" s="231">
        <v>230.58333333333334</v>
      </c>
      <c r="E332" s="231">
        <v>229.16666666666669</v>
      </c>
      <c r="F332" s="231">
        <v>228.18333333333334</v>
      </c>
      <c r="G332" s="231">
        <v>226.76666666666668</v>
      </c>
      <c r="H332" s="231">
        <v>231.56666666666669</v>
      </c>
      <c r="I332" s="231">
        <v>232.98333333333338</v>
      </c>
      <c r="J332" s="231">
        <v>233.9666666666667</v>
      </c>
      <c r="K332" s="230">
        <v>232</v>
      </c>
      <c r="L332" s="230">
        <v>229.6</v>
      </c>
      <c r="M332" s="230">
        <v>2.14344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179.55</v>
      </c>
      <c r="D333" s="231">
        <v>178.83333333333334</v>
      </c>
      <c r="E333" s="231">
        <v>177.66666666666669</v>
      </c>
      <c r="F333" s="231">
        <v>175.78333333333333</v>
      </c>
      <c r="G333" s="231">
        <v>174.61666666666667</v>
      </c>
      <c r="H333" s="231">
        <v>180.7166666666667</v>
      </c>
      <c r="I333" s="231">
        <v>181.88333333333338</v>
      </c>
      <c r="J333" s="231">
        <v>183.76666666666671</v>
      </c>
      <c r="K333" s="230">
        <v>180</v>
      </c>
      <c r="L333" s="230">
        <v>176.95</v>
      </c>
      <c r="M333" s="230">
        <v>121.25975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763.45</v>
      </c>
      <c r="D334" s="231">
        <v>764.23333333333323</v>
      </c>
      <c r="E334" s="231">
        <v>752.46666666666647</v>
      </c>
      <c r="F334" s="231">
        <v>741.48333333333323</v>
      </c>
      <c r="G334" s="231">
        <v>729.71666666666647</v>
      </c>
      <c r="H334" s="231">
        <v>775.21666666666647</v>
      </c>
      <c r="I334" s="231">
        <v>786.98333333333312</v>
      </c>
      <c r="J334" s="231">
        <v>797.96666666666647</v>
      </c>
      <c r="K334" s="230">
        <v>776</v>
      </c>
      <c r="L334" s="230">
        <v>753.25</v>
      </c>
      <c r="M334" s="230">
        <v>2.5420600000000002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82.95</v>
      </c>
      <c r="D335" s="231">
        <v>82.733333333333334</v>
      </c>
      <c r="E335" s="231">
        <v>82.266666666666666</v>
      </c>
      <c r="F335" s="231">
        <v>81.583333333333329</v>
      </c>
      <c r="G335" s="231">
        <v>81.11666666666666</v>
      </c>
      <c r="H335" s="231">
        <v>83.416666666666671</v>
      </c>
      <c r="I335" s="231">
        <v>83.88333333333334</v>
      </c>
      <c r="J335" s="231">
        <v>84.566666666666677</v>
      </c>
      <c r="K335" s="230">
        <v>83.2</v>
      </c>
      <c r="L335" s="230">
        <v>82.05</v>
      </c>
      <c r="M335" s="230">
        <v>80.890060000000005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4724.3500000000004</v>
      </c>
      <c r="D336" s="231">
        <v>4732.45</v>
      </c>
      <c r="E336" s="231">
        <v>4666.8999999999996</v>
      </c>
      <c r="F336" s="231">
        <v>4609.45</v>
      </c>
      <c r="G336" s="231">
        <v>4543.8999999999996</v>
      </c>
      <c r="H336" s="231">
        <v>4789.8999999999996</v>
      </c>
      <c r="I336" s="231">
        <v>4855.4500000000007</v>
      </c>
      <c r="J336" s="231">
        <v>4912.8999999999996</v>
      </c>
      <c r="K336" s="230">
        <v>4798</v>
      </c>
      <c r="L336" s="230">
        <v>4675</v>
      </c>
      <c r="M336" s="230">
        <v>2.7009099999999999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569.15</v>
      </c>
      <c r="D337" s="231">
        <v>570.31666666666672</v>
      </c>
      <c r="E337" s="231">
        <v>559.88333333333344</v>
      </c>
      <c r="F337" s="231">
        <v>550.61666666666667</v>
      </c>
      <c r="G337" s="231">
        <v>540.18333333333339</v>
      </c>
      <c r="H337" s="231">
        <v>579.58333333333348</v>
      </c>
      <c r="I337" s="231">
        <v>590.01666666666665</v>
      </c>
      <c r="J337" s="231">
        <v>599.28333333333353</v>
      </c>
      <c r="K337" s="230">
        <v>580.75</v>
      </c>
      <c r="L337" s="230">
        <v>561.04999999999995</v>
      </c>
      <c r="M337" s="230">
        <v>6.3388600000000004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22019.8</v>
      </c>
      <c r="D338" s="231">
        <v>22068.366666666669</v>
      </c>
      <c r="E338" s="231">
        <v>21901.733333333337</v>
      </c>
      <c r="F338" s="231">
        <v>21783.666666666668</v>
      </c>
      <c r="G338" s="231">
        <v>21617.033333333336</v>
      </c>
      <c r="H338" s="231">
        <v>22186.433333333338</v>
      </c>
      <c r="I338" s="231">
        <v>22353.066666666669</v>
      </c>
      <c r="J338" s="231">
        <v>22471.133333333339</v>
      </c>
      <c r="K338" s="230">
        <v>22235</v>
      </c>
      <c r="L338" s="230">
        <v>21950.3</v>
      </c>
      <c r="M338" s="230">
        <v>0.68937000000000004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58.6</v>
      </c>
      <c r="D339" s="231">
        <v>58.866666666666667</v>
      </c>
      <c r="E339" s="231">
        <v>57.833333333333336</v>
      </c>
      <c r="F339" s="231">
        <v>57.06666666666667</v>
      </c>
      <c r="G339" s="231">
        <v>56.033333333333339</v>
      </c>
      <c r="H339" s="231">
        <v>59.633333333333333</v>
      </c>
      <c r="I339" s="231">
        <v>60.666666666666664</v>
      </c>
      <c r="J339" s="231">
        <v>61.43333333333333</v>
      </c>
      <c r="K339" s="230">
        <v>59.9</v>
      </c>
      <c r="L339" s="230">
        <v>58.1</v>
      </c>
      <c r="M339" s="230">
        <v>13.823399999999999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237.8</v>
      </c>
      <c r="D340" s="231">
        <v>237.2166666666667</v>
      </c>
      <c r="E340" s="231">
        <v>235.53333333333339</v>
      </c>
      <c r="F340" s="231">
        <v>233.26666666666668</v>
      </c>
      <c r="G340" s="231">
        <v>231.58333333333337</v>
      </c>
      <c r="H340" s="231">
        <v>239.48333333333341</v>
      </c>
      <c r="I340" s="231">
        <v>241.16666666666669</v>
      </c>
      <c r="J340" s="231">
        <v>243.43333333333342</v>
      </c>
      <c r="K340" s="230">
        <v>238.9</v>
      </c>
      <c r="L340" s="230">
        <v>234.95</v>
      </c>
      <c r="M340" s="230">
        <v>5.6493200000000003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333</v>
      </c>
      <c r="D341" s="231">
        <v>335.33333333333331</v>
      </c>
      <c r="E341" s="231">
        <v>329.66666666666663</v>
      </c>
      <c r="F341" s="231">
        <v>326.33333333333331</v>
      </c>
      <c r="G341" s="231">
        <v>320.66666666666663</v>
      </c>
      <c r="H341" s="231">
        <v>338.66666666666663</v>
      </c>
      <c r="I341" s="231">
        <v>344.33333333333326</v>
      </c>
      <c r="J341" s="231">
        <v>347.66666666666663</v>
      </c>
      <c r="K341" s="230">
        <v>341</v>
      </c>
      <c r="L341" s="230">
        <v>332</v>
      </c>
      <c r="M341" s="230">
        <v>1.0259400000000001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949.7</v>
      </c>
      <c r="D342" s="231">
        <v>948.5</v>
      </c>
      <c r="E342" s="231">
        <v>941</v>
      </c>
      <c r="F342" s="231">
        <v>932.3</v>
      </c>
      <c r="G342" s="231">
        <v>924.8</v>
      </c>
      <c r="H342" s="231">
        <v>957.2</v>
      </c>
      <c r="I342" s="231">
        <v>964.7</v>
      </c>
      <c r="J342" s="231">
        <v>973.40000000000009</v>
      </c>
      <c r="K342" s="230">
        <v>956</v>
      </c>
      <c r="L342" s="230">
        <v>939.8</v>
      </c>
      <c r="M342" s="230">
        <v>6.2243399999999998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167.05</v>
      </c>
      <c r="D343" s="231">
        <v>167.26666666666668</v>
      </c>
      <c r="E343" s="231">
        <v>165.88333333333335</v>
      </c>
      <c r="F343" s="231">
        <v>164.71666666666667</v>
      </c>
      <c r="G343" s="231">
        <v>163.33333333333334</v>
      </c>
      <c r="H343" s="231">
        <v>168.43333333333337</v>
      </c>
      <c r="I343" s="231">
        <v>169.81666666666669</v>
      </c>
      <c r="J343" s="231">
        <v>170.98333333333338</v>
      </c>
      <c r="K343" s="230">
        <v>168.65</v>
      </c>
      <c r="L343" s="230">
        <v>166.1</v>
      </c>
      <c r="M343" s="230">
        <v>78.776769999999999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258.85000000000002</v>
      </c>
      <c r="D344" s="231">
        <v>257.93333333333334</v>
      </c>
      <c r="E344" s="231">
        <v>255.9666666666667</v>
      </c>
      <c r="F344" s="231">
        <v>253.08333333333337</v>
      </c>
      <c r="G344" s="231">
        <v>251.11666666666673</v>
      </c>
      <c r="H344" s="231">
        <v>260.81666666666666</v>
      </c>
      <c r="I344" s="231">
        <v>262.78333333333325</v>
      </c>
      <c r="J344" s="231">
        <v>265.66666666666663</v>
      </c>
      <c r="K344" s="230">
        <v>259.89999999999998</v>
      </c>
      <c r="L344" s="230">
        <v>255.05</v>
      </c>
      <c r="M344" s="230">
        <v>16.360150000000001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661.65</v>
      </c>
      <c r="D345" s="231">
        <v>665.05000000000007</v>
      </c>
      <c r="E345" s="231">
        <v>654.10000000000014</v>
      </c>
      <c r="F345" s="231">
        <v>646.55000000000007</v>
      </c>
      <c r="G345" s="231">
        <v>635.60000000000014</v>
      </c>
      <c r="H345" s="231">
        <v>672.60000000000014</v>
      </c>
      <c r="I345" s="231">
        <v>683.55000000000018</v>
      </c>
      <c r="J345" s="231">
        <v>691.10000000000014</v>
      </c>
      <c r="K345" s="230">
        <v>676</v>
      </c>
      <c r="L345" s="230">
        <v>657.5</v>
      </c>
      <c r="M345" s="230">
        <v>5.3222899999999997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699.15</v>
      </c>
      <c r="D346" s="231">
        <v>708.4666666666667</v>
      </c>
      <c r="E346" s="231">
        <v>684.93333333333339</v>
      </c>
      <c r="F346" s="231">
        <v>670.7166666666667</v>
      </c>
      <c r="G346" s="231">
        <v>647.18333333333339</v>
      </c>
      <c r="H346" s="231">
        <v>722.68333333333339</v>
      </c>
      <c r="I346" s="231">
        <v>746.2166666666667</v>
      </c>
      <c r="J346" s="231">
        <v>760.43333333333339</v>
      </c>
      <c r="K346" s="230">
        <v>732</v>
      </c>
      <c r="L346" s="230">
        <v>694.25</v>
      </c>
      <c r="M346" s="230">
        <v>64.932590000000005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3549.85</v>
      </c>
      <c r="D347" s="231">
        <v>3538.65</v>
      </c>
      <c r="E347" s="231">
        <v>3511.3</v>
      </c>
      <c r="F347" s="231">
        <v>3472.75</v>
      </c>
      <c r="G347" s="231">
        <v>3445.4</v>
      </c>
      <c r="H347" s="231">
        <v>3577.2000000000003</v>
      </c>
      <c r="I347" s="231">
        <v>3604.5499999999997</v>
      </c>
      <c r="J347" s="231">
        <v>3643.1000000000004</v>
      </c>
      <c r="K347" s="230">
        <v>3566</v>
      </c>
      <c r="L347" s="230">
        <v>3500.1</v>
      </c>
      <c r="M347" s="230">
        <v>1.3005199999999999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221.95</v>
      </c>
      <c r="D348" s="231">
        <v>221.6</v>
      </c>
      <c r="E348" s="231">
        <v>220.39999999999998</v>
      </c>
      <c r="F348" s="231">
        <v>218.85</v>
      </c>
      <c r="G348" s="231">
        <v>217.64999999999998</v>
      </c>
      <c r="H348" s="231">
        <v>223.14999999999998</v>
      </c>
      <c r="I348" s="231">
        <v>224.34999999999997</v>
      </c>
      <c r="J348" s="231">
        <v>225.89999999999998</v>
      </c>
      <c r="K348" s="230">
        <v>222.8</v>
      </c>
      <c r="L348" s="230">
        <v>220.05</v>
      </c>
      <c r="M348" s="230">
        <v>1.46282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617.1</v>
      </c>
      <c r="D349" s="231">
        <v>617.51666666666665</v>
      </c>
      <c r="E349" s="231">
        <v>609.13333333333333</v>
      </c>
      <c r="F349" s="231">
        <v>601.16666666666663</v>
      </c>
      <c r="G349" s="231">
        <v>592.7833333333333</v>
      </c>
      <c r="H349" s="231">
        <v>625.48333333333335</v>
      </c>
      <c r="I349" s="231">
        <v>633.86666666666656</v>
      </c>
      <c r="J349" s="231">
        <v>641.83333333333337</v>
      </c>
      <c r="K349" s="230">
        <v>625.9</v>
      </c>
      <c r="L349" s="230">
        <v>609.54999999999995</v>
      </c>
      <c r="M349" s="230">
        <v>5.1047500000000001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129.85</v>
      </c>
      <c r="D350" s="231">
        <v>130.49999999999997</v>
      </c>
      <c r="E350" s="231">
        <v>128.29999999999995</v>
      </c>
      <c r="F350" s="231">
        <v>126.74999999999997</v>
      </c>
      <c r="G350" s="231">
        <v>124.54999999999995</v>
      </c>
      <c r="H350" s="231">
        <v>132.04999999999995</v>
      </c>
      <c r="I350" s="231">
        <v>134.24999999999994</v>
      </c>
      <c r="J350" s="231">
        <v>135.79999999999995</v>
      </c>
      <c r="K350" s="230">
        <v>132.69999999999999</v>
      </c>
      <c r="L350" s="230">
        <v>128.94999999999999</v>
      </c>
      <c r="M350" s="230">
        <v>9.8486999999999991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3413.65</v>
      </c>
      <c r="D351" s="231">
        <v>3431.4166666666665</v>
      </c>
      <c r="E351" s="231">
        <v>3388.4333333333329</v>
      </c>
      <c r="F351" s="231">
        <v>3363.2166666666662</v>
      </c>
      <c r="G351" s="231">
        <v>3320.2333333333327</v>
      </c>
      <c r="H351" s="231">
        <v>3456.6333333333332</v>
      </c>
      <c r="I351" s="231">
        <v>3499.6166666666668</v>
      </c>
      <c r="J351" s="231">
        <v>3524.8333333333335</v>
      </c>
      <c r="K351" s="230">
        <v>3474.4</v>
      </c>
      <c r="L351" s="230">
        <v>3406.2</v>
      </c>
      <c r="M351" s="230">
        <v>2.24912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472.9</v>
      </c>
      <c r="D352" s="231">
        <v>471.5</v>
      </c>
      <c r="E352" s="231">
        <v>467</v>
      </c>
      <c r="F352" s="231">
        <v>461.1</v>
      </c>
      <c r="G352" s="231">
        <v>456.6</v>
      </c>
      <c r="H352" s="231">
        <v>477.4</v>
      </c>
      <c r="I352" s="231">
        <v>481.9</v>
      </c>
      <c r="J352" s="231">
        <v>487.79999999999995</v>
      </c>
      <c r="K352" s="230">
        <v>476</v>
      </c>
      <c r="L352" s="230">
        <v>465.6</v>
      </c>
      <c r="M352" s="230">
        <v>3.7774000000000001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312.25</v>
      </c>
      <c r="D353" s="231">
        <v>311.98333333333335</v>
      </c>
      <c r="E353" s="231">
        <v>308.61666666666667</v>
      </c>
      <c r="F353" s="231">
        <v>304.98333333333335</v>
      </c>
      <c r="G353" s="231">
        <v>301.61666666666667</v>
      </c>
      <c r="H353" s="231">
        <v>315.61666666666667</v>
      </c>
      <c r="I353" s="231">
        <v>318.98333333333335</v>
      </c>
      <c r="J353" s="231">
        <v>322.61666666666667</v>
      </c>
      <c r="K353" s="230">
        <v>315.35000000000002</v>
      </c>
      <c r="L353" s="230">
        <v>308.35000000000002</v>
      </c>
      <c r="M353" s="230">
        <v>4.9695099999999996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1454.05</v>
      </c>
      <c r="D354" s="231">
        <v>1455.7666666666667</v>
      </c>
      <c r="E354" s="231">
        <v>1446.5333333333333</v>
      </c>
      <c r="F354" s="231">
        <v>1439.0166666666667</v>
      </c>
      <c r="G354" s="231">
        <v>1429.7833333333333</v>
      </c>
      <c r="H354" s="231">
        <v>1463.2833333333333</v>
      </c>
      <c r="I354" s="231">
        <v>1472.5166666666664</v>
      </c>
      <c r="J354" s="231">
        <v>1480.0333333333333</v>
      </c>
      <c r="K354" s="230">
        <v>1465</v>
      </c>
      <c r="L354" s="230">
        <v>1448.25</v>
      </c>
      <c r="M354" s="230">
        <v>4.1263300000000003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41748.35</v>
      </c>
      <c r="D355" s="231">
        <v>41642.450000000004</v>
      </c>
      <c r="E355" s="231">
        <v>41404.900000000009</v>
      </c>
      <c r="F355" s="231">
        <v>41061.450000000004</v>
      </c>
      <c r="G355" s="231">
        <v>40823.900000000009</v>
      </c>
      <c r="H355" s="231">
        <v>41985.900000000009</v>
      </c>
      <c r="I355" s="231">
        <v>42223.450000000012</v>
      </c>
      <c r="J355" s="231">
        <v>42566.900000000009</v>
      </c>
      <c r="K355" s="230">
        <v>41880</v>
      </c>
      <c r="L355" s="230">
        <v>41299</v>
      </c>
      <c r="M355" s="230">
        <v>8.1229999999999997E-2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937.55</v>
      </c>
      <c r="D356" s="231">
        <v>936.83333333333337</v>
      </c>
      <c r="E356" s="231">
        <v>928.7166666666667</v>
      </c>
      <c r="F356" s="231">
        <v>919.88333333333333</v>
      </c>
      <c r="G356" s="231">
        <v>911.76666666666665</v>
      </c>
      <c r="H356" s="231">
        <v>945.66666666666674</v>
      </c>
      <c r="I356" s="231">
        <v>953.7833333333333</v>
      </c>
      <c r="J356" s="231">
        <v>962.61666666666679</v>
      </c>
      <c r="K356" s="230">
        <v>944.95</v>
      </c>
      <c r="L356" s="230">
        <v>928</v>
      </c>
      <c r="M356" s="230">
        <v>1.43712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4667.2</v>
      </c>
      <c r="D357" s="231">
        <v>4680.5999999999995</v>
      </c>
      <c r="E357" s="231">
        <v>4635.4999999999991</v>
      </c>
      <c r="F357" s="231">
        <v>4603.7999999999993</v>
      </c>
      <c r="G357" s="231">
        <v>4558.6999999999989</v>
      </c>
      <c r="H357" s="231">
        <v>4712.2999999999993</v>
      </c>
      <c r="I357" s="231">
        <v>4757.3999999999996</v>
      </c>
      <c r="J357" s="231">
        <v>4789.0999999999995</v>
      </c>
      <c r="K357" s="230">
        <v>4725.7</v>
      </c>
      <c r="L357" s="230">
        <v>4648.8999999999996</v>
      </c>
      <c r="M357" s="230">
        <v>2.3020800000000001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232.65</v>
      </c>
      <c r="D358" s="231">
        <v>231.2833333333333</v>
      </c>
      <c r="E358" s="231">
        <v>229.56666666666661</v>
      </c>
      <c r="F358" s="231">
        <v>226.48333333333329</v>
      </c>
      <c r="G358" s="231">
        <v>224.76666666666659</v>
      </c>
      <c r="H358" s="231">
        <v>234.36666666666662</v>
      </c>
      <c r="I358" s="231">
        <v>236.08333333333331</v>
      </c>
      <c r="J358" s="231">
        <v>239.16666666666663</v>
      </c>
      <c r="K358" s="230">
        <v>233</v>
      </c>
      <c r="L358" s="230">
        <v>228.2</v>
      </c>
      <c r="M358" s="230">
        <v>19.75639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3792.2</v>
      </c>
      <c r="D359" s="231">
        <v>3792.0833333333335</v>
      </c>
      <c r="E359" s="231">
        <v>3765.166666666667</v>
      </c>
      <c r="F359" s="231">
        <v>3738.1333333333337</v>
      </c>
      <c r="G359" s="231">
        <v>3711.2166666666672</v>
      </c>
      <c r="H359" s="231">
        <v>3819.1166666666668</v>
      </c>
      <c r="I359" s="231">
        <v>3846.0333333333338</v>
      </c>
      <c r="J359" s="231">
        <v>3873.0666666666666</v>
      </c>
      <c r="K359" s="230">
        <v>3819</v>
      </c>
      <c r="L359" s="230">
        <v>3765.05</v>
      </c>
      <c r="M359" s="230">
        <v>5.1139999999999998E-2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1485.15</v>
      </c>
      <c r="D360" s="231">
        <v>1472.6833333333334</v>
      </c>
      <c r="E360" s="231">
        <v>1448.4666666666667</v>
      </c>
      <c r="F360" s="231">
        <v>1411.7833333333333</v>
      </c>
      <c r="G360" s="231">
        <v>1387.5666666666666</v>
      </c>
      <c r="H360" s="231">
        <v>1509.3666666666668</v>
      </c>
      <c r="I360" s="231">
        <v>1533.5833333333335</v>
      </c>
      <c r="J360" s="231">
        <v>1570.2666666666669</v>
      </c>
      <c r="K360" s="230">
        <v>1496.9</v>
      </c>
      <c r="L360" s="230">
        <v>1436</v>
      </c>
      <c r="M360" s="230">
        <v>2.3418899999999998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2566.4499999999998</v>
      </c>
      <c r="D361" s="231">
        <v>2555.1166666666668</v>
      </c>
      <c r="E361" s="231">
        <v>2535.2333333333336</v>
      </c>
      <c r="F361" s="231">
        <v>2504.0166666666669</v>
      </c>
      <c r="G361" s="231">
        <v>2484.1333333333337</v>
      </c>
      <c r="H361" s="231">
        <v>2586.3333333333335</v>
      </c>
      <c r="I361" s="231">
        <v>2606.2166666666667</v>
      </c>
      <c r="J361" s="231">
        <v>2637.4333333333334</v>
      </c>
      <c r="K361" s="230">
        <v>2575</v>
      </c>
      <c r="L361" s="230">
        <v>2523.9</v>
      </c>
      <c r="M361" s="230">
        <v>8.4013200000000001</v>
      </c>
      <c r="N361" s="1"/>
      <c r="O361" s="1"/>
    </row>
    <row r="362" spans="1:15" ht="12.75" customHeight="1">
      <c r="A362" s="30">
        <v>352</v>
      </c>
      <c r="B362" s="216" t="s">
        <v>872</v>
      </c>
      <c r="C362" s="230">
        <v>77</v>
      </c>
      <c r="D362" s="231">
        <v>76.399999999999991</v>
      </c>
      <c r="E362" s="231">
        <v>75.199999999999989</v>
      </c>
      <c r="F362" s="231">
        <v>73.399999999999991</v>
      </c>
      <c r="G362" s="231">
        <v>72.199999999999989</v>
      </c>
      <c r="H362" s="231">
        <v>78.199999999999989</v>
      </c>
      <c r="I362" s="231">
        <v>79.400000000000006</v>
      </c>
      <c r="J362" s="231">
        <v>81.199999999999989</v>
      </c>
      <c r="K362" s="230">
        <v>77.599999999999994</v>
      </c>
      <c r="L362" s="230">
        <v>74.599999999999994</v>
      </c>
      <c r="M362" s="230">
        <v>40.630490000000002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977.2</v>
      </c>
      <c r="D363" s="231">
        <v>974.9666666666667</v>
      </c>
      <c r="E363" s="231">
        <v>969.93333333333339</v>
      </c>
      <c r="F363" s="231">
        <v>962.66666666666674</v>
      </c>
      <c r="G363" s="231">
        <v>957.63333333333344</v>
      </c>
      <c r="H363" s="231">
        <v>982.23333333333335</v>
      </c>
      <c r="I363" s="231">
        <v>987.26666666666665</v>
      </c>
      <c r="J363" s="231">
        <v>994.5333333333333</v>
      </c>
      <c r="K363" s="230">
        <v>980</v>
      </c>
      <c r="L363" s="230">
        <v>967.7</v>
      </c>
      <c r="M363" s="230">
        <v>0.23749000000000001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3235.25</v>
      </c>
      <c r="D364" s="231">
        <v>3242.1333333333337</v>
      </c>
      <c r="E364" s="231">
        <v>3195.4166666666674</v>
      </c>
      <c r="F364" s="231">
        <v>3155.5833333333339</v>
      </c>
      <c r="G364" s="231">
        <v>3108.8666666666677</v>
      </c>
      <c r="H364" s="231">
        <v>3281.9666666666672</v>
      </c>
      <c r="I364" s="231">
        <v>3328.6833333333334</v>
      </c>
      <c r="J364" s="231">
        <v>3368.5166666666669</v>
      </c>
      <c r="K364" s="230">
        <v>3288.85</v>
      </c>
      <c r="L364" s="230">
        <v>3202.3</v>
      </c>
      <c r="M364" s="230">
        <v>5.28871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1421.35</v>
      </c>
      <c r="D365" s="231">
        <v>1417.8833333333332</v>
      </c>
      <c r="E365" s="231">
        <v>1408.4666666666665</v>
      </c>
      <c r="F365" s="231">
        <v>1395.5833333333333</v>
      </c>
      <c r="G365" s="231">
        <v>1386.1666666666665</v>
      </c>
      <c r="H365" s="231">
        <v>1430.7666666666664</v>
      </c>
      <c r="I365" s="231">
        <v>1440.1833333333334</v>
      </c>
      <c r="J365" s="231">
        <v>1453.0666666666664</v>
      </c>
      <c r="K365" s="230">
        <v>1427.3</v>
      </c>
      <c r="L365" s="230">
        <v>1405</v>
      </c>
      <c r="M365" s="230">
        <v>0.66657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325.25</v>
      </c>
      <c r="D366" s="231">
        <v>325.13333333333338</v>
      </c>
      <c r="E366" s="231">
        <v>323.06666666666678</v>
      </c>
      <c r="F366" s="231">
        <v>320.88333333333338</v>
      </c>
      <c r="G366" s="231">
        <v>318.81666666666678</v>
      </c>
      <c r="H366" s="231">
        <v>327.31666666666678</v>
      </c>
      <c r="I366" s="231">
        <v>329.38333333333338</v>
      </c>
      <c r="J366" s="231">
        <v>331.56666666666678</v>
      </c>
      <c r="K366" s="230">
        <v>327.2</v>
      </c>
      <c r="L366" s="230">
        <v>322.95</v>
      </c>
      <c r="M366" s="230">
        <v>8.8732799999999994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164.6</v>
      </c>
      <c r="D367" s="231">
        <v>165.61666666666667</v>
      </c>
      <c r="E367" s="231">
        <v>162.63333333333335</v>
      </c>
      <c r="F367" s="231">
        <v>160.66666666666669</v>
      </c>
      <c r="G367" s="231">
        <v>157.68333333333337</v>
      </c>
      <c r="H367" s="231">
        <v>167.58333333333334</v>
      </c>
      <c r="I367" s="231">
        <v>170.56666666666669</v>
      </c>
      <c r="J367" s="231">
        <v>172.53333333333333</v>
      </c>
      <c r="K367" s="230">
        <v>168.6</v>
      </c>
      <c r="L367" s="230">
        <v>163.65</v>
      </c>
      <c r="M367" s="230">
        <v>96.79853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248.55</v>
      </c>
      <c r="D368" s="231">
        <v>248.11666666666667</v>
      </c>
      <c r="E368" s="231">
        <v>247.03333333333336</v>
      </c>
      <c r="F368" s="231">
        <v>245.51666666666668</v>
      </c>
      <c r="G368" s="231">
        <v>244.43333333333337</v>
      </c>
      <c r="H368" s="231">
        <v>249.63333333333335</v>
      </c>
      <c r="I368" s="231">
        <v>250.71666666666667</v>
      </c>
      <c r="J368" s="231">
        <v>252.23333333333335</v>
      </c>
      <c r="K368" s="230">
        <v>249.2</v>
      </c>
      <c r="L368" s="230">
        <v>246.6</v>
      </c>
      <c r="M368" s="230">
        <v>94.625450000000001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358.8</v>
      </c>
      <c r="D369" s="231">
        <v>360.90000000000003</v>
      </c>
      <c r="E369" s="231">
        <v>355.20000000000005</v>
      </c>
      <c r="F369" s="231">
        <v>351.6</v>
      </c>
      <c r="G369" s="231">
        <v>345.90000000000003</v>
      </c>
      <c r="H369" s="231">
        <v>364.50000000000006</v>
      </c>
      <c r="I369" s="231">
        <v>370.2</v>
      </c>
      <c r="J369" s="231">
        <v>373.80000000000007</v>
      </c>
      <c r="K369" s="230">
        <v>366.6</v>
      </c>
      <c r="L369" s="230">
        <v>357.3</v>
      </c>
      <c r="M369" s="230">
        <v>2.3957700000000002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489.85</v>
      </c>
      <c r="D370" s="231">
        <v>489.06666666666666</v>
      </c>
      <c r="E370" s="231">
        <v>483.13333333333333</v>
      </c>
      <c r="F370" s="231">
        <v>476.41666666666669</v>
      </c>
      <c r="G370" s="231">
        <v>470.48333333333335</v>
      </c>
      <c r="H370" s="231">
        <v>495.7833333333333</v>
      </c>
      <c r="I370" s="231">
        <v>501.71666666666658</v>
      </c>
      <c r="J370" s="231">
        <v>508.43333333333328</v>
      </c>
      <c r="K370" s="230">
        <v>495</v>
      </c>
      <c r="L370" s="230">
        <v>482.35</v>
      </c>
      <c r="M370" s="230">
        <v>2.6521599999999999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605.1</v>
      </c>
      <c r="D371" s="231">
        <v>607.05000000000007</v>
      </c>
      <c r="E371" s="231">
        <v>602.55000000000018</v>
      </c>
      <c r="F371" s="231">
        <v>600.00000000000011</v>
      </c>
      <c r="G371" s="231">
        <v>595.50000000000023</v>
      </c>
      <c r="H371" s="231">
        <v>609.60000000000014</v>
      </c>
      <c r="I371" s="231">
        <v>614.09999999999991</v>
      </c>
      <c r="J371" s="231">
        <v>616.65000000000009</v>
      </c>
      <c r="K371" s="230">
        <v>611.54999999999995</v>
      </c>
      <c r="L371" s="230">
        <v>604.5</v>
      </c>
      <c r="M371" s="230">
        <v>0.45660000000000001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118.8</v>
      </c>
      <c r="D372" s="231">
        <v>119.21666666666665</v>
      </c>
      <c r="E372" s="231">
        <v>117.43333333333331</v>
      </c>
      <c r="F372" s="231">
        <v>116.06666666666665</v>
      </c>
      <c r="G372" s="231">
        <v>114.2833333333333</v>
      </c>
      <c r="H372" s="231">
        <v>120.58333333333331</v>
      </c>
      <c r="I372" s="231">
        <v>122.36666666666665</v>
      </c>
      <c r="J372" s="231">
        <v>123.73333333333332</v>
      </c>
      <c r="K372" s="230">
        <v>121</v>
      </c>
      <c r="L372" s="230">
        <v>117.85</v>
      </c>
      <c r="M372" s="230">
        <v>2.70085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1127.9000000000001</v>
      </c>
      <c r="D373" s="231">
        <v>1129.1333333333334</v>
      </c>
      <c r="E373" s="231">
        <v>1109.7666666666669</v>
      </c>
      <c r="F373" s="231">
        <v>1091.6333333333334</v>
      </c>
      <c r="G373" s="231">
        <v>1072.2666666666669</v>
      </c>
      <c r="H373" s="231">
        <v>1147.2666666666669</v>
      </c>
      <c r="I373" s="231">
        <v>1166.6333333333332</v>
      </c>
      <c r="J373" s="231">
        <v>1184.7666666666669</v>
      </c>
      <c r="K373" s="230">
        <v>1148.5</v>
      </c>
      <c r="L373" s="230">
        <v>1111</v>
      </c>
      <c r="M373" s="230">
        <v>0.13947999999999999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4715.5</v>
      </c>
      <c r="D374" s="231">
        <v>4678.2833333333338</v>
      </c>
      <c r="E374" s="231">
        <v>4612.2166666666672</v>
      </c>
      <c r="F374" s="231">
        <v>4508.9333333333334</v>
      </c>
      <c r="G374" s="231">
        <v>4442.8666666666668</v>
      </c>
      <c r="H374" s="231">
        <v>4781.5666666666675</v>
      </c>
      <c r="I374" s="231">
        <v>4847.633333333335</v>
      </c>
      <c r="J374" s="231">
        <v>4950.9166666666679</v>
      </c>
      <c r="K374" s="230">
        <v>4744.3500000000004</v>
      </c>
      <c r="L374" s="230">
        <v>4575</v>
      </c>
      <c r="M374" s="230">
        <v>0.28549999999999998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13780.25</v>
      </c>
      <c r="D375" s="231">
        <v>13719.366666666667</v>
      </c>
      <c r="E375" s="231">
        <v>13566.883333333333</v>
      </c>
      <c r="F375" s="231">
        <v>13353.516666666666</v>
      </c>
      <c r="G375" s="231">
        <v>13201.033333333333</v>
      </c>
      <c r="H375" s="231">
        <v>13932.733333333334</v>
      </c>
      <c r="I375" s="231">
        <v>14085.216666666667</v>
      </c>
      <c r="J375" s="231">
        <v>14298.583333333334</v>
      </c>
      <c r="K375" s="230">
        <v>13871.85</v>
      </c>
      <c r="L375" s="230">
        <v>13506</v>
      </c>
      <c r="M375" s="230">
        <v>1.3862699999999999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48.5</v>
      </c>
      <c r="D376" s="231">
        <v>48.716666666666669</v>
      </c>
      <c r="E376" s="231">
        <v>48.183333333333337</v>
      </c>
      <c r="F376" s="231">
        <v>47.866666666666667</v>
      </c>
      <c r="G376" s="231">
        <v>47.333333333333336</v>
      </c>
      <c r="H376" s="231">
        <v>49.033333333333339</v>
      </c>
      <c r="I376" s="231">
        <v>49.56666666666667</v>
      </c>
      <c r="J376" s="231">
        <v>49.88333333333334</v>
      </c>
      <c r="K376" s="230">
        <v>49.25</v>
      </c>
      <c r="L376" s="230">
        <v>48.4</v>
      </c>
      <c r="M376" s="230">
        <v>445.57781999999997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389.05</v>
      </c>
      <c r="D377" s="231">
        <v>385.91666666666669</v>
      </c>
      <c r="E377" s="231">
        <v>372.13333333333338</v>
      </c>
      <c r="F377" s="231">
        <v>355.2166666666667</v>
      </c>
      <c r="G377" s="231">
        <v>341.43333333333339</v>
      </c>
      <c r="H377" s="231">
        <v>402.83333333333337</v>
      </c>
      <c r="I377" s="231">
        <v>416.61666666666667</v>
      </c>
      <c r="J377" s="231">
        <v>433.53333333333336</v>
      </c>
      <c r="K377" s="230">
        <v>399.7</v>
      </c>
      <c r="L377" s="230">
        <v>369</v>
      </c>
      <c r="M377" s="230">
        <v>30.021419999999999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150.6</v>
      </c>
      <c r="D378" s="231">
        <v>151.28333333333333</v>
      </c>
      <c r="E378" s="231">
        <v>149.36666666666667</v>
      </c>
      <c r="F378" s="231">
        <v>148.13333333333335</v>
      </c>
      <c r="G378" s="231">
        <v>146.2166666666667</v>
      </c>
      <c r="H378" s="231">
        <v>152.51666666666665</v>
      </c>
      <c r="I378" s="231">
        <v>154.43333333333334</v>
      </c>
      <c r="J378" s="231">
        <v>155.66666666666663</v>
      </c>
      <c r="K378" s="230">
        <v>153.19999999999999</v>
      </c>
      <c r="L378" s="230">
        <v>150.05000000000001</v>
      </c>
      <c r="M378" s="230">
        <v>92.114609999999999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131.6</v>
      </c>
      <c r="D379" s="231">
        <v>132.18333333333331</v>
      </c>
      <c r="E379" s="231">
        <v>130.76666666666662</v>
      </c>
      <c r="F379" s="231">
        <v>129.93333333333331</v>
      </c>
      <c r="G379" s="231">
        <v>128.51666666666662</v>
      </c>
      <c r="H379" s="231">
        <v>133.01666666666662</v>
      </c>
      <c r="I379" s="231">
        <v>134.43333333333331</v>
      </c>
      <c r="J379" s="231">
        <v>135.26666666666662</v>
      </c>
      <c r="K379" s="230">
        <v>133.6</v>
      </c>
      <c r="L379" s="230">
        <v>131.35</v>
      </c>
      <c r="M379" s="230">
        <v>76.472149999999999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671.15</v>
      </c>
      <c r="D380" s="231">
        <v>672.33333333333337</v>
      </c>
      <c r="E380" s="231">
        <v>663.66666666666674</v>
      </c>
      <c r="F380" s="231">
        <v>656.18333333333339</v>
      </c>
      <c r="G380" s="231">
        <v>647.51666666666677</v>
      </c>
      <c r="H380" s="231">
        <v>679.81666666666672</v>
      </c>
      <c r="I380" s="231">
        <v>688.48333333333346</v>
      </c>
      <c r="J380" s="231">
        <v>695.9666666666667</v>
      </c>
      <c r="K380" s="230">
        <v>681</v>
      </c>
      <c r="L380" s="230">
        <v>664.85</v>
      </c>
      <c r="M380" s="230">
        <v>1.2664500000000001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404.35</v>
      </c>
      <c r="D381" s="231">
        <v>405.05</v>
      </c>
      <c r="E381" s="231">
        <v>399.35</v>
      </c>
      <c r="F381" s="231">
        <v>394.35</v>
      </c>
      <c r="G381" s="231">
        <v>388.65000000000003</v>
      </c>
      <c r="H381" s="231">
        <v>410.05</v>
      </c>
      <c r="I381" s="231">
        <v>415.74999999999994</v>
      </c>
      <c r="J381" s="231">
        <v>420.75</v>
      </c>
      <c r="K381" s="230">
        <v>410.75</v>
      </c>
      <c r="L381" s="230">
        <v>400.05</v>
      </c>
      <c r="M381" s="230">
        <v>6.7873599999999996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1109.5999999999999</v>
      </c>
      <c r="D382" s="231">
        <v>1115</v>
      </c>
      <c r="E382" s="231">
        <v>1100.0999999999999</v>
      </c>
      <c r="F382" s="231">
        <v>1090.5999999999999</v>
      </c>
      <c r="G382" s="231">
        <v>1075.6999999999998</v>
      </c>
      <c r="H382" s="231">
        <v>1124.5</v>
      </c>
      <c r="I382" s="231">
        <v>1139.4000000000001</v>
      </c>
      <c r="J382" s="231">
        <v>1148.9000000000001</v>
      </c>
      <c r="K382" s="230">
        <v>1129.9000000000001</v>
      </c>
      <c r="L382" s="230">
        <v>1105.5</v>
      </c>
      <c r="M382" s="230">
        <v>0.50409999999999999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126.7</v>
      </c>
      <c r="D383" s="231">
        <v>124.53333333333335</v>
      </c>
      <c r="E383" s="231">
        <v>121.16666666666669</v>
      </c>
      <c r="F383" s="231">
        <v>115.63333333333334</v>
      </c>
      <c r="G383" s="231">
        <v>112.26666666666668</v>
      </c>
      <c r="H383" s="231">
        <v>130.06666666666669</v>
      </c>
      <c r="I383" s="231">
        <v>133.43333333333334</v>
      </c>
      <c r="J383" s="231">
        <v>138.9666666666667</v>
      </c>
      <c r="K383" s="230">
        <v>127.9</v>
      </c>
      <c r="L383" s="230">
        <v>119</v>
      </c>
      <c r="M383" s="230">
        <v>514.43097999999998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153.65</v>
      </c>
      <c r="D384" s="231">
        <v>153.28333333333333</v>
      </c>
      <c r="E384" s="231">
        <v>149.61666666666667</v>
      </c>
      <c r="F384" s="231">
        <v>145.58333333333334</v>
      </c>
      <c r="G384" s="231">
        <v>141.91666666666669</v>
      </c>
      <c r="H384" s="231">
        <v>157.31666666666666</v>
      </c>
      <c r="I384" s="231">
        <v>160.98333333333335</v>
      </c>
      <c r="J384" s="231">
        <v>165.01666666666665</v>
      </c>
      <c r="K384" s="230">
        <v>156.94999999999999</v>
      </c>
      <c r="L384" s="230">
        <v>149.25</v>
      </c>
      <c r="M384" s="230">
        <v>46.437449999999998</v>
      </c>
      <c r="N384" s="1"/>
      <c r="O384" s="1"/>
    </row>
    <row r="385" spans="1:15" ht="12.75" customHeight="1">
      <c r="A385" s="30">
        <v>375</v>
      </c>
      <c r="B385" s="216" t="s">
        <v>873</v>
      </c>
      <c r="C385" s="230">
        <v>820.15</v>
      </c>
      <c r="D385" s="231">
        <v>816.38333333333333</v>
      </c>
      <c r="E385" s="231">
        <v>807.86666666666667</v>
      </c>
      <c r="F385" s="231">
        <v>795.58333333333337</v>
      </c>
      <c r="G385" s="231">
        <v>787.06666666666672</v>
      </c>
      <c r="H385" s="231">
        <v>828.66666666666663</v>
      </c>
      <c r="I385" s="231">
        <v>837.18333333333328</v>
      </c>
      <c r="J385" s="231">
        <v>849.46666666666658</v>
      </c>
      <c r="K385" s="230">
        <v>824.9</v>
      </c>
      <c r="L385" s="230">
        <v>804.1</v>
      </c>
      <c r="M385" s="230">
        <v>0.64876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614.65</v>
      </c>
      <c r="D386" s="231">
        <v>610.11666666666667</v>
      </c>
      <c r="E386" s="231">
        <v>600.5333333333333</v>
      </c>
      <c r="F386" s="231">
        <v>586.41666666666663</v>
      </c>
      <c r="G386" s="231">
        <v>576.83333333333326</v>
      </c>
      <c r="H386" s="231">
        <v>624.23333333333335</v>
      </c>
      <c r="I386" s="231">
        <v>633.81666666666661</v>
      </c>
      <c r="J386" s="231">
        <v>647.93333333333339</v>
      </c>
      <c r="K386" s="230">
        <v>619.70000000000005</v>
      </c>
      <c r="L386" s="230">
        <v>596</v>
      </c>
      <c r="M386" s="230">
        <v>4.8558000000000003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189.4</v>
      </c>
      <c r="D387" s="231">
        <v>189.70000000000002</v>
      </c>
      <c r="E387" s="231">
        <v>188.45000000000005</v>
      </c>
      <c r="F387" s="231">
        <v>187.50000000000003</v>
      </c>
      <c r="G387" s="231">
        <v>186.25000000000006</v>
      </c>
      <c r="H387" s="231">
        <v>190.65000000000003</v>
      </c>
      <c r="I387" s="231">
        <v>191.89999999999998</v>
      </c>
      <c r="J387" s="231">
        <v>192.85000000000002</v>
      </c>
      <c r="K387" s="230">
        <v>190.95</v>
      </c>
      <c r="L387" s="230">
        <v>188.75</v>
      </c>
      <c r="M387" s="230">
        <v>2.3488099999999998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107.75</v>
      </c>
      <c r="D388" s="231">
        <v>107.61666666666667</v>
      </c>
      <c r="E388" s="231">
        <v>105.98333333333335</v>
      </c>
      <c r="F388" s="231">
        <v>104.21666666666667</v>
      </c>
      <c r="G388" s="231">
        <v>102.58333333333334</v>
      </c>
      <c r="H388" s="231">
        <v>109.38333333333335</v>
      </c>
      <c r="I388" s="231">
        <v>111.01666666666668</v>
      </c>
      <c r="J388" s="231">
        <v>112.78333333333336</v>
      </c>
      <c r="K388" s="230">
        <v>109.25</v>
      </c>
      <c r="L388" s="230">
        <v>105.85</v>
      </c>
      <c r="M388" s="230">
        <v>35.416319999999999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2389.3000000000002</v>
      </c>
      <c r="D389" s="231">
        <v>2429.7666666666669</v>
      </c>
      <c r="E389" s="231">
        <v>2331.5333333333338</v>
      </c>
      <c r="F389" s="231">
        <v>2273.7666666666669</v>
      </c>
      <c r="G389" s="231">
        <v>2175.5333333333338</v>
      </c>
      <c r="H389" s="231">
        <v>2487.5333333333338</v>
      </c>
      <c r="I389" s="231">
        <v>2585.7666666666664</v>
      </c>
      <c r="J389" s="231">
        <v>2643.5333333333338</v>
      </c>
      <c r="K389" s="230">
        <v>2528</v>
      </c>
      <c r="L389" s="230">
        <v>2372</v>
      </c>
      <c r="M389" s="230">
        <v>7.7350700000000003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39.049999999999997</v>
      </c>
      <c r="D390" s="231">
        <v>39.283333333333331</v>
      </c>
      <c r="E390" s="231">
        <v>38.61666666666666</v>
      </c>
      <c r="F390" s="231">
        <v>38.18333333333333</v>
      </c>
      <c r="G390" s="231">
        <v>37.516666666666659</v>
      </c>
      <c r="H390" s="231">
        <v>39.716666666666661</v>
      </c>
      <c r="I390" s="231">
        <v>40.383333333333333</v>
      </c>
      <c r="J390" s="231">
        <v>40.816666666666663</v>
      </c>
      <c r="K390" s="230">
        <v>39.950000000000003</v>
      </c>
      <c r="L390" s="230">
        <v>38.85</v>
      </c>
      <c r="M390" s="230">
        <v>7.62364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1584.8</v>
      </c>
      <c r="D391" s="231">
        <v>1579.2833333333335</v>
      </c>
      <c r="E391" s="231">
        <v>1563.5666666666671</v>
      </c>
      <c r="F391" s="231">
        <v>1542.3333333333335</v>
      </c>
      <c r="G391" s="231">
        <v>1526.616666666667</v>
      </c>
      <c r="H391" s="231">
        <v>1600.5166666666671</v>
      </c>
      <c r="I391" s="231">
        <v>1616.2333333333338</v>
      </c>
      <c r="J391" s="231">
        <v>1637.4666666666672</v>
      </c>
      <c r="K391" s="230">
        <v>1595</v>
      </c>
      <c r="L391" s="230">
        <v>1558.05</v>
      </c>
      <c r="M391" s="230">
        <v>1.26668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174.9</v>
      </c>
      <c r="D392" s="231">
        <v>174.96666666666667</v>
      </c>
      <c r="E392" s="231">
        <v>173.58333333333334</v>
      </c>
      <c r="F392" s="231">
        <v>172.26666666666668</v>
      </c>
      <c r="G392" s="231">
        <v>170.88333333333335</v>
      </c>
      <c r="H392" s="231">
        <v>176.28333333333333</v>
      </c>
      <c r="I392" s="231">
        <v>177.66666666666666</v>
      </c>
      <c r="J392" s="231">
        <v>178.98333333333332</v>
      </c>
      <c r="K392" s="230">
        <v>176.35</v>
      </c>
      <c r="L392" s="230">
        <v>173.65</v>
      </c>
      <c r="M392" s="230">
        <v>8.8032599999999999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899.8</v>
      </c>
      <c r="D393" s="231">
        <v>894.2833333333333</v>
      </c>
      <c r="E393" s="231">
        <v>882.56666666666661</v>
      </c>
      <c r="F393" s="231">
        <v>865.33333333333326</v>
      </c>
      <c r="G393" s="231">
        <v>853.61666666666656</v>
      </c>
      <c r="H393" s="231">
        <v>911.51666666666665</v>
      </c>
      <c r="I393" s="231">
        <v>923.23333333333335</v>
      </c>
      <c r="J393" s="231">
        <v>940.4666666666667</v>
      </c>
      <c r="K393" s="230">
        <v>906</v>
      </c>
      <c r="L393" s="230">
        <v>877.05</v>
      </c>
      <c r="M393" s="230">
        <v>5.0558199999999998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2480.3000000000002</v>
      </c>
      <c r="D394" s="231">
        <v>2488.7833333333333</v>
      </c>
      <c r="E394" s="231">
        <v>2468.0666666666666</v>
      </c>
      <c r="F394" s="231">
        <v>2455.8333333333335</v>
      </c>
      <c r="G394" s="231">
        <v>2435.1166666666668</v>
      </c>
      <c r="H394" s="231">
        <v>2501.0166666666664</v>
      </c>
      <c r="I394" s="231">
        <v>2521.7333333333327</v>
      </c>
      <c r="J394" s="231">
        <v>2533.9666666666662</v>
      </c>
      <c r="K394" s="230">
        <v>2509.5</v>
      </c>
      <c r="L394" s="230">
        <v>2476.5500000000002</v>
      </c>
      <c r="M394" s="230">
        <v>48.724510000000002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106.2</v>
      </c>
      <c r="D395" s="231">
        <v>107.38333333333334</v>
      </c>
      <c r="E395" s="231">
        <v>104.36666666666667</v>
      </c>
      <c r="F395" s="231">
        <v>102.53333333333333</v>
      </c>
      <c r="G395" s="231">
        <v>99.516666666666666</v>
      </c>
      <c r="H395" s="231">
        <v>109.21666666666668</v>
      </c>
      <c r="I395" s="231">
        <v>112.23333333333336</v>
      </c>
      <c r="J395" s="231">
        <v>114.06666666666669</v>
      </c>
      <c r="K395" s="230">
        <v>110.4</v>
      </c>
      <c r="L395" s="230">
        <v>105.55</v>
      </c>
      <c r="M395" s="230">
        <v>21.31859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702.55</v>
      </c>
      <c r="D396" s="231">
        <v>702.46666666666658</v>
      </c>
      <c r="E396" s="231">
        <v>690.03333333333319</v>
      </c>
      <c r="F396" s="231">
        <v>677.51666666666665</v>
      </c>
      <c r="G396" s="231">
        <v>665.08333333333326</v>
      </c>
      <c r="H396" s="231">
        <v>714.98333333333312</v>
      </c>
      <c r="I396" s="231">
        <v>727.41666666666652</v>
      </c>
      <c r="J396" s="231">
        <v>739.93333333333305</v>
      </c>
      <c r="K396" s="230">
        <v>714.9</v>
      </c>
      <c r="L396" s="230">
        <v>689.95</v>
      </c>
      <c r="M396" s="230">
        <v>1.20069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1292.25</v>
      </c>
      <c r="D397" s="231">
        <v>1291.2833333333333</v>
      </c>
      <c r="E397" s="231">
        <v>1279.4666666666667</v>
      </c>
      <c r="F397" s="231">
        <v>1266.6833333333334</v>
      </c>
      <c r="G397" s="231">
        <v>1254.8666666666668</v>
      </c>
      <c r="H397" s="231">
        <v>1304.0666666666666</v>
      </c>
      <c r="I397" s="231">
        <v>1315.8833333333332</v>
      </c>
      <c r="J397" s="231">
        <v>1328.6666666666665</v>
      </c>
      <c r="K397" s="230">
        <v>1303.0999999999999</v>
      </c>
      <c r="L397" s="230">
        <v>1278.5</v>
      </c>
      <c r="M397" s="230">
        <v>1.9093199999999999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865.65</v>
      </c>
      <c r="D398" s="231">
        <v>853.6</v>
      </c>
      <c r="E398" s="231">
        <v>837.75</v>
      </c>
      <c r="F398" s="231">
        <v>809.85</v>
      </c>
      <c r="G398" s="231">
        <v>794</v>
      </c>
      <c r="H398" s="231">
        <v>881.5</v>
      </c>
      <c r="I398" s="231">
        <v>897.35000000000014</v>
      </c>
      <c r="J398" s="231">
        <v>925.25</v>
      </c>
      <c r="K398" s="230">
        <v>869.45</v>
      </c>
      <c r="L398" s="230">
        <v>825.7</v>
      </c>
      <c r="M398" s="230">
        <v>36.160020000000003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1185.4000000000001</v>
      </c>
      <c r="D399" s="231">
        <v>1186.75</v>
      </c>
      <c r="E399" s="231">
        <v>1177.7</v>
      </c>
      <c r="F399" s="231">
        <v>1170</v>
      </c>
      <c r="G399" s="231">
        <v>1160.95</v>
      </c>
      <c r="H399" s="231">
        <v>1194.45</v>
      </c>
      <c r="I399" s="231">
        <v>1203.5000000000002</v>
      </c>
      <c r="J399" s="231">
        <v>1211.2</v>
      </c>
      <c r="K399" s="230">
        <v>1195.8</v>
      </c>
      <c r="L399" s="230">
        <v>1179.05</v>
      </c>
      <c r="M399" s="230">
        <v>6.2161600000000004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389.9</v>
      </c>
      <c r="D400" s="231">
        <v>389.45</v>
      </c>
      <c r="E400" s="231">
        <v>386.25</v>
      </c>
      <c r="F400" s="231">
        <v>382.6</v>
      </c>
      <c r="G400" s="231">
        <v>379.40000000000003</v>
      </c>
      <c r="H400" s="231">
        <v>393.09999999999997</v>
      </c>
      <c r="I400" s="231">
        <v>396.2999999999999</v>
      </c>
      <c r="J400" s="231">
        <v>399.94999999999993</v>
      </c>
      <c r="K400" s="230">
        <v>392.65</v>
      </c>
      <c r="L400" s="230">
        <v>385.8</v>
      </c>
      <c r="M400" s="230">
        <v>0.37841000000000002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36.85</v>
      </c>
      <c r="D401" s="231">
        <v>36.783333333333339</v>
      </c>
      <c r="E401" s="231">
        <v>36.366666666666674</v>
      </c>
      <c r="F401" s="231">
        <v>35.883333333333333</v>
      </c>
      <c r="G401" s="231">
        <v>35.466666666666669</v>
      </c>
      <c r="H401" s="231">
        <v>37.26666666666668</v>
      </c>
      <c r="I401" s="231">
        <v>37.683333333333351</v>
      </c>
      <c r="J401" s="231">
        <v>38.166666666666686</v>
      </c>
      <c r="K401" s="230">
        <v>37.200000000000003</v>
      </c>
      <c r="L401" s="230">
        <v>36.299999999999997</v>
      </c>
      <c r="M401" s="230">
        <v>40.520209999999999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4328</v>
      </c>
      <c r="D402" s="231">
        <v>4305.8166666666666</v>
      </c>
      <c r="E402" s="231">
        <v>4250.7333333333336</v>
      </c>
      <c r="F402" s="231">
        <v>4173.4666666666672</v>
      </c>
      <c r="G402" s="231">
        <v>4118.3833333333341</v>
      </c>
      <c r="H402" s="231">
        <v>4383.083333333333</v>
      </c>
      <c r="I402" s="231">
        <v>4438.166666666667</v>
      </c>
      <c r="J402" s="231">
        <v>4515.4333333333325</v>
      </c>
      <c r="K402" s="230">
        <v>4360.8999999999996</v>
      </c>
      <c r="L402" s="230">
        <v>4228.55</v>
      </c>
      <c r="M402" s="230">
        <v>0.19195000000000001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2560.9499999999998</v>
      </c>
      <c r="D403" s="231">
        <v>2570.3166666666666</v>
      </c>
      <c r="E403" s="231">
        <v>2545.6333333333332</v>
      </c>
      <c r="F403" s="231">
        <v>2530.3166666666666</v>
      </c>
      <c r="G403" s="231">
        <v>2505.6333333333332</v>
      </c>
      <c r="H403" s="231">
        <v>2585.6333333333332</v>
      </c>
      <c r="I403" s="231">
        <v>2610.3166666666666</v>
      </c>
      <c r="J403" s="231">
        <v>2625.6333333333332</v>
      </c>
      <c r="K403" s="230">
        <v>2595</v>
      </c>
      <c r="L403" s="230">
        <v>2555</v>
      </c>
      <c r="M403" s="230">
        <v>4.6700100000000004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77.849999999999994</v>
      </c>
      <c r="D404" s="231">
        <v>78.249999999999986</v>
      </c>
      <c r="E404" s="231">
        <v>77.199999999999974</v>
      </c>
      <c r="F404" s="231">
        <v>76.549999999999983</v>
      </c>
      <c r="G404" s="231">
        <v>75.499999999999972</v>
      </c>
      <c r="H404" s="231">
        <v>78.899999999999977</v>
      </c>
      <c r="I404" s="231">
        <v>79.949999999999989</v>
      </c>
      <c r="J404" s="231">
        <v>80.59999999999998</v>
      </c>
      <c r="K404" s="230">
        <v>79.3</v>
      </c>
      <c r="L404" s="230">
        <v>77.599999999999994</v>
      </c>
      <c r="M404" s="230">
        <v>124.26479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6205.5</v>
      </c>
      <c r="D405" s="231">
        <v>6064.7833333333328</v>
      </c>
      <c r="E405" s="231">
        <v>5889.5666666666657</v>
      </c>
      <c r="F405" s="231">
        <v>5573.6333333333332</v>
      </c>
      <c r="G405" s="231">
        <v>5398.4166666666661</v>
      </c>
      <c r="H405" s="231">
        <v>6380.7166666666653</v>
      </c>
      <c r="I405" s="231">
        <v>6555.9333333333325</v>
      </c>
      <c r="J405" s="231">
        <v>6871.866666666665</v>
      </c>
      <c r="K405" s="230">
        <v>6240</v>
      </c>
      <c r="L405" s="230">
        <v>5748.85</v>
      </c>
      <c r="M405" s="230">
        <v>6.86266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1294.75</v>
      </c>
      <c r="D406" s="231">
        <v>1300.25</v>
      </c>
      <c r="E406" s="231">
        <v>1278.5</v>
      </c>
      <c r="F406" s="231">
        <v>1262.25</v>
      </c>
      <c r="G406" s="231">
        <v>1240.5</v>
      </c>
      <c r="H406" s="231">
        <v>1316.5</v>
      </c>
      <c r="I406" s="231">
        <v>1338.25</v>
      </c>
      <c r="J406" s="231">
        <v>1354.5</v>
      </c>
      <c r="K406" s="230">
        <v>1322</v>
      </c>
      <c r="L406" s="230">
        <v>1284</v>
      </c>
      <c r="M406" s="230">
        <v>0.10739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2814.35</v>
      </c>
      <c r="D407" s="231">
        <v>2811.4500000000003</v>
      </c>
      <c r="E407" s="231">
        <v>2797.9000000000005</v>
      </c>
      <c r="F407" s="231">
        <v>2781.4500000000003</v>
      </c>
      <c r="G407" s="231">
        <v>2767.9000000000005</v>
      </c>
      <c r="H407" s="231">
        <v>2827.9000000000005</v>
      </c>
      <c r="I407" s="231">
        <v>2841.4500000000007</v>
      </c>
      <c r="J407" s="231">
        <v>2857.9000000000005</v>
      </c>
      <c r="K407" s="230">
        <v>2825</v>
      </c>
      <c r="L407" s="230">
        <v>2795</v>
      </c>
      <c r="M407" s="230">
        <v>0.74255000000000004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488.25</v>
      </c>
      <c r="D408" s="231">
        <v>484.2</v>
      </c>
      <c r="E408" s="231">
        <v>475.95</v>
      </c>
      <c r="F408" s="231">
        <v>463.65</v>
      </c>
      <c r="G408" s="231">
        <v>455.4</v>
      </c>
      <c r="H408" s="231">
        <v>496.5</v>
      </c>
      <c r="I408" s="231">
        <v>504.75</v>
      </c>
      <c r="J408" s="231">
        <v>517.04999999999995</v>
      </c>
      <c r="K408" s="230">
        <v>492.45</v>
      </c>
      <c r="L408" s="230">
        <v>471.9</v>
      </c>
      <c r="M408" s="230">
        <v>2.6475300000000002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1056.5999999999999</v>
      </c>
      <c r="D409" s="231">
        <v>1056.2833333333333</v>
      </c>
      <c r="E409" s="231">
        <v>1050.5666666666666</v>
      </c>
      <c r="F409" s="231">
        <v>1044.5333333333333</v>
      </c>
      <c r="G409" s="231">
        <v>1038.8166666666666</v>
      </c>
      <c r="H409" s="231">
        <v>1062.3166666666666</v>
      </c>
      <c r="I409" s="231">
        <v>1068.0333333333333</v>
      </c>
      <c r="J409" s="231">
        <v>1074.0666666666666</v>
      </c>
      <c r="K409" s="230">
        <v>1062</v>
      </c>
      <c r="L409" s="230">
        <v>1050.25</v>
      </c>
      <c r="M409" s="230">
        <v>5.9229999999999998E-2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258.3</v>
      </c>
      <c r="D410" s="231">
        <v>259.2</v>
      </c>
      <c r="E410" s="231">
        <v>256.7</v>
      </c>
      <c r="F410" s="231">
        <v>255.10000000000002</v>
      </c>
      <c r="G410" s="231">
        <v>252.60000000000002</v>
      </c>
      <c r="H410" s="231">
        <v>260.79999999999995</v>
      </c>
      <c r="I410" s="231">
        <v>263.29999999999995</v>
      </c>
      <c r="J410" s="231">
        <v>264.89999999999992</v>
      </c>
      <c r="K410" s="230">
        <v>261.7</v>
      </c>
      <c r="L410" s="230">
        <v>257.60000000000002</v>
      </c>
      <c r="M410" s="230">
        <v>1.2409300000000001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690.8</v>
      </c>
      <c r="D411" s="231">
        <v>687.94999999999993</v>
      </c>
      <c r="E411" s="231">
        <v>680.14999999999986</v>
      </c>
      <c r="F411" s="231">
        <v>669.49999999999989</v>
      </c>
      <c r="G411" s="231">
        <v>661.69999999999982</v>
      </c>
      <c r="H411" s="231">
        <v>698.59999999999991</v>
      </c>
      <c r="I411" s="231">
        <v>706.39999999999986</v>
      </c>
      <c r="J411" s="231">
        <v>717.05</v>
      </c>
      <c r="K411" s="230">
        <v>695.75</v>
      </c>
      <c r="L411" s="230">
        <v>677.3</v>
      </c>
      <c r="M411" s="230">
        <v>1.40469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24876.85</v>
      </c>
      <c r="D412" s="231">
        <v>24737.283333333336</v>
      </c>
      <c r="E412" s="231">
        <v>24539.566666666673</v>
      </c>
      <c r="F412" s="231">
        <v>24202.283333333336</v>
      </c>
      <c r="G412" s="231">
        <v>24004.566666666673</v>
      </c>
      <c r="H412" s="231">
        <v>25074.566666666673</v>
      </c>
      <c r="I412" s="231">
        <v>25272.28333333334</v>
      </c>
      <c r="J412" s="231">
        <v>25609.566666666673</v>
      </c>
      <c r="K412" s="230">
        <v>24935</v>
      </c>
      <c r="L412" s="230">
        <v>24400</v>
      </c>
      <c r="M412" s="230">
        <v>0.19206999999999999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44.25</v>
      </c>
      <c r="D413" s="231">
        <v>44.466666666666669</v>
      </c>
      <c r="E413" s="231">
        <v>43.933333333333337</v>
      </c>
      <c r="F413" s="231">
        <v>43.616666666666667</v>
      </c>
      <c r="G413" s="231">
        <v>43.083333333333336</v>
      </c>
      <c r="H413" s="231">
        <v>44.783333333333339</v>
      </c>
      <c r="I413" s="231">
        <v>45.31666666666667</v>
      </c>
      <c r="J413" s="231">
        <v>45.63333333333334</v>
      </c>
      <c r="K413" s="230">
        <v>45</v>
      </c>
      <c r="L413" s="230">
        <v>44.15</v>
      </c>
      <c r="M413" s="230">
        <v>56.644190000000002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1364.3</v>
      </c>
      <c r="D414" s="231">
        <v>1358.0833333333333</v>
      </c>
      <c r="E414" s="231">
        <v>1346.2666666666664</v>
      </c>
      <c r="F414" s="231">
        <v>1328.2333333333331</v>
      </c>
      <c r="G414" s="231">
        <v>1316.4166666666663</v>
      </c>
      <c r="H414" s="231">
        <v>1376.1166666666666</v>
      </c>
      <c r="I414" s="231">
        <v>1387.9333333333336</v>
      </c>
      <c r="J414" s="231">
        <v>1405.9666666666667</v>
      </c>
      <c r="K414" s="230">
        <v>1369.9</v>
      </c>
      <c r="L414" s="230">
        <v>1340.05</v>
      </c>
      <c r="M414" s="230">
        <v>3.35168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302.85000000000002</v>
      </c>
      <c r="D415" s="276">
        <v>302.55</v>
      </c>
      <c r="E415" s="276">
        <v>300.3</v>
      </c>
      <c r="F415" s="276">
        <v>297.75</v>
      </c>
      <c r="G415" s="276">
        <v>295.5</v>
      </c>
      <c r="H415" s="276">
        <v>305.10000000000002</v>
      </c>
      <c r="I415" s="276">
        <v>307.35000000000002</v>
      </c>
      <c r="J415" s="276">
        <v>309.90000000000003</v>
      </c>
      <c r="K415" s="275">
        <v>304.8</v>
      </c>
      <c r="L415" s="275">
        <v>300</v>
      </c>
      <c r="M415" s="275">
        <v>0.85194999999999999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3797.05</v>
      </c>
      <c r="D416" s="231">
        <v>3772.5166666666664</v>
      </c>
      <c r="E416" s="231">
        <v>3733.0333333333328</v>
      </c>
      <c r="F416" s="231">
        <v>3669.0166666666664</v>
      </c>
      <c r="G416" s="231">
        <v>3629.5333333333328</v>
      </c>
      <c r="H416" s="231">
        <v>3836.5333333333328</v>
      </c>
      <c r="I416" s="231">
        <v>3876.0166666666664</v>
      </c>
      <c r="J416" s="231">
        <v>3940.0333333333328</v>
      </c>
      <c r="K416" s="230">
        <v>3812</v>
      </c>
      <c r="L416" s="230">
        <v>3708.5</v>
      </c>
      <c r="M416" s="230">
        <v>5.16601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504.35</v>
      </c>
      <c r="D417" s="231">
        <v>507.16666666666669</v>
      </c>
      <c r="E417" s="231">
        <v>498.73333333333335</v>
      </c>
      <c r="F417" s="231">
        <v>493.11666666666667</v>
      </c>
      <c r="G417" s="231">
        <v>484.68333333333334</v>
      </c>
      <c r="H417" s="231">
        <v>512.7833333333333</v>
      </c>
      <c r="I417" s="231">
        <v>521.2166666666667</v>
      </c>
      <c r="J417" s="231">
        <v>526.83333333333337</v>
      </c>
      <c r="K417" s="230">
        <v>515.6</v>
      </c>
      <c r="L417" s="230">
        <v>501.55</v>
      </c>
      <c r="M417" s="230">
        <v>4.1237500000000002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3704.95</v>
      </c>
      <c r="D418" s="231">
        <v>3726.2000000000003</v>
      </c>
      <c r="E418" s="231">
        <v>3672.5000000000005</v>
      </c>
      <c r="F418" s="231">
        <v>3640.05</v>
      </c>
      <c r="G418" s="231">
        <v>3586.3500000000004</v>
      </c>
      <c r="H418" s="231">
        <v>3758.6500000000005</v>
      </c>
      <c r="I418" s="231">
        <v>3812.3500000000004</v>
      </c>
      <c r="J418" s="231">
        <v>3844.8000000000006</v>
      </c>
      <c r="K418" s="230">
        <v>3779.9</v>
      </c>
      <c r="L418" s="230">
        <v>3693.75</v>
      </c>
      <c r="M418" s="230">
        <v>0.43864999999999998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547.25</v>
      </c>
      <c r="D419" s="231">
        <v>546.5333333333333</v>
      </c>
      <c r="E419" s="231">
        <v>538.86666666666656</v>
      </c>
      <c r="F419" s="231">
        <v>530.48333333333323</v>
      </c>
      <c r="G419" s="231">
        <v>522.81666666666649</v>
      </c>
      <c r="H419" s="231">
        <v>554.91666666666663</v>
      </c>
      <c r="I419" s="231">
        <v>562.58333333333337</v>
      </c>
      <c r="J419" s="231">
        <v>570.9666666666667</v>
      </c>
      <c r="K419" s="230">
        <v>554.20000000000005</v>
      </c>
      <c r="L419" s="230">
        <v>538.15</v>
      </c>
      <c r="M419" s="230">
        <v>64.431010000000001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861.85</v>
      </c>
      <c r="D420" s="231">
        <v>861.63333333333333</v>
      </c>
      <c r="E420" s="231">
        <v>854.31666666666661</v>
      </c>
      <c r="F420" s="231">
        <v>846.7833333333333</v>
      </c>
      <c r="G420" s="231">
        <v>839.46666666666658</v>
      </c>
      <c r="H420" s="231">
        <v>869.16666666666663</v>
      </c>
      <c r="I420" s="231">
        <v>876.48333333333346</v>
      </c>
      <c r="J420" s="231">
        <v>884.01666666666665</v>
      </c>
      <c r="K420" s="230">
        <v>868.95</v>
      </c>
      <c r="L420" s="230">
        <v>854.1</v>
      </c>
      <c r="M420" s="230">
        <v>2.4832299999999998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590.75</v>
      </c>
      <c r="D421" s="231">
        <v>589</v>
      </c>
      <c r="E421" s="231">
        <v>584.25</v>
      </c>
      <c r="F421" s="231">
        <v>577.75</v>
      </c>
      <c r="G421" s="231">
        <v>573</v>
      </c>
      <c r="H421" s="231">
        <v>595.5</v>
      </c>
      <c r="I421" s="231">
        <v>600.25</v>
      </c>
      <c r="J421" s="231">
        <v>606.75</v>
      </c>
      <c r="K421" s="230">
        <v>593.75</v>
      </c>
      <c r="L421" s="230">
        <v>582.5</v>
      </c>
      <c r="M421" s="230">
        <v>3.0512299999999999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573.45000000000005</v>
      </c>
      <c r="D422" s="231">
        <v>575.15</v>
      </c>
      <c r="E422" s="231">
        <v>570.29999999999995</v>
      </c>
      <c r="F422" s="231">
        <v>567.15</v>
      </c>
      <c r="G422" s="231">
        <v>562.29999999999995</v>
      </c>
      <c r="H422" s="231">
        <v>578.29999999999995</v>
      </c>
      <c r="I422" s="231">
        <v>583.15000000000009</v>
      </c>
      <c r="J422" s="231">
        <v>586.29999999999995</v>
      </c>
      <c r="K422" s="230">
        <v>580</v>
      </c>
      <c r="L422" s="230">
        <v>572</v>
      </c>
      <c r="M422" s="230">
        <v>160.16714999999999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84.1</v>
      </c>
      <c r="D423" s="231">
        <v>83.933333333333323</v>
      </c>
      <c r="E423" s="231">
        <v>83.566666666666649</v>
      </c>
      <c r="F423" s="231">
        <v>83.033333333333331</v>
      </c>
      <c r="G423" s="231">
        <v>82.666666666666657</v>
      </c>
      <c r="H423" s="231">
        <v>84.46666666666664</v>
      </c>
      <c r="I423" s="231">
        <v>84.833333333333314</v>
      </c>
      <c r="J423" s="231">
        <v>85.366666666666632</v>
      </c>
      <c r="K423" s="230">
        <v>84.3</v>
      </c>
      <c r="L423" s="230">
        <v>83.4</v>
      </c>
      <c r="M423" s="230">
        <v>81.096680000000006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296.14999999999998</v>
      </c>
      <c r="D424" s="231">
        <v>295.78333333333336</v>
      </c>
      <c r="E424" s="231">
        <v>294.2166666666667</v>
      </c>
      <c r="F424" s="231">
        <v>292.28333333333336</v>
      </c>
      <c r="G424" s="231">
        <v>290.7166666666667</v>
      </c>
      <c r="H424" s="231">
        <v>297.7166666666667</v>
      </c>
      <c r="I424" s="231">
        <v>299.28333333333342</v>
      </c>
      <c r="J424" s="231">
        <v>301.2166666666667</v>
      </c>
      <c r="K424" s="230">
        <v>297.35000000000002</v>
      </c>
      <c r="L424" s="230">
        <v>293.85000000000002</v>
      </c>
      <c r="M424" s="230">
        <v>1.4133100000000001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165.55</v>
      </c>
      <c r="D425" s="231">
        <v>166.43333333333334</v>
      </c>
      <c r="E425" s="231">
        <v>164.11666666666667</v>
      </c>
      <c r="F425" s="231">
        <v>162.68333333333334</v>
      </c>
      <c r="G425" s="231">
        <v>160.36666666666667</v>
      </c>
      <c r="H425" s="231">
        <v>167.86666666666667</v>
      </c>
      <c r="I425" s="231">
        <v>170.18333333333334</v>
      </c>
      <c r="J425" s="231">
        <v>171.61666666666667</v>
      </c>
      <c r="K425" s="230">
        <v>168.75</v>
      </c>
      <c r="L425" s="230">
        <v>165</v>
      </c>
      <c r="M425" s="230">
        <v>3.7112599999999998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408.85</v>
      </c>
      <c r="D426" s="231">
        <v>410.59999999999997</v>
      </c>
      <c r="E426" s="231">
        <v>404.44999999999993</v>
      </c>
      <c r="F426" s="231">
        <v>400.04999999999995</v>
      </c>
      <c r="G426" s="231">
        <v>393.89999999999992</v>
      </c>
      <c r="H426" s="231">
        <v>414.99999999999994</v>
      </c>
      <c r="I426" s="231">
        <v>421.14999999999992</v>
      </c>
      <c r="J426" s="231">
        <v>425.54999999999995</v>
      </c>
      <c r="K426" s="230">
        <v>416.75</v>
      </c>
      <c r="L426" s="230">
        <v>406.2</v>
      </c>
      <c r="M426" s="230">
        <v>0.65766999999999998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392.65</v>
      </c>
      <c r="D427" s="231">
        <v>394.5</v>
      </c>
      <c r="E427" s="231">
        <v>390.15</v>
      </c>
      <c r="F427" s="231">
        <v>387.65</v>
      </c>
      <c r="G427" s="231">
        <v>383.29999999999995</v>
      </c>
      <c r="H427" s="231">
        <v>397</v>
      </c>
      <c r="I427" s="231">
        <v>401.35</v>
      </c>
      <c r="J427" s="231">
        <v>403.85</v>
      </c>
      <c r="K427" s="230">
        <v>398.85</v>
      </c>
      <c r="L427" s="230">
        <v>392</v>
      </c>
      <c r="M427" s="230">
        <v>4.61022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195.85</v>
      </c>
      <c r="D428" s="231">
        <v>196.61666666666665</v>
      </c>
      <c r="E428" s="231">
        <v>194.2833333333333</v>
      </c>
      <c r="F428" s="231">
        <v>192.71666666666667</v>
      </c>
      <c r="G428" s="231">
        <v>190.38333333333333</v>
      </c>
      <c r="H428" s="231">
        <v>198.18333333333328</v>
      </c>
      <c r="I428" s="231">
        <v>200.51666666666659</v>
      </c>
      <c r="J428" s="231">
        <v>202.08333333333326</v>
      </c>
      <c r="K428" s="230">
        <v>198.95</v>
      </c>
      <c r="L428" s="230">
        <v>195.05</v>
      </c>
      <c r="M428" s="230">
        <v>2.4213900000000002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961.05</v>
      </c>
      <c r="D429" s="231">
        <v>958.98333333333323</v>
      </c>
      <c r="E429" s="231">
        <v>954.06666666666649</v>
      </c>
      <c r="F429" s="231">
        <v>947.08333333333326</v>
      </c>
      <c r="G429" s="231">
        <v>942.16666666666652</v>
      </c>
      <c r="H429" s="231">
        <v>965.96666666666647</v>
      </c>
      <c r="I429" s="231">
        <v>970.88333333333321</v>
      </c>
      <c r="J429" s="231">
        <v>977.86666666666645</v>
      </c>
      <c r="K429" s="230">
        <v>963.9</v>
      </c>
      <c r="L429" s="230">
        <v>952</v>
      </c>
      <c r="M429" s="230">
        <v>12.96607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436</v>
      </c>
      <c r="D430" s="231">
        <v>435.7833333333333</v>
      </c>
      <c r="E430" s="231">
        <v>432.11666666666662</v>
      </c>
      <c r="F430" s="231">
        <v>428.23333333333329</v>
      </c>
      <c r="G430" s="231">
        <v>424.56666666666661</v>
      </c>
      <c r="H430" s="231">
        <v>439.66666666666663</v>
      </c>
      <c r="I430" s="231">
        <v>443.33333333333337</v>
      </c>
      <c r="J430" s="231">
        <v>447.21666666666664</v>
      </c>
      <c r="K430" s="230">
        <v>439.45</v>
      </c>
      <c r="L430" s="230">
        <v>431.9</v>
      </c>
      <c r="M430" s="230">
        <v>6.7089400000000001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2416.5500000000002</v>
      </c>
      <c r="D431" s="231">
        <v>2432.1833333333334</v>
      </c>
      <c r="E431" s="231">
        <v>2394.3666666666668</v>
      </c>
      <c r="F431" s="231">
        <v>2372.1833333333334</v>
      </c>
      <c r="G431" s="231">
        <v>2334.3666666666668</v>
      </c>
      <c r="H431" s="231">
        <v>2454.3666666666668</v>
      </c>
      <c r="I431" s="231">
        <v>2492.1833333333334</v>
      </c>
      <c r="J431" s="231">
        <v>2514.3666666666668</v>
      </c>
      <c r="K431" s="230">
        <v>2470</v>
      </c>
      <c r="L431" s="230">
        <v>2410</v>
      </c>
      <c r="M431" s="230">
        <v>0.59053999999999995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1064.3499999999999</v>
      </c>
      <c r="D432" s="231">
        <v>1067.1833333333334</v>
      </c>
      <c r="E432" s="231">
        <v>1049.3666666666668</v>
      </c>
      <c r="F432" s="231">
        <v>1034.3833333333334</v>
      </c>
      <c r="G432" s="231">
        <v>1016.5666666666668</v>
      </c>
      <c r="H432" s="231">
        <v>1082.1666666666667</v>
      </c>
      <c r="I432" s="231">
        <v>1099.9833333333333</v>
      </c>
      <c r="J432" s="231">
        <v>1114.9666666666667</v>
      </c>
      <c r="K432" s="230">
        <v>1085</v>
      </c>
      <c r="L432" s="230">
        <v>1052.2</v>
      </c>
      <c r="M432" s="230">
        <v>1.43713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311.8</v>
      </c>
      <c r="D433" s="231">
        <v>311.2166666666667</v>
      </c>
      <c r="E433" s="231">
        <v>308.58333333333337</v>
      </c>
      <c r="F433" s="231">
        <v>305.36666666666667</v>
      </c>
      <c r="G433" s="231">
        <v>302.73333333333335</v>
      </c>
      <c r="H433" s="231">
        <v>314.43333333333339</v>
      </c>
      <c r="I433" s="231">
        <v>317.06666666666672</v>
      </c>
      <c r="J433" s="231">
        <v>320.28333333333342</v>
      </c>
      <c r="K433" s="230">
        <v>313.85000000000002</v>
      </c>
      <c r="L433" s="230">
        <v>308</v>
      </c>
      <c r="M433" s="230">
        <v>1.08101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403.15</v>
      </c>
      <c r="D434" s="231">
        <v>397.93333333333334</v>
      </c>
      <c r="E434" s="231">
        <v>387.9666666666667</v>
      </c>
      <c r="F434" s="231">
        <v>372.78333333333336</v>
      </c>
      <c r="G434" s="231">
        <v>362.81666666666672</v>
      </c>
      <c r="H434" s="231">
        <v>413.11666666666667</v>
      </c>
      <c r="I434" s="231">
        <v>423.08333333333326</v>
      </c>
      <c r="J434" s="231">
        <v>438.26666666666665</v>
      </c>
      <c r="K434" s="230">
        <v>407.9</v>
      </c>
      <c r="L434" s="230">
        <v>382.75</v>
      </c>
      <c r="M434" s="230">
        <v>12.492559999999999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2772.95</v>
      </c>
      <c r="D435" s="231">
        <v>2778.5499999999997</v>
      </c>
      <c r="E435" s="231">
        <v>2754.3999999999996</v>
      </c>
      <c r="F435" s="231">
        <v>2735.85</v>
      </c>
      <c r="G435" s="231">
        <v>2711.7</v>
      </c>
      <c r="H435" s="231">
        <v>2797.0999999999995</v>
      </c>
      <c r="I435" s="231">
        <v>2821.25</v>
      </c>
      <c r="J435" s="231">
        <v>2839.7999999999993</v>
      </c>
      <c r="K435" s="230">
        <v>2802.7</v>
      </c>
      <c r="L435" s="230">
        <v>2760</v>
      </c>
      <c r="M435" s="230">
        <v>0.77329999999999999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474.2</v>
      </c>
      <c r="D436" s="231">
        <v>473.7833333333333</v>
      </c>
      <c r="E436" s="231">
        <v>471.96666666666658</v>
      </c>
      <c r="F436" s="231">
        <v>469.73333333333329</v>
      </c>
      <c r="G436" s="231">
        <v>467.91666666666657</v>
      </c>
      <c r="H436" s="231">
        <v>476.01666666666659</v>
      </c>
      <c r="I436" s="231">
        <v>477.83333333333331</v>
      </c>
      <c r="J436" s="231">
        <v>480.06666666666661</v>
      </c>
      <c r="K436" s="230">
        <v>475.6</v>
      </c>
      <c r="L436" s="230">
        <v>471.55</v>
      </c>
      <c r="M436" s="230">
        <v>2.54095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8.35</v>
      </c>
      <c r="D437" s="231">
        <v>8.3833333333333346</v>
      </c>
      <c r="E437" s="231">
        <v>8.2666666666666693</v>
      </c>
      <c r="F437" s="231">
        <v>8.1833333333333353</v>
      </c>
      <c r="G437" s="231">
        <v>8.06666666666667</v>
      </c>
      <c r="H437" s="231">
        <v>8.4666666666666686</v>
      </c>
      <c r="I437" s="231">
        <v>8.5833333333333321</v>
      </c>
      <c r="J437" s="231">
        <v>8.6666666666666679</v>
      </c>
      <c r="K437" s="230">
        <v>8.5</v>
      </c>
      <c r="L437" s="230">
        <v>8.3000000000000007</v>
      </c>
      <c r="M437" s="230">
        <v>358.85307999999998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238.15</v>
      </c>
      <c r="D438" s="231">
        <v>237.20000000000002</v>
      </c>
      <c r="E438" s="231">
        <v>234.50000000000003</v>
      </c>
      <c r="F438" s="231">
        <v>230.85000000000002</v>
      </c>
      <c r="G438" s="231">
        <v>228.15000000000003</v>
      </c>
      <c r="H438" s="231">
        <v>240.85000000000002</v>
      </c>
      <c r="I438" s="231">
        <v>243.55</v>
      </c>
      <c r="J438" s="231">
        <v>247.20000000000002</v>
      </c>
      <c r="K438" s="230">
        <v>239.9</v>
      </c>
      <c r="L438" s="230">
        <v>233.55</v>
      </c>
      <c r="M438" s="230">
        <v>1.69903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894.65</v>
      </c>
      <c r="D439" s="231">
        <v>897.4</v>
      </c>
      <c r="E439" s="231">
        <v>889.25</v>
      </c>
      <c r="F439" s="231">
        <v>883.85</v>
      </c>
      <c r="G439" s="231">
        <v>875.7</v>
      </c>
      <c r="H439" s="231">
        <v>902.8</v>
      </c>
      <c r="I439" s="231">
        <v>910.94999999999982</v>
      </c>
      <c r="J439" s="231">
        <v>916.34999999999991</v>
      </c>
      <c r="K439" s="230">
        <v>905.55</v>
      </c>
      <c r="L439" s="230">
        <v>892</v>
      </c>
      <c r="M439" s="230">
        <v>0.30224000000000001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707.9</v>
      </c>
      <c r="D440" s="231">
        <v>706.25</v>
      </c>
      <c r="E440" s="231">
        <v>702.15</v>
      </c>
      <c r="F440" s="231">
        <v>696.4</v>
      </c>
      <c r="G440" s="231">
        <v>692.3</v>
      </c>
      <c r="H440" s="231">
        <v>712</v>
      </c>
      <c r="I440" s="231">
        <v>716.09999999999991</v>
      </c>
      <c r="J440" s="231">
        <v>721.85</v>
      </c>
      <c r="K440" s="230">
        <v>710.35</v>
      </c>
      <c r="L440" s="230">
        <v>700.5</v>
      </c>
      <c r="M440" s="230">
        <v>5.5996699999999997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1508.45</v>
      </c>
      <c r="D441" s="231">
        <v>1505.9833333333333</v>
      </c>
      <c r="E441" s="231">
        <v>1492.7666666666667</v>
      </c>
      <c r="F441" s="231">
        <v>1477.0833333333333</v>
      </c>
      <c r="G441" s="231">
        <v>1463.8666666666666</v>
      </c>
      <c r="H441" s="231">
        <v>1521.6666666666667</v>
      </c>
      <c r="I441" s="231">
        <v>1534.8833333333334</v>
      </c>
      <c r="J441" s="231">
        <v>1550.5666666666668</v>
      </c>
      <c r="K441" s="230">
        <v>1519.2</v>
      </c>
      <c r="L441" s="230">
        <v>1490.3</v>
      </c>
      <c r="M441" s="230">
        <v>0.19228999999999999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396.35</v>
      </c>
      <c r="D442" s="231">
        <v>398.31666666666666</v>
      </c>
      <c r="E442" s="231">
        <v>393.13333333333333</v>
      </c>
      <c r="F442" s="231">
        <v>389.91666666666669</v>
      </c>
      <c r="G442" s="231">
        <v>384.73333333333335</v>
      </c>
      <c r="H442" s="231">
        <v>401.5333333333333</v>
      </c>
      <c r="I442" s="231">
        <v>406.71666666666658</v>
      </c>
      <c r="J442" s="231">
        <v>409.93333333333328</v>
      </c>
      <c r="K442" s="230">
        <v>403.5</v>
      </c>
      <c r="L442" s="230">
        <v>395.1</v>
      </c>
      <c r="M442" s="230">
        <v>2.7883800000000001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720.05</v>
      </c>
      <c r="D443" s="231">
        <v>718.76666666666677</v>
      </c>
      <c r="E443" s="231">
        <v>713.53333333333353</v>
      </c>
      <c r="F443" s="231">
        <v>707.01666666666677</v>
      </c>
      <c r="G443" s="231">
        <v>701.78333333333353</v>
      </c>
      <c r="H443" s="231">
        <v>725.28333333333353</v>
      </c>
      <c r="I443" s="231">
        <v>730.51666666666688</v>
      </c>
      <c r="J443" s="231">
        <v>737.03333333333353</v>
      </c>
      <c r="K443" s="230">
        <v>724</v>
      </c>
      <c r="L443" s="230">
        <v>712.25</v>
      </c>
      <c r="M443" s="230">
        <v>0.34932000000000002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32.25</v>
      </c>
      <c r="D444" s="231">
        <v>32.533333333333331</v>
      </c>
      <c r="E444" s="231">
        <v>31.716666666666661</v>
      </c>
      <c r="F444" s="231">
        <v>31.18333333333333</v>
      </c>
      <c r="G444" s="231">
        <v>30.36666666666666</v>
      </c>
      <c r="H444" s="231">
        <v>33.066666666666663</v>
      </c>
      <c r="I444" s="231">
        <v>33.883333333333326</v>
      </c>
      <c r="J444" s="231">
        <v>34.416666666666664</v>
      </c>
      <c r="K444" s="230">
        <v>33.35</v>
      </c>
      <c r="L444" s="230">
        <v>32</v>
      </c>
      <c r="M444" s="230">
        <v>123.27239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1239.8</v>
      </c>
      <c r="D445" s="231">
        <v>1239</v>
      </c>
      <c r="E445" s="231">
        <v>1232</v>
      </c>
      <c r="F445" s="231">
        <v>1224.2</v>
      </c>
      <c r="G445" s="231">
        <v>1217.2</v>
      </c>
      <c r="H445" s="231">
        <v>1246.8</v>
      </c>
      <c r="I445" s="231">
        <v>1253.8</v>
      </c>
      <c r="J445" s="231">
        <v>1261.5999999999999</v>
      </c>
      <c r="K445" s="230">
        <v>1246</v>
      </c>
      <c r="L445" s="230">
        <v>1231.2</v>
      </c>
      <c r="M445" s="230">
        <v>5.5550199999999998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672.6</v>
      </c>
      <c r="D446" s="231">
        <v>676.69999999999993</v>
      </c>
      <c r="E446" s="231">
        <v>666.89999999999986</v>
      </c>
      <c r="F446" s="231">
        <v>661.19999999999993</v>
      </c>
      <c r="G446" s="231">
        <v>651.39999999999986</v>
      </c>
      <c r="H446" s="231">
        <v>682.39999999999986</v>
      </c>
      <c r="I446" s="231">
        <v>692.19999999999982</v>
      </c>
      <c r="J446" s="231">
        <v>697.89999999999986</v>
      </c>
      <c r="K446" s="230">
        <v>686.5</v>
      </c>
      <c r="L446" s="230">
        <v>671</v>
      </c>
      <c r="M446" s="230">
        <v>1.6853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988.6</v>
      </c>
      <c r="D447" s="231">
        <v>984.71666666666658</v>
      </c>
      <c r="E447" s="231">
        <v>979.43333333333317</v>
      </c>
      <c r="F447" s="231">
        <v>970.26666666666654</v>
      </c>
      <c r="G447" s="231">
        <v>964.98333333333312</v>
      </c>
      <c r="H447" s="231">
        <v>993.88333333333321</v>
      </c>
      <c r="I447" s="231">
        <v>999.16666666666674</v>
      </c>
      <c r="J447" s="231">
        <v>1008.3333333333333</v>
      </c>
      <c r="K447" s="230">
        <v>990</v>
      </c>
      <c r="L447" s="230">
        <v>975.55</v>
      </c>
      <c r="M447" s="230">
        <v>9.7450500000000009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229.5</v>
      </c>
      <c r="D448" s="231">
        <v>229.65</v>
      </c>
      <c r="E448" s="231">
        <v>228.35000000000002</v>
      </c>
      <c r="F448" s="231">
        <v>227.20000000000002</v>
      </c>
      <c r="G448" s="231">
        <v>225.90000000000003</v>
      </c>
      <c r="H448" s="231">
        <v>230.8</v>
      </c>
      <c r="I448" s="231">
        <v>232.10000000000002</v>
      </c>
      <c r="J448" s="231">
        <v>233.25</v>
      </c>
      <c r="K448" s="230">
        <v>230.95</v>
      </c>
      <c r="L448" s="230">
        <v>228.5</v>
      </c>
      <c r="M448" s="230">
        <v>2.4849700000000001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1277.4000000000001</v>
      </c>
      <c r="D449" s="231">
        <v>1281.1666666666667</v>
      </c>
      <c r="E449" s="231">
        <v>1266.2333333333336</v>
      </c>
      <c r="F449" s="231">
        <v>1255.0666666666668</v>
      </c>
      <c r="G449" s="231">
        <v>1240.1333333333337</v>
      </c>
      <c r="H449" s="231">
        <v>1292.3333333333335</v>
      </c>
      <c r="I449" s="231">
        <v>1307.2666666666664</v>
      </c>
      <c r="J449" s="231">
        <v>1318.4333333333334</v>
      </c>
      <c r="K449" s="230">
        <v>1296.0999999999999</v>
      </c>
      <c r="L449" s="230">
        <v>1270</v>
      </c>
      <c r="M449" s="230">
        <v>5.2044800000000002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3282.15</v>
      </c>
      <c r="D450" s="231">
        <v>3287.9500000000003</v>
      </c>
      <c r="E450" s="231">
        <v>3266.2000000000007</v>
      </c>
      <c r="F450" s="231">
        <v>3250.2500000000005</v>
      </c>
      <c r="G450" s="231">
        <v>3228.5000000000009</v>
      </c>
      <c r="H450" s="231">
        <v>3303.9000000000005</v>
      </c>
      <c r="I450" s="231">
        <v>3325.6499999999996</v>
      </c>
      <c r="J450" s="231">
        <v>3341.6000000000004</v>
      </c>
      <c r="K450" s="230">
        <v>3309.7</v>
      </c>
      <c r="L450" s="230">
        <v>3272</v>
      </c>
      <c r="M450" s="230">
        <v>17.19623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789.45</v>
      </c>
      <c r="D451" s="231">
        <v>788.98333333333323</v>
      </c>
      <c r="E451" s="231">
        <v>786.46666666666647</v>
      </c>
      <c r="F451" s="231">
        <v>783.48333333333323</v>
      </c>
      <c r="G451" s="231">
        <v>780.96666666666647</v>
      </c>
      <c r="H451" s="231">
        <v>791.96666666666647</v>
      </c>
      <c r="I451" s="231">
        <v>794.48333333333312</v>
      </c>
      <c r="J451" s="231">
        <v>797.46666666666647</v>
      </c>
      <c r="K451" s="230">
        <v>791.5</v>
      </c>
      <c r="L451" s="230">
        <v>786</v>
      </c>
      <c r="M451" s="230">
        <v>9.6893999999999991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7198.35</v>
      </c>
      <c r="D452" s="231">
        <v>7184.4666666666672</v>
      </c>
      <c r="E452" s="231">
        <v>7143.9333333333343</v>
      </c>
      <c r="F452" s="231">
        <v>7089.5166666666673</v>
      </c>
      <c r="G452" s="231">
        <v>7048.9833333333345</v>
      </c>
      <c r="H452" s="231">
        <v>7238.8833333333341</v>
      </c>
      <c r="I452" s="231">
        <v>7279.416666666667</v>
      </c>
      <c r="J452" s="231">
        <v>7333.8333333333339</v>
      </c>
      <c r="K452" s="230">
        <v>7225</v>
      </c>
      <c r="L452" s="230">
        <v>7130.05</v>
      </c>
      <c r="M452" s="230">
        <v>2.3515299999999999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2163.9499999999998</v>
      </c>
      <c r="D453" s="231">
        <v>2185.1</v>
      </c>
      <c r="E453" s="231">
        <v>2130.1999999999998</v>
      </c>
      <c r="F453" s="231">
        <v>2096.4499999999998</v>
      </c>
      <c r="G453" s="231">
        <v>2041.5499999999997</v>
      </c>
      <c r="H453" s="231">
        <v>2218.85</v>
      </c>
      <c r="I453" s="231">
        <v>2273.7500000000005</v>
      </c>
      <c r="J453" s="231">
        <v>2307.5</v>
      </c>
      <c r="K453" s="230">
        <v>2240</v>
      </c>
      <c r="L453" s="230">
        <v>2151.35</v>
      </c>
      <c r="M453" s="230">
        <v>0.29527999999999999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264.39999999999998</v>
      </c>
      <c r="D454" s="231">
        <v>264.13333333333333</v>
      </c>
      <c r="E454" s="231">
        <v>262.36666666666667</v>
      </c>
      <c r="F454" s="231">
        <v>260.33333333333337</v>
      </c>
      <c r="G454" s="231">
        <v>258.56666666666672</v>
      </c>
      <c r="H454" s="231">
        <v>266.16666666666663</v>
      </c>
      <c r="I454" s="231">
        <v>267.93333333333328</v>
      </c>
      <c r="J454" s="231">
        <v>269.96666666666658</v>
      </c>
      <c r="K454" s="230">
        <v>265.89999999999998</v>
      </c>
      <c r="L454" s="230">
        <v>262.10000000000002</v>
      </c>
      <c r="M454" s="230">
        <v>37.843440000000001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511.6</v>
      </c>
      <c r="D455" s="231">
        <v>510.41666666666669</v>
      </c>
      <c r="E455" s="231">
        <v>506.68333333333339</v>
      </c>
      <c r="F455" s="231">
        <v>501.76666666666671</v>
      </c>
      <c r="G455" s="231">
        <v>498.03333333333342</v>
      </c>
      <c r="H455" s="231">
        <v>515.33333333333337</v>
      </c>
      <c r="I455" s="231">
        <v>519.06666666666661</v>
      </c>
      <c r="J455" s="231">
        <v>523.98333333333335</v>
      </c>
      <c r="K455" s="230">
        <v>514.15</v>
      </c>
      <c r="L455" s="230">
        <v>505.5</v>
      </c>
      <c r="M455" s="230">
        <v>114.5402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206.3</v>
      </c>
      <c r="D456" s="231">
        <v>205.88333333333333</v>
      </c>
      <c r="E456" s="231">
        <v>204.56666666666666</v>
      </c>
      <c r="F456" s="231">
        <v>202.83333333333334</v>
      </c>
      <c r="G456" s="231">
        <v>201.51666666666668</v>
      </c>
      <c r="H456" s="231">
        <v>207.61666666666665</v>
      </c>
      <c r="I456" s="231">
        <v>208.93333333333331</v>
      </c>
      <c r="J456" s="231">
        <v>210.66666666666663</v>
      </c>
      <c r="K456" s="230">
        <v>207.2</v>
      </c>
      <c r="L456" s="230">
        <v>204.15</v>
      </c>
      <c r="M456" s="230">
        <v>89.862179999999995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108.55</v>
      </c>
      <c r="D457" s="231">
        <v>108.76666666666667</v>
      </c>
      <c r="E457" s="231">
        <v>108.03333333333333</v>
      </c>
      <c r="F457" s="231">
        <v>107.51666666666667</v>
      </c>
      <c r="G457" s="231">
        <v>106.78333333333333</v>
      </c>
      <c r="H457" s="231">
        <v>109.28333333333333</v>
      </c>
      <c r="I457" s="231">
        <v>110.01666666666665</v>
      </c>
      <c r="J457" s="231">
        <v>110.53333333333333</v>
      </c>
      <c r="K457" s="230">
        <v>109.5</v>
      </c>
      <c r="L457" s="230">
        <v>108.25</v>
      </c>
      <c r="M457" s="230">
        <v>198.17636999999999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62.85</v>
      </c>
      <c r="D458" s="231">
        <v>63.20000000000001</v>
      </c>
      <c r="E458" s="231">
        <v>62.100000000000023</v>
      </c>
      <c r="F458" s="231">
        <v>61.350000000000016</v>
      </c>
      <c r="G458" s="231">
        <v>60.250000000000028</v>
      </c>
      <c r="H458" s="231">
        <v>63.950000000000017</v>
      </c>
      <c r="I458" s="231">
        <v>65.05</v>
      </c>
      <c r="J458" s="231">
        <v>65.800000000000011</v>
      </c>
      <c r="K458" s="230">
        <v>64.3</v>
      </c>
      <c r="L458" s="230">
        <v>62.45</v>
      </c>
      <c r="M458" s="230">
        <v>15.285399999999999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2273.5500000000002</v>
      </c>
      <c r="D459" s="231">
        <v>2224.5166666666669</v>
      </c>
      <c r="E459" s="231">
        <v>2139.0333333333338</v>
      </c>
      <c r="F459" s="231">
        <v>2004.5166666666669</v>
      </c>
      <c r="G459" s="231">
        <v>1919.0333333333338</v>
      </c>
      <c r="H459" s="231">
        <v>2359.0333333333338</v>
      </c>
      <c r="I459" s="231">
        <v>2444.5166666666664</v>
      </c>
      <c r="J459" s="231">
        <v>2579.0333333333338</v>
      </c>
      <c r="K459" s="230">
        <v>2310</v>
      </c>
      <c r="L459" s="230">
        <v>2090</v>
      </c>
      <c r="M459" s="230">
        <v>3.2248999999999999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1044.05</v>
      </c>
      <c r="D460" s="231">
        <v>1048.6000000000001</v>
      </c>
      <c r="E460" s="231">
        <v>1038.4000000000003</v>
      </c>
      <c r="F460" s="231">
        <v>1032.7500000000002</v>
      </c>
      <c r="G460" s="231">
        <v>1022.5500000000004</v>
      </c>
      <c r="H460" s="231">
        <v>1054.2500000000002</v>
      </c>
      <c r="I460" s="231">
        <v>1064.45</v>
      </c>
      <c r="J460" s="231">
        <v>1070.1000000000001</v>
      </c>
      <c r="K460" s="230">
        <v>1058.8</v>
      </c>
      <c r="L460" s="230">
        <v>1042.95</v>
      </c>
      <c r="M460" s="230">
        <v>14.517860000000001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670.85</v>
      </c>
      <c r="D461" s="231">
        <v>672</v>
      </c>
      <c r="E461" s="231">
        <v>661</v>
      </c>
      <c r="F461" s="231">
        <v>651.15</v>
      </c>
      <c r="G461" s="231">
        <v>640.15</v>
      </c>
      <c r="H461" s="231">
        <v>681.85</v>
      </c>
      <c r="I461" s="231">
        <v>692.85</v>
      </c>
      <c r="J461" s="231">
        <v>702.7</v>
      </c>
      <c r="K461" s="230">
        <v>683</v>
      </c>
      <c r="L461" s="230">
        <v>662.15</v>
      </c>
      <c r="M461" s="230">
        <v>4.45709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117.15</v>
      </c>
      <c r="D462" s="231">
        <v>117.38333333333333</v>
      </c>
      <c r="E462" s="231">
        <v>115.96666666666665</v>
      </c>
      <c r="F462" s="231">
        <v>114.78333333333333</v>
      </c>
      <c r="G462" s="231">
        <v>113.36666666666666</v>
      </c>
      <c r="H462" s="231">
        <v>118.56666666666665</v>
      </c>
      <c r="I462" s="231">
        <v>119.98333333333333</v>
      </c>
      <c r="J462" s="231">
        <v>121.16666666666664</v>
      </c>
      <c r="K462" s="230">
        <v>118.8</v>
      </c>
      <c r="L462" s="230">
        <v>116.2</v>
      </c>
      <c r="M462" s="230">
        <v>8.9519599999999997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776.5</v>
      </c>
      <c r="D463" s="231">
        <v>774.66666666666663</v>
      </c>
      <c r="E463" s="231">
        <v>769.38333333333321</v>
      </c>
      <c r="F463" s="231">
        <v>762.26666666666654</v>
      </c>
      <c r="G463" s="231">
        <v>756.98333333333312</v>
      </c>
      <c r="H463" s="231">
        <v>781.7833333333333</v>
      </c>
      <c r="I463" s="231">
        <v>787.06666666666683</v>
      </c>
      <c r="J463" s="231">
        <v>794.18333333333339</v>
      </c>
      <c r="K463" s="230">
        <v>779.95</v>
      </c>
      <c r="L463" s="230">
        <v>767.55</v>
      </c>
      <c r="M463" s="230">
        <v>1.8292299999999999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2339.25</v>
      </c>
      <c r="D464" s="231">
        <v>2352.4166666666665</v>
      </c>
      <c r="E464" s="231">
        <v>2316.833333333333</v>
      </c>
      <c r="F464" s="231">
        <v>2294.4166666666665</v>
      </c>
      <c r="G464" s="231">
        <v>2258.833333333333</v>
      </c>
      <c r="H464" s="231">
        <v>2374.833333333333</v>
      </c>
      <c r="I464" s="231">
        <v>2410.4166666666661</v>
      </c>
      <c r="J464" s="231">
        <v>2432.833333333333</v>
      </c>
      <c r="K464" s="230">
        <v>2388</v>
      </c>
      <c r="L464" s="230">
        <v>2330</v>
      </c>
      <c r="M464" s="230">
        <v>0.14222000000000001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460</v>
      </c>
      <c r="D465" s="231">
        <v>459.2833333333333</v>
      </c>
      <c r="E465" s="231">
        <v>456.26666666666659</v>
      </c>
      <c r="F465" s="231">
        <v>452.5333333333333</v>
      </c>
      <c r="G465" s="231">
        <v>449.51666666666659</v>
      </c>
      <c r="H465" s="231">
        <v>463.01666666666659</v>
      </c>
      <c r="I465" s="231">
        <v>466.03333333333325</v>
      </c>
      <c r="J465" s="231">
        <v>469.76666666666659</v>
      </c>
      <c r="K465" s="230">
        <v>462.3</v>
      </c>
      <c r="L465" s="230">
        <v>455.55</v>
      </c>
      <c r="M465" s="230">
        <v>0.49774000000000002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3163.9</v>
      </c>
      <c r="D466" s="231">
        <v>3151.2999999999997</v>
      </c>
      <c r="E466" s="231">
        <v>3132.5999999999995</v>
      </c>
      <c r="F466" s="231">
        <v>3101.2999999999997</v>
      </c>
      <c r="G466" s="231">
        <v>3082.5999999999995</v>
      </c>
      <c r="H466" s="231">
        <v>3182.5999999999995</v>
      </c>
      <c r="I466" s="231">
        <v>3201.2999999999993</v>
      </c>
      <c r="J466" s="231">
        <v>3232.5999999999995</v>
      </c>
      <c r="K466" s="230">
        <v>3170</v>
      </c>
      <c r="L466" s="230">
        <v>3120</v>
      </c>
      <c r="M466" s="230">
        <v>0.22108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2757.85</v>
      </c>
      <c r="D467" s="231">
        <v>2755.6333333333337</v>
      </c>
      <c r="E467" s="231">
        <v>2746.2666666666673</v>
      </c>
      <c r="F467" s="231">
        <v>2734.6833333333338</v>
      </c>
      <c r="G467" s="231">
        <v>2725.3166666666675</v>
      </c>
      <c r="H467" s="231">
        <v>2767.2166666666672</v>
      </c>
      <c r="I467" s="231">
        <v>2776.583333333333</v>
      </c>
      <c r="J467" s="231">
        <v>2788.166666666667</v>
      </c>
      <c r="K467" s="230">
        <v>2765</v>
      </c>
      <c r="L467" s="230">
        <v>2744.05</v>
      </c>
      <c r="M467" s="230">
        <v>6.2106700000000004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1655.5</v>
      </c>
      <c r="D468" s="231">
        <v>1659.6000000000001</v>
      </c>
      <c r="E468" s="231">
        <v>1643.4500000000003</v>
      </c>
      <c r="F468" s="231">
        <v>1631.4</v>
      </c>
      <c r="G468" s="231">
        <v>1615.2500000000002</v>
      </c>
      <c r="H468" s="231">
        <v>1671.6500000000003</v>
      </c>
      <c r="I468" s="231">
        <v>1687.8000000000004</v>
      </c>
      <c r="J468" s="231">
        <v>1699.8500000000004</v>
      </c>
      <c r="K468" s="230">
        <v>1675.75</v>
      </c>
      <c r="L468" s="230">
        <v>1647.55</v>
      </c>
      <c r="M468" s="230">
        <v>1.88028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537.85</v>
      </c>
      <c r="D469" s="231">
        <v>537.2166666666667</v>
      </c>
      <c r="E469" s="231">
        <v>530.63333333333344</v>
      </c>
      <c r="F469" s="231">
        <v>523.41666666666674</v>
      </c>
      <c r="G469" s="231">
        <v>516.83333333333348</v>
      </c>
      <c r="H469" s="231">
        <v>544.43333333333339</v>
      </c>
      <c r="I469" s="231">
        <v>551.01666666666665</v>
      </c>
      <c r="J469" s="231">
        <v>558.23333333333335</v>
      </c>
      <c r="K469" s="230">
        <v>543.79999999999995</v>
      </c>
      <c r="L469" s="230">
        <v>530</v>
      </c>
      <c r="M469" s="230">
        <v>1.1208199999999999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671.6</v>
      </c>
      <c r="D470" s="231">
        <v>659.65</v>
      </c>
      <c r="E470" s="231">
        <v>642</v>
      </c>
      <c r="F470" s="231">
        <v>612.4</v>
      </c>
      <c r="G470" s="231">
        <v>594.75</v>
      </c>
      <c r="H470" s="231">
        <v>689.25</v>
      </c>
      <c r="I470" s="231">
        <v>706.89999999999986</v>
      </c>
      <c r="J470" s="231">
        <v>736.5</v>
      </c>
      <c r="K470" s="230">
        <v>677.3</v>
      </c>
      <c r="L470" s="230">
        <v>630.04999999999995</v>
      </c>
      <c r="M470" s="230">
        <v>6.24871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1471.4</v>
      </c>
      <c r="D471" s="231">
        <v>1464</v>
      </c>
      <c r="E471" s="231">
        <v>1453</v>
      </c>
      <c r="F471" s="231">
        <v>1434.6</v>
      </c>
      <c r="G471" s="231">
        <v>1423.6</v>
      </c>
      <c r="H471" s="231">
        <v>1482.4</v>
      </c>
      <c r="I471" s="231">
        <v>1493.4</v>
      </c>
      <c r="J471" s="231">
        <v>1511.8000000000002</v>
      </c>
      <c r="K471" s="230">
        <v>1475</v>
      </c>
      <c r="L471" s="230">
        <v>1445.6</v>
      </c>
      <c r="M471" s="230">
        <v>4.5655599999999996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32.1</v>
      </c>
      <c r="D472" s="231">
        <v>32.18333333333333</v>
      </c>
      <c r="E472" s="231">
        <v>31.966666666666661</v>
      </c>
      <c r="F472" s="231">
        <v>31.833333333333329</v>
      </c>
      <c r="G472" s="231">
        <v>31.61666666666666</v>
      </c>
      <c r="H472" s="231">
        <v>32.316666666666663</v>
      </c>
      <c r="I472" s="231">
        <v>32.533333333333331</v>
      </c>
      <c r="J472" s="231">
        <v>32.666666666666664</v>
      </c>
      <c r="K472" s="230">
        <v>32.4</v>
      </c>
      <c r="L472" s="230">
        <v>32.049999999999997</v>
      </c>
      <c r="M472" s="230">
        <v>28.989540000000002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276.85000000000002</v>
      </c>
      <c r="D473" s="231">
        <v>277.55</v>
      </c>
      <c r="E473" s="231">
        <v>274.60000000000002</v>
      </c>
      <c r="F473" s="231">
        <v>272.35000000000002</v>
      </c>
      <c r="G473" s="231">
        <v>269.40000000000003</v>
      </c>
      <c r="H473" s="231">
        <v>279.8</v>
      </c>
      <c r="I473" s="231">
        <v>282.74999999999994</v>
      </c>
      <c r="J473" s="231">
        <v>285</v>
      </c>
      <c r="K473" s="230">
        <v>280.5</v>
      </c>
      <c r="L473" s="230">
        <v>275.3</v>
      </c>
      <c r="M473" s="230">
        <v>2.2821899999999999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405.55</v>
      </c>
      <c r="D474" s="231">
        <v>401.51666666666665</v>
      </c>
      <c r="E474" s="231">
        <v>393.48333333333329</v>
      </c>
      <c r="F474" s="231">
        <v>381.41666666666663</v>
      </c>
      <c r="G474" s="231">
        <v>373.38333333333327</v>
      </c>
      <c r="H474" s="231">
        <v>413.58333333333331</v>
      </c>
      <c r="I474" s="231">
        <v>421.61666666666662</v>
      </c>
      <c r="J474" s="231">
        <v>433.68333333333334</v>
      </c>
      <c r="K474" s="230">
        <v>409.55</v>
      </c>
      <c r="L474" s="230">
        <v>389.45</v>
      </c>
      <c r="M474" s="230">
        <v>10.60941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2767.35</v>
      </c>
      <c r="D475" s="231">
        <v>2738.15</v>
      </c>
      <c r="E475" s="231">
        <v>2702.3</v>
      </c>
      <c r="F475" s="231">
        <v>2637.25</v>
      </c>
      <c r="G475" s="231">
        <v>2601.4</v>
      </c>
      <c r="H475" s="231">
        <v>2803.2000000000003</v>
      </c>
      <c r="I475" s="231">
        <v>2839.0499999999997</v>
      </c>
      <c r="J475" s="231">
        <v>2904.1000000000004</v>
      </c>
      <c r="K475" s="230">
        <v>2774</v>
      </c>
      <c r="L475" s="230">
        <v>2673.1</v>
      </c>
      <c r="M475" s="230">
        <v>1.7041900000000001</v>
      </c>
      <c r="N475" s="1"/>
      <c r="O475" s="1"/>
    </row>
    <row r="476" spans="1:15" ht="12.75" customHeight="1">
      <c r="A476" s="30">
        <v>466</v>
      </c>
      <c r="B476" s="216" t="s">
        <v>874</v>
      </c>
      <c r="C476" s="230">
        <v>27.15</v>
      </c>
      <c r="D476" s="231">
        <v>27.333333333333332</v>
      </c>
      <c r="E476" s="231">
        <v>26.866666666666664</v>
      </c>
      <c r="F476" s="231">
        <v>26.583333333333332</v>
      </c>
      <c r="G476" s="231">
        <v>26.116666666666664</v>
      </c>
      <c r="H476" s="231">
        <v>27.616666666666664</v>
      </c>
      <c r="I476" s="231">
        <v>28.083333333333332</v>
      </c>
      <c r="J476" s="231">
        <v>28.366666666666664</v>
      </c>
      <c r="K476" s="230">
        <v>27.8</v>
      </c>
      <c r="L476" s="230">
        <v>27.05</v>
      </c>
      <c r="M476" s="230">
        <v>90.936639999999997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431.15</v>
      </c>
      <c r="D477" s="231">
        <v>431.38333333333338</v>
      </c>
      <c r="E477" s="231">
        <v>427.76666666666677</v>
      </c>
      <c r="F477" s="231">
        <v>424.38333333333338</v>
      </c>
      <c r="G477" s="231">
        <v>420.76666666666677</v>
      </c>
      <c r="H477" s="231">
        <v>434.76666666666677</v>
      </c>
      <c r="I477" s="231">
        <v>438.38333333333344</v>
      </c>
      <c r="J477" s="231">
        <v>441.76666666666677</v>
      </c>
      <c r="K477" s="230">
        <v>435</v>
      </c>
      <c r="L477" s="230">
        <v>428</v>
      </c>
      <c r="M477" s="230">
        <v>1.7617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548.9</v>
      </c>
      <c r="D478" s="231">
        <v>547</v>
      </c>
      <c r="E478" s="231">
        <v>543.1</v>
      </c>
      <c r="F478" s="231">
        <v>537.30000000000007</v>
      </c>
      <c r="G478" s="231">
        <v>533.40000000000009</v>
      </c>
      <c r="H478" s="231">
        <v>552.79999999999995</v>
      </c>
      <c r="I478" s="231">
        <v>556.70000000000005</v>
      </c>
      <c r="J478" s="231">
        <v>562.49999999999989</v>
      </c>
      <c r="K478" s="230">
        <v>550.9</v>
      </c>
      <c r="L478" s="230">
        <v>541.20000000000005</v>
      </c>
      <c r="M478" s="230">
        <v>3.3802699999999999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682.9</v>
      </c>
      <c r="D479" s="231">
        <v>683.56666666666661</v>
      </c>
      <c r="E479" s="231">
        <v>679.68333333333317</v>
      </c>
      <c r="F479" s="231">
        <v>676.46666666666658</v>
      </c>
      <c r="G479" s="231">
        <v>672.58333333333314</v>
      </c>
      <c r="H479" s="231">
        <v>686.78333333333319</v>
      </c>
      <c r="I479" s="231">
        <v>690.66666666666663</v>
      </c>
      <c r="J479" s="231">
        <v>693.88333333333321</v>
      </c>
      <c r="K479" s="230">
        <v>687.45</v>
      </c>
      <c r="L479" s="230">
        <v>680.35</v>
      </c>
      <c r="M479" s="230">
        <v>22.28828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654.65</v>
      </c>
      <c r="D480" s="231">
        <v>656.31666666666672</v>
      </c>
      <c r="E480" s="231">
        <v>652.28333333333342</v>
      </c>
      <c r="F480" s="231">
        <v>649.91666666666674</v>
      </c>
      <c r="G480" s="231">
        <v>645.88333333333344</v>
      </c>
      <c r="H480" s="231">
        <v>658.68333333333339</v>
      </c>
      <c r="I480" s="231">
        <v>662.7166666666667</v>
      </c>
      <c r="J480" s="231">
        <v>665.08333333333337</v>
      </c>
      <c r="K480" s="230">
        <v>660.35</v>
      </c>
      <c r="L480" s="230">
        <v>653.95000000000005</v>
      </c>
      <c r="M480" s="230">
        <v>0.40261000000000002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7835.45</v>
      </c>
      <c r="D481" s="231">
        <v>7813.7833333333328</v>
      </c>
      <c r="E481" s="231">
        <v>7771.7666666666655</v>
      </c>
      <c r="F481" s="231">
        <v>7708.083333333333</v>
      </c>
      <c r="G481" s="231">
        <v>7666.0666666666657</v>
      </c>
      <c r="H481" s="231">
        <v>7877.4666666666653</v>
      </c>
      <c r="I481" s="231">
        <v>7919.4833333333318</v>
      </c>
      <c r="J481" s="231">
        <v>7983.1666666666652</v>
      </c>
      <c r="K481" s="230">
        <v>7855.8</v>
      </c>
      <c r="L481" s="230">
        <v>7750.1</v>
      </c>
      <c r="M481" s="230">
        <v>3.2021899999999999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70.45</v>
      </c>
      <c r="D482" s="231">
        <v>70.666666666666671</v>
      </c>
      <c r="E482" s="231">
        <v>69.833333333333343</v>
      </c>
      <c r="F482" s="231">
        <v>69.216666666666669</v>
      </c>
      <c r="G482" s="231">
        <v>68.38333333333334</v>
      </c>
      <c r="H482" s="231">
        <v>71.283333333333346</v>
      </c>
      <c r="I482" s="231">
        <v>72.116666666666688</v>
      </c>
      <c r="J482" s="231">
        <v>72.733333333333348</v>
      </c>
      <c r="K482" s="230">
        <v>71.5</v>
      </c>
      <c r="L482" s="230">
        <v>70.05</v>
      </c>
      <c r="M482" s="230">
        <v>82.687389999999994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1425.45</v>
      </c>
      <c r="D483" s="231">
        <v>1413.75</v>
      </c>
      <c r="E483" s="231">
        <v>1398.5</v>
      </c>
      <c r="F483" s="231">
        <v>1371.55</v>
      </c>
      <c r="G483" s="231">
        <v>1356.3</v>
      </c>
      <c r="H483" s="231">
        <v>1440.7</v>
      </c>
      <c r="I483" s="231">
        <v>1455.95</v>
      </c>
      <c r="J483" s="231">
        <v>1482.9</v>
      </c>
      <c r="K483" s="230">
        <v>1429</v>
      </c>
      <c r="L483" s="230">
        <v>1386.8</v>
      </c>
      <c r="M483" s="230">
        <v>3.77799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795.85</v>
      </c>
      <c r="D484" s="240">
        <v>796.51666666666677</v>
      </c>
      <c r="E484" s="240">
        <v>792.28333333333353</v>
      </c>
      <c r="F484" s="240">
        <v>788.71666666666681</v>
      </c>
      <c r="G484" s="240">
        <v>784.48333333333358</v>
      </c>
      <c r="H484" s="240">
        <v>800.08333333333348</v>
      </c>
      <c r="I484" s="240">
        <v>804.31666666666683</v>
      </c>
      <c r="J484" s="239">
        <v>807.88333333333344</v>
      </c>
      <c r="K484" s="239">
        <v>800.75</v>
      </c>
      <c r="L484" s="239">
        <v>792.95</v>
      </c>
      <c r="M484" s="216">
        <v>4.6254499999999998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249.5</v>
      </c>
      <c r="D485" s="240">
        <v>249.36666666666667</v>
      </c>
      <c r="E485" s="240">
        <v>247.73333333333335</v>
      </c>
      <c r="F485" s="240">
        <v>245.96666666666667</v>
      </c>
      <c r="G485" s="240">
        <v>244.33333333333334</v>
      </c>
      <c r="H485" s="240">
        <v>251.13333333333335</v>
      </c>
      <c r="I485" s="240">
        <v>252.76666666666668</v>
      </c>
      <c r="J485" s="239">
        <v>254.53333333333336</v>
      </c>
      <c r="K485" s="239">
        <v>251</v>
      </c>
      <c r="L485" s="239">
        <v>247.6</v>
      </c>
      <c r="M485" s="216">
        <v>0.80637000000000003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2095.6</v>
      </c>
      <c r="D486" s="231">
        <v>2088.8666666666668</v>
      </c>
      <c r="E486" s="231">
        <v>2056.7333333333336</v>
      </c>
      <c r="F486" s="231">
        <v>2017.8666666666668</v>
      </c>
      <c r="G486" s="231">
        <v>1985.7333333333336</v>
      </c>
      <c r="H486" s="231">
        <v>2127.7333333333336</v>
      </c>
      <c r="I486" s="231">
        <v>2159.8666666666668</v>
      </c>
      <c r="J486" s="231">
        <v>2198.7333333333336</v>
      </c>
      <c r="K486" s="230">
        <v>2121</v>
      </c>
      <c r="L486" s="230">
        <v>2050</v>
      </c>
      <c r="M486" s="230">
        <v>0.41310999999999998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635.4</v>
      </c>
      <c r="D487" s="240">
        <v>638.30000000000007</v>
      </c>
      <c r="E487" s="240">
        <v>630.10000000000014</v>
      </c>
      <c r="F487" s="240">
        <v>624.80000000000007</v>
      </c>
      <c r="G487" s="240">
        <v>616.60000000000014</v>
      </c>
      <c r="H487" s="240">
        <v>643.60000000000014</v>
      </c>
      <c r="I487" s="240">
        <v>651.80000000000018</v>
      </c>
      <c r="J487" s="239">
        <v>657.10000000000014</v>
      </c>
      <c r="K487" s="239">
        <v>646.5</v>
      </c>
      <c r="L487" s="239">
        <v>633</v>
      </c>
      <c r="M487" s="216">
        <v>1.9991000000000001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310.25</v>
      </c>
      <c r="D488" s="231">
        <v>312.18333333333334</v>
      </c>
      <c r="E488" s="231">
        <v>307.4666666666667</v>
      </c>
      <c r="F488" s="231">
        <v>304.68333333333334</v>
      </c>
      <c r="G488" s="231">
        <v>299.9666666666667</v>
      </c>
      <c r="H488" s="231">
        <v>314.9666666666667</v>
      </c>
      <c r="I488" s="231">
        <v>319.68333333333328</v>
      </c>
      <c r="J488" s="231">
        <v>322.4666666666667</v>
      </c>
      <c r="K488" s="230">
        <v>316.89999999999998</v>
      </c>
      <c r="L488" s="230">
        <v>309.39999999999998</v>
      </c>
      <c r="M488" s="230">
        <v>0.78052999999999995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326.10000000000002</v>
      </c>
      <c r="D489" s="240">
        <v>325.34999999999997</v>
      </c>
      <c r="E489" s="231">
        <v>322.69999999999993</v>
      </c>
      <c r="F489" s="231">
        <v>319.29999999999995</v>
      </c>
      <c r="G489" s="231">
        <v>316.64999999999992</v>
      </c>
      <c r="H489" s="231">
        <v>328.74999999999994</v>
      </c>
      <c r="I489" s="231">
        <v>331.39999999999992</v>
      </c>
      <c r="J489" s="231">
        <v>334.79999999999995</v>
      </c>
      <c r="K489" s="230">
        <v>328</v>
      </c>
      <c r="L489" s="230">
        <v>321.95</v>
      </c>
      <c r="M489" s="230">
        <v>1.5738799999999999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299</v>
      </c>
      <c r="D490" s="231">
        <v>301.01666666666665</v>
      </c>
      <c r="E490" s="231">
        <v>291.18333333333328</v>
      </c>
      <c r="F490" s="231">
        <v>283.36666666666662</v>
      </c>
      <c r="G490" s="231">
        <v>273.53333333333325</v>
      </c>
      <c r="H490" s="231">
        <v>308.83333333333331</v>
      </c>
      <c r="I490" s="231">
        <v>318.66666666666669</v>
      </c>
      <c r="J490" s="231">
        <v>326.48333333333335</v>
      </c>
      <c r="K490" s="230">
        <v>310.85000000000002</v>
      </c>
      <c r="L490" s="230">
        <v>293.2</v>
      </c>
      <c r="M490" s="230">
        <v>7.0800900000000002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1579.6</v>
      </c>
      <c r="D491" s="240">
        <v>1600.55</v>
      </c>
      <c r="E491" s="231">
        <v>1547.1</v>
      </c>
      <c r="F491" s="231">
        <v>1514.6</v>
      </c>
      <c r="G491" s="231">
        <v>1461.1499999999999</v>
      </c>
      <c r="H491" s="231">
        <v>1633.05</v>
      </c>
      <c r="I491" s="231">
        <v>1686.5000000000002</v>
      </c>
      <c r="J491" s="231">
        <v>1719</v>
      </c>
      <c r="K491" s="230">
        <v>1654</v>
      </c>
      <c r="L491" s="230">
        <v>1568.05</v>
      </c>
      <c r="M491" s="230">
        <v>17.319089999999999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1262.7</v>
      </c>
      <c r="D492" s="231">
        <v>1275.8999999999999</v>
      </c>
      <c r="E492" s="231">
        <v>1246.7999999999997</v>
      </c>
      <c r="F492" s="231">
        <v>1230.8999999999999</v>
      </c>
      <c r="G492" s="231">
        <v>1201.7999999999997</v>
      </c>
      <c r="H492" s="231">
        <v>1291.7999999999997</v>
      </c>
      <c r="I492" s="231">
        <v>1320.8999999999996</v>
      </c>
      <c r="J492" s="231">
        <v>1336.7999999999997</v>
      </c>
      <c r="K492" s="230">
        <v>1305</v>
      </c>
      <c r="L492" s="230">
        <v>1260</v>
      </c>
      <c r="M492" s="230">
        <v>1.03451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281.45</v>
      </c>
      <c r="D493" s="240">
        <v>283.15000000000003</v>
      </c>
      <c r="E493" s="231">
        <v>279.30000000000007</v>
      </c>
      <c r="F493" s="231">
        <v>277.15000000000003</v>
      </c>
      <c r="G493" s="231">
        <v>273.30000000000007</v>
      </c>
      <c r="H493" s="231">
        <v>285.30000000000007</v>
      </c>
      <c r="I493" s="231">
        <v>289.15000000000009</v>
      </c>
      <c r="J493" s="231">
        <v>291.30000000000007</v>
      </c>
      <c r="K493" s="230">
        <v>287</v>
      </c>
      <c r="L493" s="230">
        <v>281</v>
      </c>
      <c r="M493" s="230">
        <v>53.136629999999997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370.7</v>
      </c>
      <c r="D494" s="231">
        <v>373.36666666666662</v>
      </c>
      <c r="E494" s="231">
        <v>365.33333333333326</v>
      </c>
      <c r="F494" s="231">
        <v>359.96666666666664</v>
      </c>
      <c r="G494" s="231">
        <v>351.93333333333328</v>
      </c>
      <c r="H494" s="231">
        <v>378.73333333333323</v>
      </c>
      <c r="I494" s="231">
        <v>386.76666666666665</v>
      </c>
      <c r="J494" s="231">
        <v>392.13333333333321</v>
      </c>
      <c r="K494" s="230">
        <v>381.4</v>
      </c>
      <c r="L494" s="230">
        <v>368</v>
      </c>
      <c r="M494" s="230">
        <v>1.6394500000000001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1988.85</v>
      </c>
      <c r="D495" s="240">
        <v>1993.9666666666665</v>
      </c>
      <c r="E495" s="231">
        <v>1978.9333333333329</v>
      </c>
      <c r="F495" s="231">
        <v>1969.0166666666664</v>
      </c>
      <c r="G495" s="231">
        <v>1953.9833333333329</v>
      </c>
      <c r="H495" s="231">
        <v>2003.883333333333</v>
      </c>
      <c r="I495" s="231">
        <v>2018.9166666666663</v>
      </c>
      <c r="J495" s="231">
        <v>2028.833333333333</v>
      </c>
      <c r="K495" s="230">
        <v>2009</v>
      </c>
      <c r="L495" s="230">
        <v>1984.05</v>
      </c>
      <c r="M495" s="230">
        <v>0.18027000000000001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7.15</v>
      </c>
      <c r="D496" s="240">
        <v>7.0666666666666664</v>
      </c>
      <c r="E496" s="231">
        <v>6.833333333333333</v>
      </c>
      <c r="F496" s="231">
        <v>6.5166666666666666</v>
      </c>
      <c r="G496" s="231">
        <v>6.2833333333333332</v>
      </c>
      <c r="H496" s="231">
        <v>7.3833333333333329</v>
      </c>
      <c r="I496" s="231">
        <v>7.6166666666666671</v>
      </c>
      <c r="J496" s="231">
        <v>7.9333333333333327</v>
      </c>
      <c r="K496" s="230">
        <v>7.3</v>
      </c>
      <c r="L496" s="230">
        <v>6.75</v>
      </c>
      <c r="M496" s="230">
        <v>2025.78532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813.6</v>
      </c>
      <c r="D497" s="240">
        <v>811.71666666666658</v>
      </c>
      <c r="E497" s="231">
        <v>807.43333333333317</v>
      </c>
      <c r="F497" s="231">
        <v>801.26666666666654</v>
      </c>
      <c r="G497" s="231">
        <v>796.98333333333312</v>
      </c>
      <c r="H497" s="231">
        <v>817.88333333333321</v>
      </c>
      <c r="I497" s="231">
        <v>822.16666666666674</v>
      </c>
      <c r="J497" s="231">
        <v>828.33333333333326</v>
      </c>
      <c r="K497" s="230">
        <v>816</v>
      </c>
      <c r="L497" s="230">
        <v>805.55</v>
      </c>
      <c r="M497" s="230">
        <v>8.8674800000000005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228.3</v>
      </c>
      <c r="D498" s="240">
        <v>227.56666666666669</v>
      </c>
      <c r="E498" s="231">
        <v>225.83333333333337</v>
      </c>
      <c r="F498" s="231">
        <v>223.36666666666667</v>
      </c>
      <c r="G498" s="231">
        <v>221.63333333333335</v>
      </c>
      <c r="H498" s="231">
        <v>230.03333333333339</v>
      </c>
      <c r="I498" s="231">
        <v>231.76666666666668</v>
      </c>
      <c r="J498" s="231">
        <v>234.23333333333341</v>
      </c>
      <c r="K498" s="230">
        <v>229.3</v>
      </c>
      <c r="L498" s="230">
        <v>225.1</v>
      </c>
      <c r="M498" s="230">
        <v>1.9221999999999999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92.3</v>
      </c>
      <c r="D499" s="240">
        <v>92.34999999999998</v>
      </c>
      <c r="E499" s="231">
        <v>89.799999999999955</v>
      </c>
      <c r="F499" s="231">
        <v>87.299999999999969</v>
      </c>
      <c r="G499" s="231">
        <v>84.749999999999943</v>
      </c>
      <c r="H499" s="231">
        <v>94.849999999999966</v>
      </c>
      <c r="I499" s="231">
        <v>97.4</v>
      </c>
      <c r="J499" s="231">
        <v>99.899999999999977</v>
      </c>
      <c r="K499" s="230">
        <v>94.9</v>
      </c>
      <c r="L499" s="230">
        <v>89.85</v>
      </c>
      <c r="M499" s="230">
        <v>62.739849999999997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760.75</v>
      </c>
      <c r="D500" s="240">
        <v>764.30000000000007</v>
      </c>
      <c r="E500" s="231">
        <v>752.45000000000016</v>
      </c>
      <c r="F500" s="231">
        <v>744.15000000000009</v>
      </c>
      <c r="G500" s="231">
        <v>732.30000000000018</v>
      </c>
      <c r="H500" s="231">
        <v>772.60000000000014</v>
      </c>
      <c r="I500" s="231">
        <v>784.45</v>
      </c>
      <c r="J500" s="231">
        <v>792.75000000000011</v>
      </c>
      <c r="K500" s="230">
        <v>776.15</v>
      </c>
      <c r="L500" s="230">
        <v>756</v>
      </c>
      <c r="M500" s="230">
        <v>1.34067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1311.8</v>
      </c>
      <c r="D501" s="240">
        <v>1315.6166666666666</v>
      </c>
      <c r="E501" s="231">
        <v>1305.833333333333</v>
      </c>
      <c r="F501" s="231">
        <v>1299.8666666666666</v>
      </c>
      <c r="G501" s="231">
        <v>1290.083333333333</v>
      </c>
      <c r="H501" s="231">
        <v>1321.583333333333</v>
      </c>
      <c r="I501" s="231">
        <v>1331.3666666666663</v>
      </c>
      <c r="J501" s="231">
        <v>1337.333333333333</v>
      </c>
      <c r="K501" s="230">
        <v>1325.4</v>
      </c>
      <c r="L501" s="230">
        <v>1309.6500000000001</v>
      </c>
      <c r="M501" s="230">
        <v>0.73021999999999998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384.65</v>
      </c>
      <c r="D502" s="240">
        <v>384.86666666666662</v>
      </c>
      <c r="E502" s="231">
        <v>382.88333333333321</v>
      </c>
      <c r="F502" s="231">
        <v>381.11666666666662</v>
      </c>
      <c r="G502" s="231">
        <v>379.13333333333321</v>
      </c>
      <c r="H502" s="231">
        <v>386.63333333333321</v>
      </c>
      <c r="I502" s="231">
        <v>388.61666666666667</v>
      </c>
      <c r="J502" s="231">
        <v>390.38333333333321</v>
      </c>
      <c r="K502" s="230">
        <v>386.85</v>
      </c>
      <c r="L502" s="230">
        <v>383.1</v>
      </c>
      <c r="M502" s="230">
        <v>20.24982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175.9</v>
      </c>
      <c r="D503" s="240">
        <v>175.36666666666667</v>
      </c>
      <c r="E503" s="231">
        <v>171.83333333333334</v>
      </c>
      <c r="F503" s="231">
        <v>167.76666666666668</v>
      </c>
      <c r="G503" s="231">
        <v>164.23333333333335</v>
      </c>
      <c r="H503" s="231">
        <v>179.43333333333334</v>
      </c>
      <c r="I503" s="231">
        <v>182.96666666666664</v>
      </c>
      <c r="J503" s="231">
        <v>187.03333333333333</v>
      </c>
      <c r="K503" s="230">
        <v>178.9</v>
      </c>
      <c r="L503" s="230">
        <v>171.3</v>
      </c>
      <c r="M503" s="230">
        <v>15.193390000000001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16.100000000000001</v>
      </c>
      <c r="D504" s="240">
        <v>16.066666666666666</v>
      </c>
      <c r="E504" s="231">
        <v>15.983333333333334</v>
      </c>
      <c r="F504" s="231">
        <v>15.866666666666667</v>
      </c>
      <c r="G504" s="231">
        <v>15.783333333333335</v>
      </c>
      <c r="H504" s="231">
        <v>16.183333333333334</v>
      </c>
      <c r="I504" s="231">
        <v>16.266666666666669</v>
      </c>
      <c r="J504" s="231">
        <v>16.383333333333333</v>
      </c>
      <c r="K504" s="230">
        <v>16.149999999999999</v>
      </c>
      <c r="L504" s="230">
        <v>15.95</v>
      </c>
      <c r="M504" s="230">
        <v>494.50725999999997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10668.25</v>
      </c>
      <c r="D505" s="240">
        <v>10611.766666666666</v>
      </c>
      <c r="E505" s="231">
        <v>10356.483333333334</v>
      </c>
      <c r="F505" s="231">
        <v>10044.716666666667</v>
      </c>
      <c r="G505" s="231">
        <v>9789.4333333333343</v>
      </c>
      <c r="H505" s="231">
        <v>10923.533333333333</v>
      </c>
      <c r="I505" s="231">
        <v>11178.816666666666</v>
      </c>
      <c r="J505" s="231">
        <v>11490.583333333332</v>
      </c>
      <c r="K505" s="230">
        <v>10867.05</v>
      </c>
      <c r="L505" s="230">
        <v>10300</v>
      </c>
      <c r="M505" s="230">
        <v>7.1999999999999995E-2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192.1</v>
      </c>
      <c r="D506" s="231">
        <v>192.45000000000002</v>
      </c>
      <c r="E506" s="231">
        <v>191.05000000000004</v>
      </c>
      <c r="F506" s="231">
        <v>190.00000000000003</v>
      </c>
      <c r="G506" s="231">
        <v>188.60000000000005</v>
      </c>
      <c r="H506" s="231">
        <v>193.50000000000003</v>
      </c>
      <c r="I506" s="231">
        <v>194.9</v>
      </c>
      <c r="J506" s="230">
        <v>195.95000000000002</v>
      </c>
      <c r="K506" s="230">
        <v>193.85</v>
      </c>
      <c r="L506" s="230">
        <v>191.4</v>
      </c>
      <c r="M506" s="216">
        <v>45.25123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310.25</v>
      </c>
      <c r="D507" s="231">
        <v>310.09999999999997</v>
      </c>
      <c r="E507" s="231">
        <v>306.19999999999993</v>
      </c>
      <c r="F507" s="231">
        <v>302.14999999999998</v>
      </c>
      <c r="G507" s="231">
        <v>298.24999999999994</v>
      </c>
      <c r="H507" s="231">
        <v>314.14999999999992</v>
      </c>
      <c r="I507" s="231">
        <v>318.0499999999999</v>
      </c>
      <c r="J507" s="230">
        <v>322.09999999999991</v>
      </c>
      <c r="K507" s="230">
        <v>314</v>
      </c>
      <c r="L507" s="230">
        <v>306.05</v>
      </c>
      <c r="M507" s="216">
        <v>12.68027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62.4</v>
      </c>
      <c r="D508" s="240">
        <v>62.633333333333333</v>
      </c>
      <c r="E508" s="231">
        <v>61.766666666666666</v>
      </c>
      <c r="F508" s="231">
        <v>61.133333333333333</v>
      </c>
      <c r="G508" s="231">
        <v>60.266666666666666</v>
      </c>
      <c r="H508" s="231">
        <v>63.266666666666666</v>
      </c>
      <c r="I508" s="231">
        <v>64.133333333333326</v>
      </c>
      <c r="J508" s="231">
        <v>64.766666666666666</v>
      </c>
      <c r="K508" s="230">
        <v>63.5</v>
      </c>
      <c r="L508" s="230">
        <v>62</v>
      </c>
      <c r="M508" s="230">
        <v>750.62855000000002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513.75</v>
      </c>
      <c r="D509" s="240">
        <v>518.11666666666667</v>
      </c>
      <c r="E509" s="231">
        <v>507.23333333333335</v>
      </c>
      <c r="F509" s="231">
        <v>500.7166666666667</v>
      </c>
      <c r="G509" s="231">
        <v>489.83333333333337</v>
      </c>
      <c r="H509" s="231">
        <v>524.63333333333333</v>
      </c>
      <c r="I509" s="231">
        <v>535.51666666666677</v>
      </c>
      <c r="J509" s="231">
        <v>542.0333333333333</v>
      </c>
      <c r="K509" s="230">
        <v>529</v>
      </c>
      <c r="L509" s="230">
        <v>511.6</v>
      </c>
      <c r="M509" s="230">
        <v>12.33986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1531.15</v>
      </c>
      <c r="D510" s="231">
        <v>1528.8666666666668</v>
      </c>
      <c r="E510" s="231">
        <v>1520.2833333333335</v>
      </c>
      <c r="F510" s="231">
        <v>1509.4166666666667</v>
      </c>
      <c r="G510" s="231">
        <v>1500.8333333333335</v>
      </c>
      <c r="H510" s="231">
        <v>1539.7333333333336</v>
      </c>
      <c r="I510" s="231">
        <v>1548.3166666666666</v>
      </c>
      <c r="J510" s="230">
        <v>1559.1833333333336</v>
      </c>
      <c r="K510" s="230">
        <v>1537.45</v>
      </c>
      <c r="L510" s="230">
        <v>1518</v>
      </c>
      <c r="M510" s="216">
        <v>7.6670000000000002E-2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1342.15</v>
      </c>
      <c r="D511" s="240">
        <v>1349.0333333333335</v>
      </c>
      <c r="E511" s="231">
        <v>1333.0666666666671</v>
      </c>
      <c r="F511" s="231">
        <v>1323.9833333333336</v>
      </c>
      <c r="G511" s="231">
        <v>1308.0166666666671</v>
      </c>
      <c r="H511" s="231">
        <v>1358.116666666667</v>
      </c>
      <c r="I511" s="231">
        <v>1374.0833333333337</v>
      </c>
      <c r="J511" s="231">
        <v>1383.166666666667</v>
      </c>
      <c r="K511" s="230">
        <v>1365</v>
      </c>
      <c r="L511" s="230">
        <v>1339.95</v>
      </c>
      <c r="M511" s="230">
        <v>0.24823999999999999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64"/>
      <c r="B5" s="365"/>
      <c r="C5" s="364"/>
      <c r="D5" s="36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6" t="s">
        <v>511</v>
      </c>
      <c r="C7" s="365"/>
      <c r="D7" s="7">
        <f>Main!B10</f>
        <v>45058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45057</v>
      </c>
      <c r="B10" s="29">
        <v>539773</v>
      </c>
      <c r="C10" s="28" t="s">
        <v>994</v>
      </c>
      <c r="D10" s="28" t="s">
        <v>995</v>
      </c>
      <c r="E10" s="28" t="s">
        <v>520</v>
      </c>
      <c r="F10" s="85">
        <v>2587718</v>
      </c>
      <c r="G10" s="29">
        <v>2.2200000000000002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45057</v>
      </c>
      <c r="B11" s="29">
        <v>539773</v>
      </c>
      <c r="C11" s="28" t="s">
        <v>994</v>
      </c>
      <c r="D11" s="28" t="s">
        <v>995</v>
      </c>
      <c r="E11" s="28" t="s">
        <v>521</v>
      </c>
      <c r="F11" s="85">
        <v>2575000</v>
      </c>
      <c r="G11" s="29">
        <v>2.34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45057</v>
      </c>
      <c r="B12" s="29">
        <v>539773</v>
      </c>
      <c r="C12" s="28" t="s">
        <v>994</v>
      </c>
      <c r="D12" s="28" t="s">
        <v>996</v>
      </c>
      <c r="E12" s="28" t="s">
        <v>521</v>
      </c>
      <c r="F12" s="85">
        <v>1200000</v>
      </c>
      <c r="G12" s="29">
        <v>2.27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45057</v>
      </c>
      <c r="B13" s="29">
        <v>539773</v>
      </c>
      <c r="C13" s="28" t="s">
        <v>994</v>
      </c>
      <c r="D13" s="28" t="s">
        <v>997</v>
      </c>
      <c r="E13" s="28" t="s">
        <v>521</v>
      </c>
      <c r="F13" s="85">
        <v>1400000</v>
      </c>
      <c r="G13" s="29">
        <v>2.2200000000000002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45057</v>
      </c>
      <c r="B14" s="29">
        <v>539773</v>
      </c>
      <c r="C14" s="28" t="s">
        <v>994</v>
      </c>
      <c r="D14" s="28" t="s">
        <v>998</v>
      </c>
      <c r="E14" s="28" t="s">
        <v>521</v>
      </c>
      <c r="F14" s="85">
        <v>2000000</v>
      </c>
      <c r="G14" s="29">
        <v>2.23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45057</v>
      </c>
      <c r="B15" s="29">
        <v>539773</v>
      </c>
      <c r="C15" s="28" t="s">
        <v>994</v>
      </c>
      <c r="D15" s="28" t="s">
        <v>999</v>
      </c>
      <c r="E15" s="28" t="s">
        <v>521</v>
      </c>
      <c r="F15" s="85">
        <v>1550000</v>
      </c>
      <c r="G15" s="29">
        <v>2.2599999999999998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45057</v>
      </c>
      <c r="B16" s="29">
        <v>542579</v>
      </c>
      <c r="C16" s="28" t="s">
        <v>1000</v>
      </c>
      <c r="D16" s="28" t="s">
        <v>980</v>
      </c>
      <c r="E16" s="28" t="s">
        <v>521</v>
      </c>
      <c r="F16" s="85">
        <v>249600</v>
      </c>
      <c r="G16" s="29">
        <v>81.98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45057</v>
      </c>
      <c r="B17" s="29">
        <v>542579</v>
      </c>
      <c r="C17" s="28" t="s">
        <v>1000</v>
      </c>
      <c r="D17" s="28" t="s">
        <v>1001</v>
      </c>
      <c r="E17" s="28" t="s">
        <v>520</v>
      </c>
      <c r="F17" s="85">
        <v>248111</v>
      </c>
      <c r="G17" s="29">
        <v>81.99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45057</v>
      </c>
      <c r="B18" s="29">
        <v>517546</v>
      </c>
      <c r="C18" s="28" t="s">
        <v>1002</v>
      </c>
      <c r="D18" s="28" t="s">
        <v>1003</v>
      </c>
      <c r="E18" s="28" t="s">
        <v>521</v>
      </c>
      <c r="F18" s="85">
        <v>54678</v>
      </c>
      <c r="G18" s="29">
        <v>28.12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45057</v>
      </c>
      <c r="B19" s="29">
        <v>517546</v>
      </c>
      <c r="C19" s="28" t="s">
        <v>1002</v>
      </c>
      <c r="D19" s="28" t="s">
        <v>1004</v>
      </c>
      <c r="E19" s="28" t="s">
        <v>520</v>
      </c>
      <c r="F19" s="85">
        <v>50000</v>
      </c>
      <c r="G19" s="29">
        <v>28.12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45057</v>
      </c>
      <c r="B20" s="29">
        <v>517546</v>
      </c>
      <c r="C20" s="28" t="s">
        <v>1002</v>
      </c>
      <c r="D20" s="28" t="s">
        <v>1005</v>
      </c>
      <c r="E20" s="28" t="s">
        <v>521</v>
      </c>
      <c r="F20" s="85">
        <v>70000</v>
      </c>
      <c r="G20" s="29">
        <v>28.12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45057</v>
      </c>
      <c r="B21" s="29">
        <v>517546</v>
      </c>
      <c r="C21" s="28" t="s">
        <v>1002</v>
      </c>
      <c r="D21" s="28" t="s">
        <v>1006</v>
      </c>
      <c r="E21" s="28" t="s">
        <v>520</v>
      </c>
      <c r="F21" s="85">
        <v>50000</v>
      </c>
      <c r="G21" s="29">
        <v>27.91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45057</v>
      </c>
      <c r="B22" s="29">
        <v>537069</v>
      </c>
      <c r="C22" s="28" t="s">
        <v>1007</v>
      </c>
      <c r="D22" s="28" t="s">
        <v>1008</v>
      </c>
      <c r="E22" s="28" t="s">
        <v>520</v>
      </c>
      <c r="F22" s="85">
        <v>495000</v>
      </c>
      <c r="G22" s="29">
        <v>23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45057</v>
      </c>
      <c r="B23" s="29">
        <v>537069</v>
      </c>
      <c r="C23" s="28" t="s">
        <v>1007</v>
      </c>
      <c r="D23" s="28" t="s">
        <v>1009</v>
      </c>
      <c r="E23" s="28" t="s">
        <v>521</v>
      </c>
      <c r="F23" s="85">
        <v>500000</v>
      </c>
      <c r="G23" s="29">
        <v>23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45057</v>
      </c>
      <c r="B24" s="29">
        <v>523019</v>
      </c>
      <c r="C24" s="28" t="s">
        <v>1010</v>
      </c>
      <c r="D24" s="28" t="s">
        <v>1011</v>
      </c>
      <c r="E24" s="28" t="s">
        <v>520</v>
      </c>
      <c r="F24" s="85">
        <v>50000</v>
      </c>
      <c r="G24" s="29">
        <v>42.44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45057</v>
      </c>
      <c r="B25" s="29">
        <v>537326</v>
      </c>
      <c r="C25" s="28" t="s">
        <v>976</v>
      </c>
      <c r="D25" s="28" t="s">
        <v>1012</v>
      </c>
      <c r="E25" s="28" t="s">
        <v>520</v>
      </c>
      <c r="F25" s="85">
        <v>99000</v>
      </c>
      <c r="G25" s="29">
        <v>31.15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45057</v>
      </c>
      <c r="B26" s="29">
        <v>542802</v>
      </c>
      <c r="C26" s="28" t="s">
        <v>1013</v>
      </c>
      <c r="D26" s="28" t="s">
        <v>1014</v>
      </c>
      <c r="E26" s="28" t="s">
        <v>521</v>
      </c>
      <c r="F26" s="85">
        <v>1116485</v>
      </c>
      <c r="G26" s="29">
        <v>5.04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45057</v>
      </c>
      <c r="B27" s="29">
        <v>513309</v>
      </c>
      <c r="C27" s="28" t="s">
        <v>939</v>
      </c>
      <c r="D27" s="28" t="s">
        <v>947</v>
      </c>
      <c r="E27" s="28" t="s">
        <v>521</v>
      </c>
      <c r="F27" s="85">
        <v>78000</v>
      </c>
      <c r="G27" s="29">
        <v>19.34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45057</v>
      </c>
      <c r="B28" s="29">
        <v>532467</v>
      </c>
      <c r="C28" s="28" t="s">
        <v>966</v>
      </c>
      <c r="D28" s="28" t="s">
        <v>1008</v>
      </c>
      <c r="E28" s="28" t="s">
        <v>521</v>
      </c>
      <c r="F28" s="85">
        <v>129950</v>
      </c>
      <c r="G28" s="29">
        <v>115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45057</v>
      </c>
      <c r="B29" s="29">
        <v>532041</v>
      </c>
      <c r="C29" s="28" t="s">
        <v>1015</v>
      </c>
      <c r="D29" s="28" t="s">
        <v>1016</v>
      </c>
      <c r="E29" s="28" t="s">
        <v>520</v>
      </c>
      <c r="F29" s="85">
        <v>51500</v>
      </c>
      <c r="G29" s="29">
        <v>8.19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45057</v>
      </c>
      <c r="B30" s="29">
        <v>532041</v>
      </c>
      <c r="C30" s="28" t="s">
        <v>1015</v>
      </c>
      <c r="D30" s="28" t="s">
        <v>1017</v>
      </c>
      <c r="E30" s="28" t="s">
        <v>521</v>
      </c>
      <c r="F30" s="85">
        <v>57388</v>
      </c>
      <c r="G30" s="29">
        <v>8.3000000000000007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45057</v>
      </c>
      <c r="B31" s="29">
        <v>532041</v>
      </c>
      <c r="C31" s="28" t="s">
        <v>1015</v>
      </c>
      <c r="D31" s="28" t="s">
        <v>1018</v>
      </c>
      <c r="E31" s="28" t="s">
        <v>520</v>
      </c>
      <c r="F31" s="85">
        <v>93027</v>
      </c>
      <c r="G31" s="29">
        <v>8.3000000000000007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45057</v>
      </c>
      <c r="B32" s="29">
        <v>543769</v>
      </c>
      <c r="C32" s="28" t="s">
        <v>1019</v>
      </c>
      <c r="D32" s="28" t="s">
        <v>1020</v>
      </c>
      <c r="E32" s="28" t="s">
        <v>520</v>
      </c>
      <c r="F32" s="85">
        <v>100000</v>
      </c>
      <c r="G32" s="29">
        <v>16.059999999999999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45057</v>
      </c>
      <c r="B33" s="29">
        <v>536709</v>
      </c>
      <c r="C33" s="28" t="s">
        <v>977</v>
      </c>
      <c r="D33" s="28" t="s">
        <v>1021</v>
      </c>
      <c r="E33" s="28" t="s">
        <v>521</v>
      </c>
      <c r="F33" s="85">
        <v>17799</v>
      </c>
      <c r="G33" s="29">
        <v>10.050000000000001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45057</v>
      </c>
      <c r="B34" s="29">
        <v>543905</v>
      </c>
      <c r="C34" s="28" t="s">
        <v>1022</v>
      </c>
      <c r="D34" s="28" t="s">
        <v>1023</v>
      </c>
      <c r="E34" s="28" t="s">
        <v>521</v>
      </c>
      <c r="F34" s="85">
        <v>68800</v>
      </c>
      <c r="G34" s="29">
        <v>150.78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45057</v>
      </c>
      <c r="B35" s="29">
        <v>543905</v>
      </c>
      <c r="C35" s="28" t="s">
        <v>1022</v>
      </c>
      <c r="D35" s="28" t="s">
        <v>1024</v>
      </c>
      <c r="E35" s="28" t="s">
        <v>520</v>
      </c>
      <c r="F35" s="85">
        <v>64000</v>
      </c>
      <c r="G35" s="29">
        <v>155.61000000000001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45057</v>
      </c>
      <c r="B36" s="29">
        <v>543905</v>
      </c>
      <c r="C36" s="28" t="s">
        <v>1022</v>
      </c>
      <c r="D36" s="28" t="s">
        <v>1025</v>
      </c>
      <c r="E36" s="28" t="s">
        <v>520</v>
      </c>
      <c r="F36" s="85">
        <v>59200</v>
      </c>
      <c r="G36" s="29">
        <v>155.21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45057</v>
      </c>
      <c r="B37" s="29">
        <v>543286</v>
      </c>
      <c r="C37" s="28" t="s">
        <v>1026</v>
      </c>
      <c r="D37" s="28" t="s">
        <v>1027</v>
      </c>
      <c r="E37" s="28" t="s">
        <v>521</v>
      </c>
      <c r="F37" s="85">
        <v>42000</v>
      </c>
      <c r="G37" s="29">
        <v>21.6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45057</v>
      </c>
      <c r="B38" s="29">
        <v>538452</v>
      </c>
      <c r="C38" s="28" t="s">
        <v>978</v>
      </c>
      <c r="D38" s="28" t="s">
        <v>979</v>
      </c>
      <c r="E38" s="28" t="s">
        <v>521</v>
      </c>
      <c r="F38" s="85">
        <v>33312</v>
      </c>
      <c r="G38" s="29">
        <v>42.34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45057</v>
      </c>
      <c r="B39" s="29">
        <v>538452</v>
      </c>
      <c r="C39" s="28" t="s">
        <v>978</v>
      </c>
      <c r="D39" s="28" t="s">
        <v>1028</v>
      </c>
      <c r="E39" s="28" t="s">
        <v>520</v>
      </c>
      <c r="F39" s="85">
        <v>60000</v>
      </c>
      <c r="G39" s="29">
        <v>38.61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45057</v>
      </c>
      <c r="B40" s="29">
        <v>538452</v>
      </c>
      <c r="C40" s="28" t="s">
        <v>978</v>
      </c>
      <c r="D40" s="28" t="s">
        <v>1025</v>
      </c>
      <c r="E40" s="28" t="s">
        <v>521</v>
      </c>
      <c r="F40" s="85">
        <v>11328</v>
      </c>
      <c r="G40" s="29">
        <v>39.65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45057</v>
      </c>
      <c r="B41" s="29">
        <v>538452</v>
      </c>
      <c r="C41" s="28" t="s">
        <v>978</v>
      </c>
      <c r="D41" s="28" t="s">
        <v>1025</v>
      </c>
      <c r="E41" s="28" t="s">
        <v>520</v>
      </c>
      <c r="F41" s="85">
        <v>82204</v>
      </c>
      <c r="G41" s="29">
        <v>38.340000000000003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45057</v>
      </c>
      <c r="B42" s="29">
        <v>538452</v>
      </c>
      <c r="C42" s="28" t="s">
        <v>978</v>
      </c>
      <c r="D42" s="28" t="s">
        <v>1029</v>
      </c>
      <c r="E42" s="28" t="s">
        <v>521</v>
      </c>
      <c r="F42" s="85">
        <v>50000</v>
      </c>
      <c r="G42" s="29">
        <v>38.340000000000003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45057</v>
      </c>
      <c r="B43" s="29">
        <v>538452</v>
      </c>
      <c r="C43" s="28" t="s">
        <v>978</v>
      </c>
      <c r="D43" s="28" t="s">
        <v>1030</v>
      </c>
      <c r="E43" s="28" t="s">
        <v>521</v>
      </c>
      <c r="F43" s="85">
        <v>50000</v>
      </c>
      <c r="G43" s="29">
        <v>38.340000000000003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45057</v>
      </c>
      <c r="B44" s="29">
        <v>543902</v>
      </c>
      <c r="C44" s="28" t="s">
        <v>1031</v>
      </c>
      <c r="D44" s="28" t="s">
        <v>1032</v>
      </c>
      <c r="E44" s="28" t="s">
        <v>520</v>
      </c>
      <c r="F44" s="85">
        <v>76000</v>
      </c>
      <c r="G44" s="29">
        <v>30.44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45057</v>
      </c>
      <c r="B45" s="29">
        <v>540914</v>
      </c>
      <c r="C45" s="28" t="s">
        <v>1033</v>
      </c>
      <c r="D45" s="28" t="s">
        <v>1034</v>
      </c>
      <c r="E45" s="28" t="s">
        <v>521</v>
      </c>
      <c r="F45" s="85">
        <v>194233</v>
      </c>
      <c r="G45" s="29">
        <v>26.65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45057</v>
      </c>
      <c r="B46" s="29">
        <v>539026</v>
      </c>
      <c r="C46" s="28" t="s">
        <v>1035</v>
      </c>
      <c r="D46" s="28" t="s">
        <v>1036</v>
      </c>
      <c r="E46" s="28" t="s">
        <v>521</v>
      </c>
      <c r="F46" s="85">
        <v>20000</v>
      </c>
      <c r="G46" s="29">
        <v>7.95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45057</v>
      </c>
      <c r="B47" s="29">
        <v>539026</v>
      </c>
      <c r="C47" s="28" t="s">
        <v>1035</v>
      </c>
      <c r="D47" s="28" t="s">
        <v>1037</v>
      </c>
      <c r="E47" s="28" t="s">
        <v>520</v>
      </c>
      <c r="F47" s="85">
        <v>20000</v>
      </c>
      <c r="G47" s="29">
        <v>7.95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45057</v>
      </c>
      <c r="B48" s="29">
        <v>511700</v>
      </c>
      <c r="C48" s="28" t="s">
        <v>1038</v>
      </c>
      <c r="D48" s="28" t="s">
        <v>1039</v>
      </c>
      <c r="E48" s="28" t="s">
        <v>520</v>
      </c>
      <c r="F48" s="85">
        <v>55000</v>
      </c>
      <c r="G48" s="29">
        <v>82.5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45057</v>
      </c>
      <c r="B49" s="29">
        <v>511700</v>
      </c>
      <c r="C49" s="28" t="s">
        <v>1038</v>
      </c>
      <c r="D49" s="28" t="s">
        <v>1040</v>
      </c>
      <c r="E49" s="28" t="s">
        <v>521</v>
      </c>
      <c r="F49" s="85">
        <v>27396</v>
      </c>
      <c r="G49" s="29">
        <v>81.25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45057</v>
      </c>
      <c r="B50" s="29">
        <v>511700</v>
      </c>
      <c r="C50" s="28" t="s">
        <v>1038</v>
      </c>
      <c r="D50" s="28" t="s">
        <v>1040</v>
      </c>
      <c r="E50" s="28" t="s">
        <v>520</v>
      </c>
      <c r="F50" s="85">
        <v>53256</v>
      </c>
      <c r="G50" s="29">
        <v>83.33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45057</v>
      </c>
      <c r="B51" s="29">
        <v>511700</v>
      </c>
      <c r="C51" s="28" t="s">
        <v>1038</v>
      </c>
      <c r="D51" s="28" t="s">
        <v>1041</v>
      </c>
      <c r="E51" s="28" t="s">
        <v>521</v>
      </c>
      <c r="F51" s="85">
        <v>100492</v>
      </c>
      <c r="G51" s="29">
        <v>84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45057</v>
      </c>
      <c r="B52" s="29">
        <v>511700</v>
      </c>
      <c r="C52" s="28" t="s">
        <v>1038</v>
      </c>
      <c r="D52" s="28" t="s">
        <v>1041</v>
      </c>
      <c r="E52" s="28" t="s">
        <v>520</v>
      </c>
      <c r="F52" s="85">
        <v>5231</v>
      </c>
      <c r="G52" s="29">
        <v>81.650000000000006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45057</v>
      </c>
      <c r="B53" s="29">
        <v>533170</v>
      </c>
      <c r="C53" s="28" t="s">
        <v>1042</v>
      </c>
      <c r="D53" s="28" t="s">
        <v>1043</v>
      </c>
      <c r="E53" s="28" t="s">
        <v>520</v>
      </c>
      <c r="F53" s="85">
        <v>52369</v>
      </c>
      <c r="G53" s="29">
        <v>115.17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45057</v>
      </c>
      <c r="B54" s="29">
        <v>542765</v>
      </c>
      <c r="C54" s="28" t="s">
        <v>956</v>
      </c>
      <c r="D54" s="28" t="s">
        <v>1044</v>
      </c>
      <c r="E54" s="28" t="s">
        <v>520</v>
      </c>
      <c r="F54" s="85">
        <v>2000</v>
      </c>
      <c r="G54" s="29">
        <v>184.3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45057</v>
      </c>
      <c r="B55" s="29">
        <v>542765</v>
      </c>
      <c r="C55" s="28" t="s">
        <v>956</v>
      </c>
      <c r="D55" s="28" t="s">
        <v>1045</v>
      </c>
      <c r="E55" s="28" t="s">
        <v>521</v>
      </c>
      <c r="F55" s="85">
        <v>2000</v>
      </c>
      <c r="G55" s="29">
        <v>184.3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45057</v>
      </c>
      <c r="B56" s="29">
        <v>542765</v>
      </c>
      <c r="C56" s="28" t="s">
        <v>956</v>
      </c>
      <c r="D56" s="28" t="s">
        <v>1046</v>
      </c>
      <c r="E56" s="28" t="s">
        <v>520</v>
      </c>
      <c r="F56" s="85">
        <v>3000</v>
      </c>
      <c r="G56" s="29">
        <v>184.3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45057</v>
      </c>
      <c r="B57" s="29">
        <v>542765</v>
      </c>
      <c r="C57" s="28" t="s">
        <v>956</v>
      </c>
      <c r="D57" s="28" t="s">
        <v>1046</v>
      </c>
      <c r="E57" s="28" t="s">
        <v>521</v>
      </c>
      <c r="F57" s="85">
        <v>3000</v>
      </c>
      <c r="G57" s="29">
        <v>184.3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45057</v>
      </c>
      <c r="B58" s="29">
        <v>542765</v>
      </c>
      <c r="C58" s="28" t="s">
        <v>956</v>
      </c>
      <c r="D58" s="28" t="s">
        <v>1047</v>
      </c>
      <c r="E58" s="28" t="s">
        <v>521</v>
      </c>
      <c r="F58" s="85">
        <v>2000</v>
      </c>
      <c r="G58" s="29">
        <v>184.3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45057</v>
      </c>
      <c r="B59" s="29">
        <v>539040</v>
      </c>
      <c r="C59" s="28" t="s">
        <v>1048</v>
      </c>
      <c r="D59" s="28" t="s">
        <v>1049</v>
      </c>
      <c r="E59" s="28" t="s">
        <v>521</v>
      </c>
      <c r="F59" s="85">
        <v>18975</v>
      </c>
      <c r="G59" s="29">
        <v>44.36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45057</v>
      </c>
      <c r="B60" s="29">
        <v>543545</v>
      </c>
      <c r="C60" s="28" t="s">
        <v>967</v>
      </c>
      <c r="D60" s="28" t="s">
        <v>968</v>
      </c>
      <c r="E60" s="28" t="s">
        <v>521</v>
      </c>
      <c r="F60" s="85">
        <v>70000</v>
      </c>
      <c r="G60" s="29">
        <v>74.84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45057</v>
      </c>
      <c r="B61" s="29">
        <v>532354</v>
      </c>
      <c r="C61" s="28" t="s">
        <v>1050</v>
      </c>
      <c r="D61" s="28" t="s">
        <v>1051</v>
      </c>
      <c r="E61" s="28" t="s">
        <v>521</v>
      </c>
      <c r="F61" s="85">
        <v>75516</v>
      </c>
      <c r="G61" s="29">
        <v>12.52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45057</v>
      </c>
      <c r="B62" s="29">
        <v>532354</v>
      </c>
      <c r="C62" s="28" t="s">
        <v>1050</v>
      </c>
      <c r="D62" s="28" t="s">
        <v>1051</v>
      </c>
      <c r="E62" s="28" t="s">
        <v>520</v>
      </c>
      <c r="F62" s="85">
        <v>55444</v>
      </c>
      <c r="G62" s="29">
        <v>12.5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45057</v>
      </c>
      <c r="B63" s="29">
        <v>541735</v>
      </c>
      <c r="C63" s="28" t="s">
        <v>895</v>
      </c>
      <c r="D63" s="28" t="s">
        <v>896</v>
      </c>
      <c r="E63" s="28" t="s">
        <v>521</v>
      </c>
      <c r="F63" s="85">
        <v>1509024</v>
      </c>
      <c r="G63" s="29">
        <v>8.66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45057</v>
      </c>
      <c r="B64" s="29" t="s">
        <v>1052</v>
      </c>
      <c r="C64" s="28" t="s">
        <v>1053</v>
      </c>
      <c r="D64" s="28" t="s">
        <v>1025</v>
      </c>
      <c r="E64" s="28" t="s">
        <v>520</v>
      </c>
      <c r="F64" s="85">
        <v>62439</v>
      </c>
      <c r="G64" s="29">
        <v>30.55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45057</v>
      </c>
      <c r="B65" s="29" t="s">
        <v>1054</v>
      </c>
      <c r="C65" s="28" t="s">
        <v>1055</v>
      </c>
      <c r="D65" s="28" t="s">
        <v>1056</v>
      </c>
      <c r="E65" s="28" t="s">
        <v>520</v>
      </c>
      <c r="F65" s="85">
        <v>50400</v>
      </c>
      <c r="G65" s="29">
        <v>190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45057</v>
      </c>
      <c r="B66" s="29" t="s">
        <v>1054</v>
      </c>
      <c r="C66" s="28" t="s">
        <v>1055</v>
      </c>
      <c r="D66" s="28" t="s">
        <v>1057</v>
      </c>
      <c r="E66" s="28" t="s">
        <v>520</v>
      </c>
      <c r="F66" s="85">
        <v>108000</v>
      </c>
      <c r="G66" s="29">
        <v>190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45057</v>
      </c>
      <c r="B67" s="29" t="s">
        <v>1054</v>
      </c>
      <c r="C67" s="28" t="s">
        <v>1055</v>
      </c>
      <c r="D67" s="28" t="s">
        <v>1058</v>
      </c>
      <c r="E67" s="28" t="s">
        <v>520</v>
      </c>
      <c r="F67" s="85">
        <v>50400</v>
      </c>
      <c r="G67" s="29">
        <v>190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45057</v>
      </c>
      <c r="B68" s="29" t="s">
        <v>1059</v>
      </c>
      <c r="C68" s="28" t="s">
        <v>1060</v>
      </c>
      <c r="D68" s="28" t="s">
        <v>1061</v>
      </c>
      <c r="E68" s="28" t="s">
        <v>520</v>
      </c>
      <c r="F68" s="85">
        <v>27242</v>
      </c>
      <c r="G68" s="29">
        <v>1296.04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45057</v>
      </c>
      <c r="B69" s="29" t="s">
        <v>1062</v>
      </c>
      <c r="C69" s="28" t="s">
        <v>1063</v>
      </c>
      <c r="D69" s="28" t="s">
        <v>1064</v>
      </c>
      <c r="E69" s="28" t="s">
        <v>520</v>
      </c>
      <c r="F69" s="85">
        <v>97877</v>
      </c>
      <c r="G69" s="29">
        <v>419.15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45057</v>
      </c>
      <c r="B70" s="29" t="s">
        <v>1062</v>
      </c>
      <c r="C70" s="28" t="s">
        <v>1063</v>
      </c>
      <c r="D70" s="28" t="s">
        <v>981</v>
      </c>
      <c r="E70" s="28" t="s">
        <v>520</v>
      </c>
      <c r="F70" s="85">
        <v>121370</v>
      </c>
      <c r="G70" s="29">
        <v>413.46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45057</v>
      </c>
      <c r="B71" s="29" t="s">
        <v>1065</v>
      </c>
      <c r="C71" s="28" t="s">
        <v>1066</v>
      </c>
      <c r="D71" s="28" t="s">
        <v>1067</v>
      </c>
      <c r="E71" s="28" t="s">
        <v>520</v>
      </c>
      <c r="F71" s="85">
        <v>14821</v>
      </c>
      <c r="G71" s="29">
        <v>35.49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45057</v>
      </c>
      <c r="B72" s="29" t="s">
        <v>1068</v>
      </c>
      <c r="C72" s="28" t="s">
        <v>1069</v>
      </c>
      <c r="D72" s="28" t="s">
        <v>1070</v>
      </c>
      <c r="E72" s="28" t="s">
        <v>520</v>
      </c>
      <c r="F72" s="85">
        <v>393160</v>
      </c>
      <c r="G72" s="29">
        <v>15.8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45057</v>
      </c>
      <c r="B73" s="29" t="s">
        <v>1071</v>
      </c>
      <c r="C73" s="28" t="s">
        <v>1072</v>
      </c>
      <c r="D73" s="28" t="s">
        <v>1073</v>
      </c>
      <c r="E73" s="28" t="s">
        <v>520</v>
      </c>
      <c r="F73" s="85">
        <v>150868</v>
      </c>
      <c r="G73" s="29">
        <v>16.850000000000001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45057</v>
      </c>
      <c r="B74" s="29" t="s">
        <v>1074</v>
      </c>
      <c r="C74" s="28" t="s">
        <v>1075</v>
      </c>
      <c r="D74" s="28" t="s">
        <v>1076</v>
      </c>
      <c r="E74" s="28" t="s">
        <v>520</v>
      </c>
      <c r="F74" s="85">
        <v>15200</v>
      </c>
      <c r="G74" s="29">
        <v>124.08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45057</v>
      </c>
      <c r="B75" s="29" t="s">
        <v>1074</v>
      </c>
      <c r="C75" s="28" t="s">
        <v>1075</v>
      </c>
      <c r="D75" s="28" t="s">
        <v>1077</v>
      </c>
      <c r="E75" s="28" t="s">
        <v>520</v>
      </c>
      <c r="F75" s="85">
        <v>13600</v>
      </c>
      <c r="G75" s="29">
        <v>126.19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45057</v>
      </c>
      <c r="B76" s="29" t="s">
        <v>1078</v>
      </c>
      <c r="C76" s="28" t="s">
        <v>1079</v>
      </c>
      <c r="D76" s="28" t="s">
        <v>1080</v>
      </c>
      <c r="E76" s="28" t="s">
        <v>520</v>
      </c>
      <c r="F76" s="85">
        <v>65827</v>
      </c>
      <c r="G76" s="29">
        <v>2491.9899999999998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45057</v>
      </c>
      <c r="B77" s="29" t="s">
        <v>969</v>
      </c>
      <c r="C77" s="28" t="s">
        <v>970</v>
      </c>
      <c r="D77" s="28" t="s">
        <v>1081</v>
      </c>
      <c r="E77" s="28" t="s">
        <v>520</v>
      </c>
      <c r="F77" s="85">
        <v>300000</v>
      </c>
      <c r="G77" s="29">
        <v>17.600000000000001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45057</v>
      </c>
      <c r="B78" s="29" t="s">
        <v>969</v>
      </c>
      <c r="C78" s="28" t="s">
        <v>970</v>
      </c>
      <c r="D78" s="28" t="s">
        <v>1028</v>
      </c>
      <c r="E78" s="28" t="s">
        <v>520</v>
      </c>
      <c r="F78" s="85">
        <v>19000</v>
      </c>
      <c r="G78" s="29">
        <v>17.989999999999998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45057</v>
      </c>
      <c r="B79" s="29" t="s">
        <v>1052</v>
      </c>
      <c r="C79" s="28" t="s">
        <v>1053</v>
      </c>
      <c r="D79" s="28" t="s">
        <v>1025</v>
      </c>
      <c r="E79" s="28" t="s">
        <v>521</v>
      </c>
      <c r="F79" s="85">
        <v>37439</v>
      </c>
      <c r="G79" s="29">
        <v>30.65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45057</v>
      </c>
      <c r="B80" s="29" t="s">
        <v>1082</v>
      </c>
      <c r="C80" s="28" t="s">
        <v>1083</v>
      </c>
      <c r="D80" s="28" t="s">
        <v>1084</v>
      </c>
      <c r="E80" s="28" t="s">
        <v>521</v>
      </c>
      <c r="F80" s="85">
        <v>330000</v>
      </c>
      <c r="G80" s="29">
        <v>5.24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45057</v>
      </c>
      <c r="B81" s="29" t="s">
        <v>1082</v>
      </c>
      <c r="C81" s="28" t="s">
        <v>1083</v>
      </c>
      <c r="D81" s="28" t="s">
        <v>1085</v>
      </c>
      <c r="E81" s="28" t="s">
        <v>521</v>
      </c>
      <c r="F81" s="85">
        <v>210000</v>
      </c>
      <c r="G81" s="29">
        <v>5.31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45057</v>
      </c>
      <c r="B82" s="29" t="s">
        <v>1082</v>
      </c>
      <c r="C82" s="28" t="s">
        <v>1083</v>
      </c>
      <c r="D82" s="28" t="s">
        <v>1086</v>
      </c>
      <c r="E82" s="28" t="s">
        <v>521</v>
      </c>
      <c r="F82" s="85">
        <v>210000</v>
      </c>
      <c r="G82" s="29">
        <v>5.31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45057</v>
      </c>
      <c r="B83" s="29" t="s">
        <v>1054</v>
      </c>
      <c r="C83" s="28" t="s">
        <v>1055</v>
      </c>
      <c r="D83" s="28" t="s">
        <v>1087</v>
      </c>
      <c r="E83" s="28" t="s">
        <v>521</v>
      </c>
      <c r="F83" s="85">
        <v>63600</v>
      </c>
      <c r="G83" s="29">
        <v>190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45057</v>
      </c>
      <c r="B84" s="29" t="s">
        <v>1054</v>
      </c>
      <c r="C84" s="28" t="s">
        <v>1055</v>
      </c>
      <c r="D84" s="28" t="s">
        <v>1088</v>
      </c>
      <c r="E84" s="28" t="s">
        <v>521</v>
      </c>
      <c r="F84" s="85">
        <v>170400</v>
      </c>
      <c r="G84" s="29">
        <v>190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45057</v>
      </c>
      <c r="B85" s="29" t="s">
        <v>1054</v>
      </c>
      <c r="C85" s="28" t="s">
        <v>1055</v>
      </c>
      <c r="D85" s="28" t="s">
        <v>1089</v>
      </c>
      <c r="E85" s="28" t="s">
        <v>521</v>
      </c>
      <c r="F85" s="85">
        <v>60000</v>
      </c>
      <c r="G85" s="29">
        <v>184.68</v>
      </c>
      <c r="H85" s="29" t="s">
        <v>866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45057</v>
      </c>
      <c r="B86" s="29" t="s">
        <v>1062</v>
      </c>
      <c r="C86" s="28" t="s">
        <v>1063</v>
      </c>
      <c r="D86" s="28" t="s">
        <v>1064</v>
      </c>
      <c r="E86" s="28" t="s">
        <v>521</v>
      </c>
      <c r="F86" s="85">
        <v>97877</v>
      </c>
      <c r="G86" s="29">
        <v>412.24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45057</v>
      </c>
      <c r="B87" s="29" t="s">
        <v>1062</v>
      </c>
      <c r="C87" s="28" t="s">
        <v>1063</v>
      </c>
      <c r="D87" s="28" t="s">
        <v>1090</v>
      </c>
      <c r="E87" s="28" t="s">
        <v>521</v>
      </c>
      <c r="F87" s="85">
        <v>110000</v>
      </c>
      <c r="G87" s="29">
        <v>410.84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45057</v>
      </c>
      <c r="B88" s="29" t="s">
        <v>1062</v>
      </c>
      <c r="C88" s="28" t="s">
        <v>1063</v>
      </c>
      <c r="D88" s="28" t="s">
        <v>981</v>
      </c>
      <c r="E88" s="28" t="s">
        <v>521</v>
      </c>
      <c r="F88" s="85">
        <v>121370</v>
      </c>
      <c r="G88" s="29">
        <v>414.39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45057</v>
      </c>
      <c r="B89" s="29" t="s">
        <v>1065</v>
      </c>
      <c r="C89" s="28" t="s">
        <v>1066</v>
      </c>
      <c r="D89" s="28" t="s">
        <v>1067</v>
      </c>
      <c r="E89" s="28" t="s">
        <v>521</v>
      </c>
      <c r="F89" s="85">
        <v>80000</v>
      </c>
      <c r="G89" s="29">
        <v>35.6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45057</v>
      </c>
      <c r="B90" s="29" t="s">
        <v>1068</v>
      </c>
      <c r="C90" s="28" t="s">
        <v>1069</v>
      </c>
      <c r="D90" s="28" t="s">
        <v>1070</v>
      </c>
      <c r="E90" s="28" t="s">
        <v>521</v>
      </c>
      <c r="F90" s="85">
        <v>393160</v>
      </c>
      <c r="G90" s="29">
        <v>14.89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45057</v>
      </c>
      <c r="B91" s="29" t="s">
        <v>1068</v>
      </c>
      <c r="C91" s="28" t="s">
        <v>1069</v>
      </c>
      <c r="D91" s="28" t="s">
        <v>1091</v>
      </c>
      <c r="E91" s="28" t="s">
        <v>521</v>
      </c>
      <c r="F91" s="85">
        <v>399000</v>
      </c>
      <c r="G91" s="29">
        <v>15.32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45057</v>
      </c>
      <c r="B92" s="29" t="s">
        <v>1071</v>
      </c>
      <c r="C92" s="28" t="s">
        <v>1072</v>
      </c>
      <c r="D92" s="28" t="s">
        <v>1073</v>
      </c>
      <c r="E92" s="28" t="s">
        <v>521</v>
      </c>
      <c r="F92" s="85">
        <v>21683</v>
      </c>
      <c r="G92" s="29">
        <v>16.62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45057</v>
      </c>
      <c r="B93" s="29" t="s">
        <v>1078</v>
      </c>
      <c r="C93" s="28" t="s">
        <v>1079</v>
      </c>
      <c r="D93" s="28" t="s">
        <v>1080</v>
      </c>
      <c r="E93" s="28" t="s">
        <v>521</v>
      </c>
      <c r="F93" s="85">
        <v>65927</v>
      </c>
      <c r="G93" s="29">
        <v>2493.34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45057</v>
      </c>
      <c r="B94" s="29" t="s">
        <v>969</v>
      </c>
      <c r="C94" s="28" t="s">
        <v>970</v>
      </c>
      <c r="D94" s="28" t="s">
        <v>1028</v>
      </c>
      <c r="E94" s="28" t="s">
        <v>521</v>
      </c>
      <c r="F94" s="85">
        <v>583941</v>
      </c>
      <c r="G94" s="29">
        <v>17.600000000000001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45057</v>
      </c>
      <c r="B95" s="29" t="s">
        <v>1092</v>
      </c>
      <c r="C95" s="28" t="s">
        <v>1093</v>
      </c>
      <c r="D95" s="28" t="s">
        <v>1094</v>
      </c>
      <c r="E95" s="28" t="s">
        <v>521</v>
      </c>
      <c r="F95" s="85">
        <v>12800</v>
      </c>
      <c r="G95" s="29">
        <v>145.65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8"/>
  <sheetViews>
    <sheetView zoomScale="85" zoomScaleNormal="85" workbookViewId="0">
      <selection activeCell="P23" sqref="P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45058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856</v>
      </c>
      <c r="E10" s="339" t="s">
        <v>565</v>
      </c>
      <c r="F10" s="274">
        <v>460</v>
      </c>
      <c r="G10" s="274">
        <v>425</v>
      </c>
      <c r="H10" s="274">
        <v>489</v>
      </c>
      <c r="I10" s="340" t="s">
        <v>879</v>
      </c>
      <c r="J10" s="272" t="s">
        <v>986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535</v>
      </c>
      <c r="O10" s="353">
        <v>45057</v>
      </c>
      <c r="P10" s="273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468</v>
      </c>
      <c r="E11" s="250" t="s">
        <v>565</v>
      </c>
      <c r="F11" s="243" t="s">
        <v>882</v>
      </c>
      <c r="G11" s="243">
        <v>377</v>
      </c>
      <c r="H11" s="243"/>
      <c r="I11" s="251" t="s">
        <v>883</v>
      </c>
      <c r="J11" s="244" t="s">
        <v>538</v>
      </c>
      <c r="K11" s="244"/>
      <c r="L11" s="245"/>
      <c r="M11" s="246"/>
      <c r="N11" s="244"/>
      <c r="O11" s="247"/>
      <c r="P11" s="245">
        <f>VLOOKUP(D11,'MidCap Intra'!B28:C528,2,0)</f>
        <v>408.85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3">
        <v>3</v>
      </c>
      <c r="B12" s="242">
        <v>45033</v>
      </c>
      <c r="C12" s="248"/>
      <c r="D12" s="249" t="s">
        <v>453</v>
      </c>
      <c r="E12" s="250" t="s">
        <v>565</v>
      </c>
      <c r="F12" s="243" t="s">
        <v>885</v>
      </c>
      <c r="G12" s="243">
        <v>158</v>
      </c>
      <c r="H12" s="243"/>
      <c r="I12" s="251" t="s">
        <v>886</v>
      </c>
      <c r="J12" s="244" t="s">
        <v>538</v>
      </c>
      <c r="K12" s="244"/>
      <c r="L12" s="245"/>
      <c r="M12" s="246"/>
      <c r="N12" s="244"/>
      <c r="O12" s="247"/>
      <c r="P12" s="245">
        <f>VLOOKUP(D12,'MidCap Intra'!B29:C529,2,0)</f>
        <v>174.9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565</v>
      </c>
      <c r="F13" s="331">
        <v>1035</v>
      </c>
      <c r="G13" s="331">
        <v>945</v>
      </c>
      <c r="H13" s="331">
        <v>1092.5</v>
      </c>
      <c r="I13" s="336" t="s">
        <v>887</v>
      </c>
      <c r="J13" s="272" t="s">
        <v>986</v>
      </c>
      <c r="K13" s="272">
        <f t="shared" ref="K13" si="3">H13-F13</f>
        <v>57.5</v>
      </c>
      <c r="L13" s="287">
        <f t="shared" ref="L13" si="4">(F13*-0.7)/100</f>
        <v>-7.2450000000000001</v>
      </c>
      <c r="M13" s="288">
        <f t="shared" ref="M13" si="5">(K13+L13)/F13</f>
        <v>4.855555555555556E-2</v>
      </c>
      <c r="N13" s="272" t="s">
        <v>535</v>
      </c>
      <c r="O13" s="353">
        <v>45057</v>
      </c>
      <c r="P13" s="273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889</v>
      </c>
      <c r="E14" s="335" t="s">
        <v>565</v>
      </c>
      <c r="F14" s="331">
        <v>248.5</v>
      </c>
      <c r="G14" s="331">
        <v>233</v>
      </c>
      <c r="H14" s="331">
        <v>265.5</v>
      </c>
      <c r="I14" s="336" t="s">
        <v>888</v>
      </c>
      <c r="J14" s="272" t="s">
        <v>918</v>
      </c>
      <c r="K14" s="272">
        <f t="shared" ref="K14" si="6">H14-F14</f>
        <v>17</v>
      </c>
      <c r="L14" s="287">
        <f t="shared" ref="L14" si="7">(F14*-0.7)/100</f>
        <v>-1.7394999999999998</v>
      </c>
      <c r="M14" s="288">
        <f t="shared" ref="M14" si="8">(K14+L14)/F14</f>
        <v>6.1410462776659965E-2</v>
      </c>
      <c r="N14" s="328" t="s">
        <v>535</v>
      </c>
      <c r="O14" s="305">
        <v>45049</v>
      </c>
      <c r="P14" s="27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565</v>
      </c>
      <c r="F15" s="243" t="s">
        <v>897</v>
      </c>
      <c r="G15" s="243">
        <v>735</v>
      </c>
      <c r="H15" s="243"/>
      <c r="I15" s="251" t="s">
        <v>898</v>
      </c>
      <c r="J15" s="244" t="s">
        <v>538</v>
      </c>
      <c r="K15" s="244"/>
      <c r="L15" s="245"/>
      <c r="M15" s="246"/>
      <c r="N15" s="244"/>
      <c r="O15" s="247"/>
      <c r="P15" s="245">
        <f>VLOOKUP(D15,'MidCap Intra'!B33:C533,2,0)</f>
        <v>788.6</v>
      </c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780</v>
      </c>
      <c r="E16" s="250" t="s">
        <v>565</v>
      </c>
      <c r="F16" s="243" t="s">
        <v>892</v>
      </c>
      <c r="G16" s="243">
        <v>1550</v>
      </c>
      <c r="H16" s="243"/>
      <c r="I16" s="251" t="s">
        <v>893</v>
      </c>
      <c r="J16" s="244" t="s">
        <v>538</v>
      </c>
      <c r="K16" s="244"/>
      <c r="L16" s="245"/>
      <c r="M16" s="246"/>
      <c r="N16" s="244"/>
      <c r="O16" s="247"/>
      <c r="P16" s="245">
        <f>VLOOKUP(D16,'MidCap Intra'!B34:C534,2,0)</f>
        <v>1744.35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363</v>
      </c>
      <c r="E17" s="335" t="s">
        <v>565</v>
      </c>
      <c r="F17" s="331">
        <v>580</v>
      </c>
      <c r="G17" s="331">
        <v>530</v>
      </c>
      <c r="H17" s="331">
        <v>614</v>
      </c>
      <c r="I17" s="336" t="s">
        <v>909</v>
      </c>
      <c r="J17" s="272" t="s">
        <v>697</v>
      </c>
      <c r="K17" s="272">
        <f t="shared" ref="K17" si="9">H17-F17</f>
        <v>34</v>
      </c>
      <c r="L17" s="287">
        <f t="shared" ref="L17" si="10">(F17*-0.7)/100</f>
        <v>-4.0599999999999996</v>
      </c>
      <c r="M17" s="288">
        <f t="shared" ref="M17" si="11">(K17+L17)/F17</f>
        <v>5.1620689655172414E-2</v>
      </c>
      <c r="N17" s="272" t="s">
        <v>535</v>
      </c>
      <c r="O17" s="353">
        <v>45057</v>
      </c>
      <c r="P17" s="273"/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273</v>
      </c>
      <c r="E18" s="335" t="s">
        <v>565</v>
      </c>
      <c r="F18" s="331">
        <v>6575</v>
      </c>
      <c r="G18" s="331">
        <v>6150</v>
      </c>
      <c r="H18" s="331">
        <v>6970</v>
      </c>
      <c r="I18" s="336" t="s">
        <v>927</v>
      </c>
      <c r="J18" s="272" t="s">
        <v>957</v>
      </c>
      <c r="K18" s="272">
        <f t="shared" ref="K18" si="12">H18-F18</f>
        <v>395</v>
      </c>
      <c r="L18" s="287">
        <f t="shared" ref="L18" si="13">(F18*-0.7)/100</f>
        <v>-46.024999999999999</v>
      </c>
      <c r="M18" s="288">
        <f t="shared" ref="M18" si="14">(K18+L18)/F18</f>
        <v>5.3076045627376431E-2</v>
      </c>
      <c r="N18" s="328" t="s">
        <v>535</v>
      </c>
      <c r="O18" s="305">
        <v>45055</v>
      </c>
      <c r="P18" s="273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407</v>
      </c>
      <c r="E19" s="250" t="s">
        <v>565</v>
      </c>
      <c r="F19" s="243" t="s">
        <v>960</v>
      </c>
      <c r="G19" s="243">
        <v>379</v>
      </c>
      <c r="H19" s="243"/>
      <c r="I19" s="251" t="s">
        <v>881</v>
      </c>
      <c r="J19" s="244" t="s">
        <v>538</v>
      </c>
      <c r="K19" s="225"/>
      <c r="L19" s="245"/>
      <c r="M19" s="246"/>
      <c r="N19" s="244"/>
      <c r="O19" s="247"/>
      <c r="P19" s="245">
        <f>VLOOKUP(D19,'MidCap Intra'!B37:C537,2,0)</f>
        <v>410.3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4" t="s">
        <v>16</v>
      </c>
      <c r="B27" s="264" t="s">
        <v>512</v>
      </c>
      <c r="C27" s="264"/>
      <c r="D27" s="227" t="s">
        <v>523</v>
      </c>
      <c r="E27" s="264" t="s">
        <v>524</v>
      </c>
      <c r="F27" s="264" t="s">
        <v>525</v>
      </c>
      <c r="G27" s="264" t="s">
        <v>545</v>
      </c>
      <c r="H27" s="264" t="s">
        <v>527</v>
      </c>
      <c r="I27" s="264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7" customFormat="1" ht="13.5" customHeight="1">
      <c r="A28" s="274">
        <v>1</v>
      </c>
      <c r="B28" s="332">
        <v>45040</v>
      </c>
      <c r="C28" s="337"/>
      <c r="D28" s="338" t="s">
        <v>402</v>
      </c>
      <c r="E28" s="339" t="s">
        <v>537</v>
      </c>
      <c r="F28" s="274">
        <v>239.5</v>
      </c>
      <c r="G28" s="274">
        <v>232</v>
      </c>
      <c r="H28" s="274">
        <v>246.5</v>
      </c>
      <c r="I28" s="340" t="s">
        <v>890</v>
      </c>
      <c r="J28" s="272" t="s">
        <v>891</v>
      </c>
      <c r="K28" s="272">
        <f t="shared" ref="K28" si="15">H28-F28</f>
        <v>7</v>
      </c>
      <c r="L28" s="287">
        <f t="shared" ref="L28" si="16">(F28*-0.7)/100</f>
        <v>-1.6764999999999999</v>
      </c>
      <c r="M28" s="288">
        <f t="shared" ref="M28" si="17">(K28+L28)/F28</f>
        <v>2.2227557411273486E-2</v>
      </c>
      <c r="N28" s="272" t="s">
        <v>535</v>
      </c>
      <c r="O28" s="305">
        <v>45055</v>
      </c>
      <c r="P28" s="265"/>
      <c r="Q28" s="198"/>
      <c r="R28" s="226" t="s">
        <v>536</v>
      </c>
      <c r="S28" s="197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</row>
    <row r="29" spans="1:56" s="267" customFormat="1" ht="13.5" customHeight="1">
      <c r="A29" s="274">
        <v>2</v>
      </c>
      <c r="B29" s="332">
        <v>45041</v>
      </c>
      <c r="C29" s="337"/>
      <c r="D29" s="338" t="s">
        <v>407</v>
      </c>
      <c r="E29" s="339" t="s">
        <v>537</v>
      </c>
      <c r="F29" s="274">
        <v>378</v>
      </c>
      <c r="G29" s="274">
        <v>367</v>
      </c>
      <c r="H29" s="274">
        <v>390</v>
      </c>
      <c r="I29" s="340" t="s">
        <v>894</v>
      </c>
      <c r="J29" s="272" t="s">
        <v>919</v>
      </c>
      <c r="K29" s="272">
        <f t="shared" ref="K29" si="18">H29-F29</f>
        <v>12</v>
      </c>
      <c r="L29" s="287">
        <f t="shared" ref="L29" si="19">(F29*-0.7)/100</f>
        <v>-2.6459999999999995</v>
      </c>
      <c r="M29" s="288">
        <f t="shared" ref="M29" si="20">(K29+L29)/F29</f>
        <v>2.4746031746031748E-2</v>
      </c>
      <c r="N29" s="328" t="s">
        <v>535</v>
      </c>
      <c r="O29" s="305">
        <v>45049</v>
      </c>
      <c r="P29" s="265"/>
      <c r="Q29" s="198"/>
      <c r="R29" s="226" t="s">
        <v>536</v>
      </c>
      <c r="S29" s="197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</row>
    <row r="30" spans="1:56" s="267" customFormat="1" ht="13.5" customHeight="1">
      <c r="A30" s="289">
        <v>3</v>
      </c>
      <c r="B30" s="343">
        <v>45044</v>
      </c>
      <c r="C30" s="344"/>
      <c r="D30" s="345" t="s">
        <v>256</v>
      </c>
      <c r="E30" s="346" t="s">
        <v>537</v>
      </c>
      <c r="F30" s="289">
        <v>284</v>
      </c>
      <c r="G30" s="289">
        <v>274</v>
      </c>
      <c r="H30" s="289">
        <v>274</v>
      </c>
      <c r="I30" s="347">
        <v>300</v>
      </c>
      <c r="J30" s="290" t="s">
        <v>958</v>
      </c>
      <c r="K30" s="290">
        <f t="shared" ref="K30" si="21">H30-F30</f>
        <v>-10</v>
      </c>
      <c r="L30" s="348">
        <f t="shared" ref="L30" si="22">(F30*-0.7)/100</f>
        <v>-1.9879999999999998</v>
      </c>
      <c r="M30" s="349">
        <f t="shared" ref="M30" si="23">(K30+L30)/F30</f>
        <v>-4.2211267605633804E-2</v>
      </c>
      <c r="N30" s="350" t="s">
        <v>547</v>
      </c>
      <c r="O30" s="351">
        <v>45055</v>
      </c>
      <c r="P30" s="265"/>
      <c r="Q30" s="198"/>
      <c r="R30" s="226" t="s">
        <v>536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01">
        <v>4</v>
      </c>
      <c r="B31" s="242">
        <v>45050</v>
      </c>
      <c r="C31" s="268"/>
      <c r="D31" s="269" t="s">
        <v>190</v>
      </c>
      <c r="E31" s="270" t="s">
        <v>537</v>
      </c>
      <c r="F31" s="201" t="s">
        <v>928</v>
      </c>
      <c r="G31" s="201">
        <v>945</v>
      </c>
      <c r="H31" s="201"/>
      <c r="I31" s="271" t="s">
        <v>929</v>
      </c>
      <c r="J31" s="225" t="s">
        <v>538</v>
      </c>
      <c r="K31" s="225"/>
      <c r="L31" s="277"/>
      <c r="M31" s="278"/>
      <c r="N31" s="225"/>
      <c r="O31" s="279"/>
      <c r="P31" s="265"/>
      <c r="Q31" s="198"/>
      <c r="R31" s="226" t="s">
        <v>536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01">
        <v>5</v>
      </c>
      <c r="B32" s="242">
        <v>45057</v>
      </c>
      <c r="C32" s="268"/>
      <c r="D32" s="269" t="s">
        <v>362</v>
      </c>
      <c r="E32" s="270" t="s">
        <v>537</v>
      </c>
      <c r="F32" s="201" t="s">
        <v>992</v>
      </c>
      <c r="G32" s="201">
        <v>3130</v>
      </c>
      <c r="H32" s="201"/>
      <c r="I32" s="271" t="s">
        <v>993</v>
      </c>
      <c r="J32" s="225" t="s">
        <v>538</v>
      </c>
      <c r="K32" s="225"/>
      <c r="L32" s="277"/>
      <c r="M32" s="278"/>
      <c r="N32" s="225"/>
      <c r="O32" s="279"/>
      <c r="P32" s="265"/>
      <c r="Q32" s="198"/>
      <c r="R32" s="226" t="s">
        <v>536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198" customFormat="1" ht="13.5" customHeight="1">
      <c r="A33" s="303"/>
      <c r="B33" s="303"/>
      <c r="C33" s="268"/>
      <c r="D33" s="269"/>
      <c r="E33" s="270"/>
      <c r="F33" s="201"/>
      <c r="G33" s="201"/>
      <c r="H33" s="201"/>
      <c r="I33" s="271"/>
      <c r="J33" s="225"/>
      <c r="K33" s="225"/>
      <c r="L33" s="277"/>
      <c r="M33" s="278"/>
      <c r="N33" s="225"/>
      <c r="O33" s="279"/>
      <c r="P33" s="265"/>
      <c r="R33" s="226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ht="44.25" customHeight="1">
      <c r="A34" s="109" t="s">
        <v>539</v>
      </c>
      <c r="B34" s="130"/>
      <c r="C34" s="130"/>
      <c r="D34" s="1"/>
      <c r="E34" s="6"/>
      <c r="F34" s="6"/>
      <c r="G34" s="6"/>
      <c r="H34" s="6" t="s">
        <v>551</v>
      </c>
      <c r="I34" s="6"/>
      <c r="J34" s="6"/>
      <c r="K34" s="105"/>
      <c r="L34" s="131"/>
      <c r="M34" s="105"/>
      <c r="N34" s="106"/>
      <c r="O34" s="105"/>
      <c r="P34" s="1"/>
      <c r="Q34" s="1"/>
      <c r="R34" s="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8" ht="12.75" customHeight="1">
      <c r="A35" s="115" t="s">
        <v>540</v>
      </c>
      <c r="B35" s="109"/>
      <c r="C35" s="109"/>
      <c r="D35" s="109"/>
      <c r="E35" s="41"/>
      <c r="F35" s="116" t="s">
        <v>541</v>
      </c>
      <c r="G35" s="54"/>
      <c r="H35" s="41"/>
      <c r="I35" s="54"/>
      <c r="J35" s="6"/>
      <c r="K35" s="132"/>
      <c r="L35" s="133"/>
      <c r="M35" s="6"/>
      <c r="N35" s="99"/>
      <c r="O35" s="134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5"/>
      <c r="B36" s="109"/>
      <c r="C36" s="109"/>
      <c r="D36" s="109"/>
      <c r="E36" s="6"/>
      <c r="F36" s="116" t="s">
        <v>543</v>
      </c>
      <c r="G36" s="54"/>
      <c r="H36" s="41"/>
      <c r="I36" s="54"/>
      <c r="J36" s="6"/>
      <c r="K36" s="132"/>
      <c r="L36" s="133"/>
      <c r="M36" s="6"/>
      <c r="N36" s="99"/>
      <c r="O36" s="134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9"/>
      <c r="M37" s="6"/>
      <c r="N37" s="122"/>
      <c r="O37" s="1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35" t="s">
        <v>552</v>
      </c>
      <c r="B38" s="135"/>
      <c r="C38" s="135"/>
      <c r="D38" s="135"/>
      <c r="E38" s="6"/>
      <c r="F38" s="6"/>
      <c r="G38" s="6"/>
      <c r="H38" s="6"/>
      <c r="I38" s="6"/>
      <c r="J38" s="6"/>
      <c r="K38" s="6"/>
      <c r="L38" s="6"/>
      <c r="M38" s="6"/>
      <c r="N38" s="6"/>
      <c r="O38" s="2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38.25" customHeight="1">
      <c r="A39" s="94" t="s">
        <v>16</v>
      </c>
      <c r="B39" s="94" t="s">
        <v>512</v>
      </c>
      <c r="C39" s="94"/>
      <c r="D39" s="95" t="s">
        <v>523</v>
      </c>
      <c r="E39" s="94" t="s">
        <v>524</v>
      </c>
      <c r="F39" s="94" t="s">
        <v>525</v>
      </c>
      <c r="G39" s="94" t="s">
        <v>545</v>
      </c>
      <c r="H39" s="94" t="s">
        <v>527</v>
      </c>
      <c r="I39" s="94" t="s">
        <v>528</v>
      </c>
      <c r="J39" s="93" t="s">
        <v>529</v>
      </c>
      <c r="K39" s="136" t="s">
        <v>553</v>
      </c>
      <c r="L39" s="96" t="s">
        <v>531</v>
      </c>
      <c r="M39" s="136" t="s">
        <v>554</v>
      </c>
      <c r="N39" s="94" t="s">
        <v>555</v>
      </c>
      <c r="O39" s="93" t="s">
        <v>533</v>
      </c>
      <c r="P39" s="95" t="s">
        <v>534</v>
      </c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286">
        <v>1</v>
      </c>
      <c r="B40" s="304">
        <v>45044</v>
      </c>
      <c r="C40" s="302"/>
      <c r="D40" s="302" t="s">
        <v>902</v>
      </c>
      <c r="E40" s="286" t="s">
        <v>537</v>
      </c>
      <c r="F40" s="286">
        <v>2419</v>
      </c>
      <c r="G40" s="286">
        <v>2370</v>
      </c>
      <c r="H40" s="341">
        <v>2457.5</v>
      </c>
      <c r="I40" s="341" t="s">
        <v>903</v>
      </c>
      <c r="J40" s="272" t="s">
        <v>920</v>
      </c>
      <c r="K40" s="280">
        <f t="shared" ref="K40:K41" si="24">H40-F40</f>
        <v>38.5</v>
      </c>
      <c r="L40" s="291">
        <f t="shared" ref="L40:L41" si="25">(H40*N40)*0.07%</f>
        <v>430.06250000000006</v>
      </c>
      <c r="M40" s="282">
        <f t="shared" ref="M40:M45" si="26">(K40*N40)-L40</f>
        <v>9194.9375</v>
      </c>
      <c r="N40" s="280">
        <v>250</v>
      </c>
      <c r="O40" s="272" t="s">
        <v>535</v>
      </c>
      <c r="P40" s="273">
        <v>45049</v>
      </c>
      <c r="Q40" s="299"/>
      <c r="R40" s="54" t="s">
        <v>536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300"/>
      <c r="AG40" s="301"/>
      <c r="AH40" s="299"/>
      <c r="AI40" s="299"/>
      <c r="AJ40" s="300"/>
      <c r="AK40" s="300"/>
      <c r="AL40" s="300"/>
    </row>
    <row r="41" spans="1:38" ht="12.75" customHeight="1">
      <c r="A41" s="286">
        <v>2</v>
      </c>
      <c r="B41" s="304">
        <v>45049</v>
      </c>
      <c r="C41" s="302"/>
      <c r="D41" s="302" t="s">
        <v>923</v>
      </c>
      <c r="E41" s="286" t="s">
        <v>537</v>
      </c>
      <c r="F41" s="286">
        <v>790</v>
      </c>
      <c r="G41" s="286">
        <v>776</v>
      </c>
      <c r="H41" s="341">
        <v>798.5</v>
      </c>
      <c r="I41" s="341" t="s">
        <v>924</v>
      </c>
      <c r="J41" s="272" t="s">
        <v>943</v>
      </c>
      <c r="K41" s="280">
        <f t="shared" si="24"/>
        <v>8.5</v>
      </c>
      <c r="L41" s="291">
        <f t="shared" si="25"/>
        <v>531.00250000000005</v>
      </c>
      <c r="M41" s="282">
        <f t="shared" si="26"/>
        <v>7543.9974999999995</v>
      </c>
      <c r="N41" s="280">
        <v>950</v>
      </c>
      <c r="O41" s="272" t="s">
        <v>535</v>
      </c>
      <c r="P41" s="273">
        <v>45055</v>
      </c>
      <c r="Q41" s="299"/>
      <c r="R41" s="54" t="s">
        <v>536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00"/>
      <c r="AG41" s="301"/>
      <c r="AH41" s="299"/>
      <c r="AI41" s="299"/>
      <c r="AJ41" s="300"/>
      <c r="AK41" s="300"/>
      <c r="AL41" s="300"/>
    </row>
    <row r="42" spans="1:38" ht="12.75" customHeight="1">
      <c r="A42" s="286">
        <v>3</v>
      </c>
      <c r="B42" s="304">
        <v>45054</v>
      </c>
      <c r="C42" s="302"/>
      <c r="D42" s="302" t="s">
        <v>952</v>
      </c>
      <c r="E42" s="286" t="s">
        <v>537</v>
      </c>
      <c r="F42" s="286">
        <v>1557</v>
      </c>
      <c r="G42" s="286">
        <v>1520</v>
      </c>
      <c r="H42" s="341">
        <v>1580</v>
      </c>
      <c r="I42" s="341" t="s">
        <v>953</v>
      </c>
      <c r="J42" s="272" t="s">
        <v>971</v>
      </c>
      <c r="K42" s="280">
        <f t="shared" ref="K42" si="27">H42-F42</f>
        <v>23</v>
      </c>
      <c r="L42" s="291">
        <f t="shared" ref="L42" si="28">(H42*N42)*0.07%</f>
        <v>387.10000000000008</v>
      </c>
      <c r="M42" s="282">
        <f t="shared" si="26"/>
        <v>7662.9</v>
      </c>
      <c r="N42" s="280">
        <v>350</v>
      </c>
      <c r="O42" s="272" t="s">
        <v>535</v>
      </c>
      <c r="P42" s="273">
        <v>45056</v>
      </c>
      <c r="Q42" s="299"/>
      <c r="R42" s="54" t="s">
        <v>799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00"/>
      <c r="AG42" s="301"/>
      <c r="AH42" s="299"/>
      <c r="AI42" s="299"/>
      <c r="AJ42" s="300"/>
      <c r="AK42" s="300"/>
      <c r="AL42" s="300"/>
    </row>
    <row r="43" spans="1:38" ht="12.75" customHeight="1">
      <c r="A43" s="286">
        <v>4</v>
      </c>
      <c r="B43" s="304">
        <v>45054</v>
      </c>
      <c r="C43" s="302"/>
      <c r="D43" s="302" t="s">
        <v>954</v>
      </c>
      <c r="E43" s="286" t="s">
        <v>537</v>
      </c>
      <c r="F43" s="286">
        <v>460</v>
      </c>
      <c r="G43" s="286">
        <v>449</v>
      </c>
      <c r="H43" s="341">
        <v>467</v>
      </c>
      <c r="I43" s="341" t="s">
        <v>955</v>
      </c>
      <c r="J43" s="272" t="s">
        <v>891</v>
      </c>
      <c r="K43" s="280">
        <f t="shared" ref="K43" si="29">H43-F43</f>
        <v>7</v>
      </c>
      <c r="L43" s="291">
        <f t="shared" ref="L43" si="30">(H43*N43)*0.07%</f>
        <v>408.62500000000006</v>
      </c>
      <c r="M43" s="282">
        <f t="shared" si="26"/>
        <v>8341.375</v>
      </c>
      <c r="N43" s="280">
        <v>1250</v>
      </c>
      <c r="O43" s="272" t="s">
        <v>535</v>
      </c>
      <c r="P43" s="273">
        <v>45055</v>
      </c>
      <c r="Q43" s="299"/>
      <c r="R43" s="54" t="s">
        <v>799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00"/>
      <c r="AG43" s="301"/>
      <c r="AH43" s="299"/>
      <c r="AI43" s="299"/>
      <c r="AJ43" s="300"/>
      <c r="AK43" s="300"/>
      <c r="AL43" s="300"/>
    </row>
    <row r="44" spans="1:38" ht="12.75" customHeight="1">
      <c r="A44" s="286">
        <v>5</v>
      </c>
      <c r="B44" s="304">
        <v>45056</v>
      </c>
      <c r="C44" s="302"/>
      <c r="D44" s="302" t="s">
        <v>954</v>
      </c>
      <c r="E44" s="286" t="s">
        <v>537</v>
      </c>
      <c r="F44" s="286">
        <v>459</v>
      </c>
      <c r="G44" s="286">
        <v>448</v>
      </c>
      <c r="H44" s="341">
        <v>482</v>
      </c>
      <c r="I44" s="341" t="s">
        <v>955</v>
      </c>
      <c r="J44" s="272" t="s">
        <v>971</v>
      </c>
      <c r="K44" s="280">
        <f t="shared" ref="K44:K45" si="31">H44-F44</f>
        <v>23</v>
      </c>
      <c r="L44" s="291">
        <f t="shared" ref="L44:L45" si="32">(H44*N44)*0.07%</f>
        <v>421.75000000000006</v>
      </c>
      <c r="M44" s="282">
        <f t="shared" si="26"/>
        <v>28328.25</v>
      </c>
      <c r="N44" s="280">
        <v>1250</v>
      </c>
      <c r="O44" s="272" t="s">
        <v>535</v>
      </c>
      <c r="P44" s="273">
        <v>45057</v>
      </c>
      <c r="Q44" s="299"/>
      <c r="R44" s="54" t="s">
        <v>799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300"/>
      <c r="AG44" s="301"/>
      <c r="AH44" s="299"/>
      <c r="AI44" s="299"/>
      <c r="AJ44" s="300"/>
      <c r="AK44" s="300"/>
      <c r="AL44" s="300"/>
    </row>
    <row r="45" spans="1:38" ht="12.75" customHeight="1">
      <c r="A45" s="286">
        <v>6</v>
      </c>
      <c r="B45" s="304">
        <v>45056</v>
      </c>
      <c r="C45" s="302"/>
      <c r="D45" s="302" t="s">
        <v>972</v>
      </c>
      <c r="E45" s="286" t="s">
        <v>537</v>
      </c>
      <c r="F45" s="286">
        <v>569</v>
      </c>
      <c r="G45" s="286">
        <v>559</v>
      </c>
      <c r="H45" s="341">
        <v>576.5</v>
      </c>
      <c r="I45" s="341" t="s">
        <v>973</v>
      </c>
      <c r="J45" s="272" t="s">
        <v>891</v>
      </c>
      <c r="K45" s="280">
        <f t="shared" si="31"/>
        <v>7.5</v>
      </c>
      <c r="L45" s="291">
        <f t="shared" si="32"/>
        <v>605.32500000000005</v>
      </c>
      <c r="M45" s="282">
        <f t="shared" si="26"/>
        <v>10644.674999999999</v>
      </c>
      <c r="N45" s="280">
        <v>1500</v>
      </c>
      <c r="O45" s="272" t="s">
        <v>535</v>
      </c>
      <c r="P45" s="273">
        <v>45057</v>
      </c>
      <c r="Q45" s="299"/>
      <c r="R45" s="54" t="s">
        <v>536</v>
      </c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300"/>
      <c r="AG45" s="301"/>
      <c r="AH45" s="299"/>
      <c r="AI45" s="299"/>
      <c r="AJ45" s="300"/>
      <c r="AK45" s="300"/>
      <c r="AL45" s="300"/>
    </row>
    <row r="46" spans="1:38" ht="12.75" customHeight="1">
      <c r="A46" s="255"/>
      <c r="B46" s="292"/>
      <c r="C46" s="293"/>
      <c r="D46" s="293"/>
      <c r="E46" s="255"/>
      <c r="F46" s="255"/>
      <c r="G46" s="255"/>
      <c r="H46" s="294"/>
      <c r="I46" s="294"/>
      <c r="J46" s="295"/>
      <c r="K46" s="296"/>
      <c r="L46" s="297"/>
      <c r="M46" s="298"/>
      <c r="N46" s="296"/>
      <c r="O46" s="294"/>
      <c r="P46" s="256"/>
      <c r="Q46" s="299"/>
      <c r="R46" s="54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300"/>
      <c r="AG46" s="301"/>
      <c r="AH46" s="299"/>
      <c r="AI46" s="299"/>
      <c r="AJ46" s="300"/>
      <c r="AK46" s="300"/>
      <c r="AL46" s="300"/>
    </row>
    <row r="47" spans="1:38" ht="12.75" customHeight="1">
      <c r="A47" s="255"/>
      <c r="B47" s="292"/>
      <c r="C47" s="293"/>
      <c r="D47" s="293"/>
      <c r="E47" s="255"/>
      <c r="F47" s="255"/>
      <c r="G47" s="255"/>
      <c r="H47" s="294"/>
      <c r="I47" s="294"/>
      <c r="J47" s="295"/>
      <c r="K47" s="296"/>
      <c r="L47" s="297"/>
      <c r="M47" s="298"/>
      <c r="N47" s="296"/>
      <c r="O47" s="294"/>
      <c r="P47" s="256"/>
      <c r="Q47" s="299"/>
      <c r="R47" s="54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s="198" customFormat="1" ht="12.75" customHeight="1">
      <c r="A48" s="300"/>
      <c r="B48" s="317"/>
      <c r="C48" s="200"/>
      <c r="D48" s="200"/>
      <c r="E48" s="229"/>
      <c r="F48" s="229"/>
      <c r="G48" s="229"/>
      <c r="H48" s="318"/>
      <c r="I48" s="318"/>
      <c r="J48" s="319"/>
      <c r="K48" s="200"/>
      <c r="L48" s="229"/>
      <c r="M48" s="229"/>
      <c r="N48" s="229"/>
      <c r="O48" s="318"/>
      <c r="P48" s="318"/>
      <c r="Q48" s="200"/>
      <c r="R48" s="203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229"/>
      <c r="AG48" s="228"/>
      <c r="AH48" s="200"/>
      <c r="AI48" s="200"/>
      <c r="AJ48" s="229"/>
      <c r="AK48" s="229"/>
      <c r="AL48" s="229"/>
    </row>
    <row r="49" spans="1:38" ht="38.25" customHeight="1">
      <c r="A49" s="137" t="s">
        <v>557</v>
      </c>
      <c r="B49" s="137"/>
      <c r="C49" s="137"/>
      <c r="D49" s="137"/>
      <c r="E49" s="138"/>
      <c r="F49" s="102"/>
      <c r="G49" s="102"/>
      <c r="H49" s="102"/>
      <c r="I49" s="102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>
      <c r="A50" s="94" t="s">
        <v>16</v>
      </c>
      <c r="B50" s="94" t="s">
        <v>512</v>
      </c>
      <c r="C50" s="94"/>
      <c r="D50" s="95" t="s">
        <v>523</v>
      </c>
      <c r="E50" s="94" t="s">
        <v>524</v>
      </c>
      <c r="F50" s="94" t="s">
        <v>525</v>
      </c>
      <c r="G50" s="94" t="s">
        <v>545</v>
      </c>
      <c r="H50" s="94" t="s">
        <v>527</v>
      </c>
      <c r="I50" s="94" t="s">
        <v>528</v>
      </c>
      <c r="J50" s="93" t="s">
        <v>529</v>
      </c>
      <c r="K50" s="93" t="s">
        <v>558</v>
      </c>
      <c r="L50" s="96" t="s">
        <v>531</v>
      </c>
      <c r="M50" s="136" t="s">
        <v>554</v>
      </c>
      <c r="N50" s="94" t="s">
        <v>555</v>
      </c>
      <c r="O50" s="94" t="s">
        <v>533</v>
      </c>
      <c r="P50" s="95" t="s">
        <v>534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198" customFormat="1" ht="15.6" customHeight="1">
      <c r="A51" s="286">
        <v>1</v>
      </c>
      <c r="B51" s="304">
        <v>45043</v>
      </c>
      <c r="C51" s="284"/>
      <c r="D51" s="302" t="s">
        <v>900</v>
      </c>
      <c r="E51" s="274" t="s">
        <v>537</v>
      </c>
      <c r="F51" s="274">
        <v>35</v>
      </c>
      <c r="G51" s="274">
        <v>19</v>
      </c>
      <c r="H51" s="283">
        <v>42</v>
      </c>
      <c r="I51" s="291" t="s">
        <v>901</v>
      </c>
      <c r="J51" s="272" t="s">
        <v>891</v>
      </c>
      <c r="K51" s="280">
        <f t="shared" ref="K51" si="33">H51-F51</f>
        <v>7</v>
      </c>
      <c r="L51" s="281">
        <v>100</v>
      </c>
      <c r="M51" s="282">
        <f t="shared" ref="M51" si="34">(K51*N51)-100</f>
        <v>2000</v>
      </c>
      <c r="N51" s="280">
        <v>300</v>
      </c>
      <c r="O51" s="272" t="s">
        <v>535</v>
      </c>
      <c r="P51" s="273">
        <v>45048</v>
      </c>
      <c r="Q51" s="197"/>
      <c r="R51" s="203" t="s">
        <v>799</v>
      </c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286">
        <v>2</v>
      </c>
      <c r="B52" s="304">
        <v>45044</v>
      </c>
      <c r="C52" s="284"/>
      <c r="D52" s="302" t="s">
        <v>905</v>
      </c>
      <c r="E52" s="274" t="s">
        <v>537</v>
      </c>
      <c r="F52" s="274">
        <v>127</v>
      </c>
      <c r="G52" s="274">
        <v>78</v>
      </c>
      <c r="H52" s="283">
        <v>147</v>
      </c>
      <c r="I52" s="291" t="s">
        <v>869</v>
      </c>
      <c r="J52" s="272" t="s">
        <v>884</v>
      </c>
      <c r="K52" s="280">
        <f t="shared" ref="K52" si="35">H52-F52</f>
        <v>20</v>
      </c>
      <c r="L52" s="281">
        <v>100</v>
      </c>
      <c r="M52" s="282">
        <f t="shared" ref="M52" si="36">(K52*N52)-100</f>
        <v>1900</v>
      </c>
      <c r="N52" s="280">
        <v>100</v>
      </c>
      <c r="O52" s="272" t="s">
        <v>535</v>
      </c>
      <c r="P52" s="273">
        <v>45048</v>
      </c>
      <c r="Q52" s="197"/>
      <c r="R52" s="203" t="s">
        <v>799</v>
      </c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286">
        <v>3</v>
      </c>
      <c r="B53" s="304">
        <v>45044</v>
      </c>
      <c r="C53" s="284"/>
      <c r="D53" s="302" t="s">
        <v>906</v>
      </c>
      <c r="E53" s="274" t="s">
        <v>537</v>
      </c>
      <c r="F53" s="274">
        <v>39</v>
      </c>
      <c r="G53" s="274">
        <v>25</v>
      </c>
      <c r="H53" s="283">
        <v>45.5</v>
      </c>
      <c r="I53" s="291" t="s">
        <v>907</v>
      </c>
      <c r="J53" s="272" t="s">
        <v>904</v>
      </c>
      <c r="K53" s="280">
        <f t="shared" ref="K53" si="37">H53-F53</f>
        <v>6.5</v>
      </c>
      <c r="L53" s="281">
        <v>100</v>
      </c>
      <c r="M53" s="282">
        <f t="shared" ref="M53" si="38">(K53*N53)-100</f>
        <v>2545.5</v>
      </c>
      <c r="N53" s="280">
        <v>407</v>
      </c>
      <c r="O53" s="272" t="s">
        <v>535</v>
      </c>
      <c r="P53" s="273">
        <v>45048</v>
      </c>
      <c r="Q53" s="197"/>
      <c r="R53" s="203" t="s">
        <v>799</v>
      </c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08">
        <v>4</v>
      </c>
      <c r="B54" s="320">
        <v>45044</v>
      </c>
      <c r="C54" s="310"/>
      <c r="D54" s="311" t="s">
        <v>908</v>
      </c>
      <c r="E54" s="289" t="s">
        <v>537</v>
      </c>
      <c r="F54" s="289">
        <v>38</v>
      </c>
      <c r="G54" s="289"/>
      <c r="H54" s="312">
        <v>11</v>
      </c>
      <c r="I54" s="313" t="s">
        <v>899</v>
      </c>
      <c r="J54" s="290" t="s">
        <v>914</v>
      </c>
      <c r="K54" s="314">
        <f t="shared" ref="K54" si="39">H54-F54</f>
        <v>-27</v>
      </c>
      <c r="L54" s="315">
        <v>100</v>
      </c>
      <c r="M54" s="316">
        <f t="shared" ref="M54:M57" si="40">(K54*N54)-100</f>
        <v>-1180</v>
      </c>
      <c r="N54" s="314">
        <v>40</v>
      </c>
      <c r="O54" s="290" t="s">
        <v>547</v>
      </c>
      <c r="P54" s="309">
        <v>45048</v>
      </c>
      <c r="Q54" s="197"/>
      <c r="R54" s="203" t="s">
        <v>799</v>
      </c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286">
        <v>5</v>
      </c>
      <c r="B55" s="304">
        <v>45048</v>
      </c>
      <c r="C55" s="284"/>
      <c r="D55" s="302" t="s">
        <v>910</v>
      </c>
      <c r="E55" s="274" t="s">
        <v>878</v>
      </c>
      <c r="F55" s="274">
        <v>66</v>
      </c>
      <c r="G55" s="274">
        <v>115</v>
      </c>
      <c r="H55" s="283">
        <v>42.5</v>
      </c>
      <c r="I55" s="291" t="s">
        <v>911</v>
      </c>
      <c r="J55" s="272" t="s">
        <v>921</v>
      </c>
      <c r="K55" s="280">
        <f>F55-H55</f>
        <v>23.5</v>
      </c>
      <c r="L55" s="281">
        <v>100</v>
      </c>
      <c r="M55" s="282">
        <f t="shared" si="40"/>
        <v>1075</v>
      </c>
      <c r="N55" s="280">
        <v>50</v>
      </c>
      <c r="O55" s="272" t="s">
        <v>535</v>
      </c>
      <c r="P55" s="273">
        <v>45049</v>
      </c>
      <c r="Q55" s="197"/>
      <c r="R55" s="203" t="s">
        <v>536</v>
      </c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286">
        <v>6</v>
      </c>
      <c r="B56" s="304">
        <v>45048</v>
      </c>
      <c r="C56" s="284"/>
      <c r="D56" s="302" t="s">
        <v>915</v>
      </c>
      <c r="E56" s="274" t="s">
        <v>537</v>
      </c>
      <c r="F56" s="274">
        <v>42</v>
      </c>
      <c r="G56" s="274"/>
      <c r="H56" s="283">
        <v>64</v>
      </c>
      <c r="I56" s="291" t="s">
        <v>916</v>
      </c>
      <c r="J56" s="272" t="s">
        <v>922</v>
      </c>
      <c r="K56" s="280">
        <f t="shared" ref="K56:K57" si="41">H56-F56</f>
        <v>22</v>
      </c>
      <c r="L56" s="281">
        <v>100</v>
      </c>
      <c r="M56" s="282">
        <f t="shared" si="40"/>
        <v>1000</v>
      </c>
      <c r="N56" s="280">
        <v>50</v>
      </c>
      <c r="O56" s="272" t="s">
        <v>535</v>
      </c>
      <c r="P56" s="273">
        <v>45049</v>
      </c>
      <c r="Q56" s="197"/>
      <c r="R56" s="203" t="s">
        <v>536</v>
      </c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286">
        <v>7</v>
      </c>
      <c r="B57" s="304">
        <v>45048</v>
      </c>
      <c r="C57" s="284"/>
      <c r="D57" s="302" t="s">
        <v>912</v>
      </c>
      <c r="E57" s="274" t="s">
        <v>537</v>
      </c>
      <c r="F57" s="274">
        <v>110</v>
      </c>
      <c r="G57" s="274"/>
      <c r="H57" s="283">
        <v>180</v>
      </c>
      <c r="I57" s="291" t="s">
        <v>913</v>
      </c>
      <c r="J57" s="272" t="s">
        <v>717</v>
      </c>
      <c r="K57" s="280">
        <f t="shared" si="41"/>
        <v>70</v>
      </c>
      <c r="L57" s="281">
        <v>100</v>
      </c>
      <c r="M57" s="282">
        <f t="shared" si="40"/>
        <v>1650</v>
      </c>
      <c r="N57" s="280">
        <v>25</v>
      </c>
      <c r="O57" s="272" t="s">
        <v>535</v>
      </c>
      <c r="P57" s="273">
        <v>45049</v>
      </c>
      <c r="Q57" s="197"/>
      <c r="R57" s="203" t="s">
        <v>536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286">
        <v>8</v>
      </c>
      <c r="B58" s="304">
        <v>45048</v>
      </c>
      <c r="C58" s="284"/>
      <c r="D58" s="302" t="s">
        <v>906</v>
      </c>
      <c r="E58" s="274" t="s">
        <v>537</v>
      </c>
      <c r="F58" s="274">
        <v>36</v>
      </c>
      <c r="G58" s="274">
        <v>22</v>
      </c>
      <c r="H58" s="283">
        <v>42</v>
      </c>
      <c r="I58" s="291" t="s">
        <v>907</v>
      </c>
      <c r="J58" s="272" t="s">
        <v>940</v>
      </c>
      <c r="K58" s="280">
        <f t="shared" ref="K58" si="42">H58-F58</f>
        <v>6</v>
      </c>
      <c r="L58" s="281">
        <v>100</v>
      </c>
      <c r="M58" s="282">
        <f t="shared" ref="M58" si="43">(K58*N58)-100</f>
        <v>2342</v>
      </c>
      <c r="N58" s="280">
        <v>407</v>
      </c>
      <c r="O58" s="272" t="s">
        <v>535</v>
      </c>
      <c r="P58" s="273">
        <v>45051</v>
      </c>
      <c r="Q58" s="197"/>
      <c r="R58" s="203" t="s">
        <v>799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86">
        <v>9</v>
      </c>
      <c r="B59" s="304">
        <v>45049</v>
      </c>
      <c r="C59" s="324"/>
      <c r="D59" s="302" t="s">
        <v>915</v>
      </c>
      <c r="E59" s="274" t="s">
        <v>537</v>
      </c>
      <c r="F59" s="274">
        <v>47.5</v>
      </c>
      <c r="G59" s="274"/>
      <c r="H59" s="283">
        <v>64</v>
      </c>
      <c r="I59" s="291" t="s">
        <v>925</v>
      </c>
      <c r="J59" s="272" t="s">
        <v>926</v>
      </c>
      <c r="K59" s="280">
        <f t="shared" ref="K59" si="44">H59-F59</f>
        <v>16.5</v>
      </c>
      <c r="L59" s="281">
        <v>100</v>
      </c>
      <c r="M59" s="282">
        <f t="shared" ref="M59:M60" si="45">(K59*N59)-100</f>
        <v>725</v>
      </c>
      <c r="N59" s="280">
        <v>50</v>
      </c>
      <c r="O59" s="272" t="s">
        <v>535</v>
      </c>
      <c r="P59" s="273">
        <v>45049</v>
      </c>
      <c r="Q59" s="197"/>
      <c r="R59" s="203" t="s">
        <v>536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10</v>
      </c>
      <c r="B60" s="332">
        <v>45050</v>
      </c>
      <c r="C60" s="284"/>
      <c r="D60" s="302" t="s">
        <v>910</v>
      </c>
      <c r="E60" s="274" t="s">
        <v>878</v>
      </c>
      <c r="F60" s="274">
        <v>68</v>
      </c>
      <c r="G60" s="274">
        <v>105</v>
      </c>
      <c r="H60" s="283">
        <v>42</v>
      </c>
      <c r="I60" s="291" t="s">
        <v>911</v>
      </c>
      <c r="J60" s="272" t="s">
        <v>941</v>
      </c>
      <c r="K60" s="280">
        <f>F60-H60</f>
        <v>26</v>
      </c>
      <c r="L60" s="281">
        <v>100</v>
      </c>
      <c r="M60" s="282">
        <f t="shared" si="45"/>
        <v>1200</v>
      </c>
      <c r="N60" s="280">
        <v>50</v>
      </c>
      <c r="O60" s="272" t="s">
        <v>535</v>
      </c>
      <c r="P60" s="273">
        <v>45051</v>
      </c>
      <c r="Q60" s="197"/>
      <c r="R60" s="203" t="s">
        <v>536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08">
        <v>11</v>
      </c>
      <c r="B61" s="343">
        <v>45050</v>
      </c>
      <c r="C61" s="310"/>
      <c r="D61" s="311" t="s">
        <v>931</v>
      </c>
      <c r="E61" s="289" t="s">
        <v>537</v>
      </c>
      <c r="F61" s="289">
        <v>75</v>
      </c>
      <c r="G61" s="289"/>
      <c r="H61" s="312">
        <v>30</v>
      </c>
      <c r="I61" s="313" t="s">
        <v>932</v>
      </c>
      <c r="J61" s="290" t="s">
        <v>933</v>
      </c>
      <c r="K61" s="314">
        <f t="shared" ref="K61:K62" si="46">H61-F61</f>
        <v>-45</v>
      </c>
      <c r="L61" s="315">
        <v>100</v>
      </c>
      <c r="M61" s="316">
        <f t="shared" ref="M61:M62" si="47">(K61*N61)-100</f>
        <v>-1225</v>
      </c>
      <c r="N61" s="314">
        <v>25</v>
      </c>
      <c r="O61" s="290" t="s">
        <v>547</v>
      </c>
      <c r="P61" s="309">
        <v>45050</v>
      </c>
      <c r="Q61" s="197"/>
      <c r="R61" s="203" t="s">
        <v>536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12</v>
      </c>
      <c r="B62" s="332">
        <v>45050</v>
      </c>
      <c r="C62" s="284"/>
      <c r="D62" s="302" t="s">
        <v>935</v>
      </c>
      <c r="E62" s="274" t="s">
        <v>537</v>
      </c>
      <c r="F62" s="274">
        <v>45</v>
      </c>
      <c r="G62" s="274">
        <v>30</v>
      </c>
      <c r="H62" s="283">
        <v>53.5</v>
      </c>
      <c r="I62" s="291" t="s">
        <v>936</v>
      </c>
      <c r="J62" s="272" t="s">
        <v>943</v>
      </c>
      <c r="K62" s="280">
        <f t="shared" si="46"/>
        <v>8.5</v>
      </c>
      <c r="L62" s="281">
        <v>100</v>
      </c>
      <c r="M62" s="282">
        <f t="shared" si="47"/>
        <v>2025</v>
      </c>
      <c r="N62" s="280">
        <v>250</v>
      </c>
      <c r="O62" s="272" t="s">
        <v>535</v>
      </c>
      <c r="P62" s="273">
        <v>45049</v>
      </c>
      <c r="Q62" s="197"/>
      <c r="R62" s="203" t="s">
        <v>536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08">
        <v>13</v>
      </c>
      <c r="B63" s="343">
        <v>45050</v>
      </c>
      <c r="C63" s="310"/>
      <c r="D63" s="311" t="s">
        <v>937</v>
      </c>
      <c r="E63" s="289" t="s">
        <v>537</v>
      </c>
      <c r="F63" s="289">
        <v>22.5</v>
      </c>
      <c r="G63" s="289">
        <v>14</v>
      </c>
      <c r="H63" s="312">
        <v>5.5</v>
      </c>
      <c r="I63" s="313" t="s">
        <v>938</v>
      </c>
      <c r="J63" s="290" t="s">
        <v>942</v>
      </c>
      <c r="K63" s="314">
        <f t="shared" ref="K63:K64" si="48">H63-F63</f>
        <v>-17</v>
      </c>
      <c r="L63" s="315">
        <v>100</v>
      </c>
      <c r="M63" s="316">
        <f t="shared" ref="M63:M64" si="49">(K63*N63)-100</f>
        <v>-9450</v>
      </c>
      <c r="N63" s="314">
        <v>550</v>
      </c>
      <c r="O63" s="290" t="s">
        <v>547</v>
      </c>
      <c r="P63" s="309">
        <v>45051</v>
      </c>
      <c r="Q63" s="197"/>
      <c r="R63" s="203" t="s">
        <v>536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14</v>
      </c>
      <c r="B64" s="332">
        <v>45051</v>
      </c>
      <c r="C64" s="284"/>
      <c r="D64" s="302" t="s">
        <v>944</v>
      </c>
      <c r="E64" s="274" t="s">
        <v>537</v>
      </c>
      <c r="F64" s="274">
        <v>6.5</v>
      </c>
      <c r="G64" s="274">
        <v>1.8</v>
      </c>
      <c r="H64" s="283">
        <v>9</v>
      </c>
      <c r="I64" s="291" t="s">
        <v>945</v>
      </c>
      <c r="J64" s="272" t="s">
        <v>951</v>
      </c>
      <c r="K64" s="280">
        <f t="shared" si="48"/>
        <v>2.5</v>
      </c>
      <c r="L64" s="281">
        <v>100</v>
      </c>
      <c r="M64" s="282">
        <f t="shared" si="49"/>
        <v>2275</v>
      </c>
      <c r="N64" s="280">
        <v>950</v>
      </c>
      <c r="O64" s="272" t="s">
        <v>535</v>
      </c>
      <c r="P64" s="273">
        <v>45054</v>
      </c>
      <c r="Q64" s="197"/>
      <c r="R64" s="203" t="s">
        <v>536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15</v>
      </c>
      <c r="B65" s="332">
        <v>45051</v>
      </c>
      <c r="C65" s="284"/>
      <c r="D65" s="302" t="s">
        <v>946</v>
      </c>
      <c r="E65" s="274" t="s">
        <v>537</v>
      </c>
      <c r="F65" s="274">
        <v>122.5</v>
      </c>
      <c r="G65" s="274">
        <v>75</v>
      </c>
      <c r="H65" s="283">
        <v>142.5</v>
      </c>
      <c r="I65" s="291" t="s">
        <v>869</v>
      </c>
      <c r="J65" s="272" t="s">
        <v>884</v>
      </c>
      <c r="K65" s="280">
        <f t="shared" ref="K65" si="50">H65-F65</f>
        <v>20</v>
      </c>
      <c r="L65" s="281">
        <v>100</v>
      </c>
      <c r="M65" s="282">
        <f t="shared" ref="M65" si="51">(K65*N65)-100</f>
        <v>1900</v>
      </c>
      <c r="N65" s="280">
        <v>100</v>
      </c>
      <c r="O65" s="272" t="s">
        <v>535</v>
      </c>
      <c r="P65" s="273">
        <v>45054</v>
      </c>
      <c r="Q65" s="197"/>
      <c r="R65" s="203" t="s">
        <v>536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16</v>
      </c>
      <c r="B66" s="332">
        <v>45051</v>
      </c>
      <c r="C66" s="284"/>
      <c r="D66" s="302" t="s">
        <v>935</v>
      </c>
      <c r="E66" s="274" t="s">
        <v>537</v>
      </c>
      <c r="F66" s="274">
        <v>43.5</v>
      </c>
      <c r="G66" s="274">
        <v>29</v>
      </c>
      <c r="H66" s="283">
        <v>51.5</v>
      </c>
      <c r="I66" s="291" t="s">
        <v>936</v>
      </c>
      <c r="J66" s="272" t="s">
        <v>875</v>
      </c>
      <c r="K66" s="280">
        <f t="shared" ref="K66" si="52">H66-F66</f>
        <v>8</v>
      </c>
      <c r="L66" s="281">
        <v>100</v>
      </c>
      <c r="M66" s="282">
        <f t="shared" ref="M66" si="53">(K66*N66)-100</f>
        <v>1900</v>
      </c>
      <c r="N66" s="280">
        <v>250</v>
      </c>
      <c r="O66" s="272" t="s">
        <v>535</v>
      </c>
      <c r="P66" s="273">
        <v>45054</v>
      </c>
      <c r="Q66" s="197"/>
      <c r="R66" s="203" t="s">
        <v>536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22">
        <v>17</v>
      </c>
      <c r="B67" s="242">
        <v>45054</v>
      </c>
      <c r="C67" s="324"/>
      <c r="D67" s="325" t="s">
        <v>910</v>
      </c>
      <c r="E67" s="201" t="s">
        <v>878</v>
      </c>
      <c r="F67" s="201" t="s">
        <v>948</v>
      </c>
      <c r="G67" s="201">
        <v>110</v>
      </c>
      <c r="H67" s="202"/>
      <c r="I67" s="217" t="s">
        <v>911</v>
      </c>
      <c r="J67" s="225" t="s">
        <v>538</v>
      </c>
      <c r="K67" s="254"/>
      <c r="L67" s="326"/>
      <c r="M67" s="327"/>
      <c r="N67" s="254"/>
      <c r="O67" s="225"/>
      <c r="P67" s="199"/>
      <c r="Q67" s="197"/>
      <c r="R67" s="203" t="s">
        <v>536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18</v>
      </c>
      <c r="B68" s="332">
        <v>45054</v>
      </c>
      <c r="C68" s="284"/>
      <c r="D68" s="302" t="s">
        <v>906</v>
      </c>
      <c r="E68" s="274" t="s">
        <v>537</v>
      </c>
      <c r="F68" s="274">
        <v>40</v>
      </c>
      <c r="G68" s="274">
        <v>26</v>
      </c>
      <c r="H68" s="283">
        <v>46</v>
      </c>
      <c r="I68" s="291" t="s">
        <v>907</v>
      </c>
      <c r="J68" s="272" t="s">
        <v>940</v>
      </c>
      <c r="K68" s="280">
        <f t="shared" ref="K68:K69" si="54">H68-F68</f>
        <v>6</v>
      </c>
      <c r="L68" s="281">
        <v>100</v>
      </c>
      <c r="M68" s="282">
        <f t="shared" ref="M68:M69" si="55">(K68*N68)-100</f>
        <v>2342</v>
      </c>
      <c r="N68" s="280">
        <v>407</v>
      </c>
      <c r="O68" s="272" t="s">
        <v>535</v>
      </c>
      <c r="P68" s="273">
        <v>45054</v>
      </c>
      <c r="Q68" s="197"/>
      <c r="R68" s="203" t="s">
        <v>799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8">
        <v>19</v>
      </c>
      <c r="B69" s="343">
        <v>45054</v>
      </c>
      <c r="C69" s="310"/>
      <c r="D69" s="311" t="s">
        <v>950</v>
      </c>
      <c r="E69" s="289" t="s">
        <v>537</v>
      </c>
      <c r="F69" s="289">
        <v>34.5</v>
      </c>
      <c r="G69" s="289"/>
      <c r="H69" s="312">
        <v>0</v>
      </c>
      <c r="I69" s="313" t="s">
        <v>949</v>
      </c>
      <c r="J69" s="290" t="s">
        <v>965</v>
      </c>
      <c r="K69" s="314">
        <f t="shared" si="54"/>
        <v>-34.5</v>
      </c>
      <c r="L69" s="315">
        <v>100</v>
      </c>
      <c r="M69" s="316">
        <f t="shared" si="55"/>
        <v>-1480</v>
      </c>
      <c r="N69" s="314">
        <v>40</v>
      </c>
      <c r="O69" s="290" t="s">
        <v>547</v>
      </c>
      <c r="P69" s="309">
        <v>45055</v>
      </c>
      <c r="Q69" s="197"/>
      <c r="R69" s="203" t="s">
        <v>799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20</v>
      </c>
      <c r="B70" s="332">
        <v>45055</v>
      </c>
      <c r="C70" s="284"/>
      <c r="D70" s="302" t="s">
        <v>959</v>
      </c>
      <c r="E70" s="274" t="s">
        <v>537</v>
      </c>
      <c r="F70" s="274">
        <v>38.5</v>
      </c>
      <c r="G70" s="274"/>
      <c r="H70" s="283">
        <v>62</v>
      </c>
      <c r="I70" s="291" t="s">
        <v>916</v>
      </c>
      <c r="J70" s="272" t="s">
        <v>921</v>
      </c>
      <c r="K70" s="280">
        <f t="shared" ref="K70:K71" si="56">H70-F70</f>
        <v>23.5</v>
      </c>
      <c r="L70" s="281">
        <v>100</v>
      </c>
      <c r="M70" s="282">
        <f t="shared" ref="M70:M71" si="57">(K70*N70)-100</f>
        <v>1075</v>
      </c>
      <c r="N70" s="280">
        <v>50</v>
      </c>
      <c r="O70" s="272" t="s">
        <v>535</v>
      </c>
      <c r="P70" s="273">
        <v>45055</v>
      </c>
      <c r="Q70" s="197"/>
      <c r="R70" s="203" t="s">
        <v>536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21</v>
      </c>
      <c r="B71" s="332">
        <v>45055</v>
      </c>
      <c r="C71" s="284"/>
      <c r="D71" s="302" t="s">
        <v>906</v>
      </c>
      <c r="E71" s="274" t="s">
        <v>537</v>
      </c>
      <c r="F71" s="274">
        <v>39</v>
      </c>
      <c r="G71" s="274">
        <v>25</v>
      </c>
      <c r="H71" s="283">
        <v>45.5</v>
      </c>
      <c r="I71" s="291" t="s">
        <v>907</v>
      </c>
      <c r="J71" s="272" t="s">
        <v>904</v>
      </c>
      <c r="K71" s="280">
        <f t="shared" si="56"/>
        <v>6.5</v>
      </c>
      <c r="L71" s="281">
        <v>100</v>
      </c>
      <c r="M71" s="282">
        <f t="shared" si="57"/>
        <v>2545.5</v>
      </c>
      <c r="N71" s="280">
        <v>407</v>
      </c>
      <c r="O71" s="272" t="s">
        <v>535</v>
      </c>
      <c r="P71" s="273">
        <v>45055</v>
      </c>
      <c r="Q71" s="197"/>
      <c r="R71" s="203" t="s">
        <v>799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22">
        <v>22</v>
      </c>
      <c r="B72" s="242">
        <v>45055</v>
      </c>
      <c r="C72" s="324"/>
      <c r="D72" s="325" t="s">
        <v>961</v>
      </c>
      <c r="E72" s="201" t="s">
        <v>537</v>
      </c>
      <c r="F72" s="201" t="s">
        <v>962</v>
      </c>
      <c r="G72" s="201">
        <v>2</v>
      </c>
      <c r="H72" s="202"/>
      <c r="I72" s="217" t="s">
        <v>963</v>
      </c>
      <c r="J72" s="225" t="s">
        <v>538</v>
      </c>
      <c r="K72" s="254"/>
      <c r="L72" s="326"/>
      <c r="M72" s="327"/>
      <c r="N72" s="254"/>
      <c r="O72" s="225"/>
      <c r="P72" s="199"/>
      <c r="Q72" s="197"/>
      <c r="R72" s="203" t="s">
        <v>536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23</v>
      </c>
      <c r="B73" s="332">
        <v>45055</v>
      </c>
      <c r="C73" s="284"/>
      <c r="D73" s="302" t="s">
        <v>959</v>
      </c>
      <c r="E73" s="274" t="s">
        <v>537</v>
      </c>
      <c r="F73" s="274">
        <v>46.5</v>
      </c>
      <c r="G73" s="274">
        <v>9</v>
      </c>
      <c r="H73" s="283">
        <v>65</v>
      </c>
      <c r="I73" s="291" t="s">
        <v>964</v>
      </c>
      <c r="J73" s="272" t="s">
        <v>974</v>
      </c>
      <c r="K73" s="280">
        <f t="shared" ref="K73" si="58">H73-F73</f>
        <v>18.5</v>
      </c>
      <c r="L73" s="281">
        <v>100</v>
      </c>
      <c r="M73" s="282">
        <f t="shared" ref="M73" si="59">(K73*N73)-100</f>
        <v>825</v>
      </c>
      <c r="N73" s="280">
        <v>50</v>
      </c>
      <c r="O73" s="272" t="s">
        <v>535</v>
      </c>
      <c r="P73" s="273">
        <v>45056</v>
      </c>
      <c r="Q73" s="197"/>
      <c r="R73" s="203" t="s">
        <v>536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24</v>
      </c>
      <c r="B74" s="332">
        <v>45056</v>
      </c>
      <c r="C74" s="284"/>
      <c r="D74" s="302" t="s">
        <v>946</v>
      </c>
      <c r="E74" s="274" t="s">
        <v>537</v>
      </c>
      <c r="F74" s="274">
        <v>182.5</v>
      </c>
      <c r="G74" s="274">
        <v>135</v>
      </c>
      <c r="H74" s="283">
        <v>200</v>
      </c>
      <c r="I74" s="291" t="s">
        <v>975</v>
      </c>
      <c r="J74" s="272" t="s">
        <v>926</v>
      </c>
      <c r="K74" s="280">
        <f t="shared" ref="K74:K75" si="60">H74-F74</f>
        <v>17.5</v>
      </c>
      <c r="L74" s="281">
        <v>100</v>
      </c>
      <c r="M74" s="282">
        <f t="shared" ref="M74:M75" si="61">(K74*N74)-100</f>
        <v>1650</v>
      </c>
      <c r="N74" s="280">
        <v>100</v>
      </c>
      <c r="O74" s="272" t="s">
        <v>535</v>
      </c>
      <c r="P74" s="273">
        <v>45056</v>
      </c>
      <c r="Q74" s="197"/>
      <c r="R74" s="203" t="s">
        <v>799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08">
        <v>25</v>
      </c>
      <c r="B75" s="343">
        <v>45056</v>
      </c>
      <c r="C75" s="310"/>
      <c r="D75" s="311" t="s">
        <v>959</v>
      </c>
      <c r="E75" s="289" t="s">
        <v>537</v>
      </c>
      <c r="F75" s="289">
        <v>38</v>
      </c>
      <c r="G75" s="289"/>
      <c r="H75" s="312">
        <v>0</v>
      </c>
      <c r="I75" s="313" t="s">
        <v>964</v>
      </c>
      <c r="J75" s="290" t="s">
        <v>982</v>
      </c>
      <c r="K75" s="314">
        <f t="shared" si="60"/>
        <v>-38</v>
      </c>
      <c r="L75" s="315">
        <v>100</v>
      </c>
      <c r="M75" s="316">
        <f t="shared" si="61"/>
        <v>-2000</v>
      </c>
      <c r="N75" s="314">
        <v>50</v>
      </c>
      <c r="O75" s="290" t="s">
        <v>547</v>
      </c>
      <c r="P75" s="309">
        <v>45057</v>
      </c>
      <c r="Q75" s="197"/>
      <c r="R75" s="203" t="s">
        <v>799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22">
        <v>26</v>
      </c>
      <c r="B76" s="323">
        <v>45057</v>
      </c>
      <c r="C76" s="324"/>
      <c r="D76" s="325" t="s">
        <v>983</v>
      </c>
      <c r="E76" s="201" t="s">
        <v>537</v>
      </c>
      <c r="F76" s="352" t="s">
        <v>984</v>
      </c>
      <c r="G76" s="201">
        <v>1.8</v>
      </c>
      <c r="H76" s="202"/>
      <c r="I76" s="217" t="s">
        <v>985</v>
      </c>
      <c r="J76" s="225" t="s">
        <v>538</v>
      </c>
      <c r="K76" s="254"/>
      <c r="L76" s="326"/>
      <c r="M76" s="327"/>
      <c r="N76" s="254"/>
      <c r="O76" s="225"/>
      <c r="P76" s="199"/>
      <c r="Q76" s="197"/>
      <c r="R76" s="203" t="s">
        <v>799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22">
        <v>27</v>
      </c>
      <c r="B77" s="323">
        <v>45057</v>
      </c>
      <c r="C77" s="324"/>
      <c r="D77" s="325" t="s">
        <v>987</v>
      </c>
      <c r="E77" s="201" t="s">
        <v>537</v>
      </c>
      <c r="F77" s="201" t="s">
        <v>988</v>
      </c>
      <c r="G77" s="201">
        <v>23</v>
      </c>
      <c r="H77" s="202"/>
      <c r="I77" s="217" t="s">
        <v>901</v>
      </c>
      <c r="J77" s="225" t="s">
        <v>538</v>
      </c>
      <c r="K77" s="254"/>
      <c r="L77" s="326"/>
      <c r="M77" s="327"/>
      <c r="N77" s="254"/>
      <c r="O77" s="225"/>
      <c r="P77" s="199"/>
      <c r="Q77" s="197"/>
      <c r="R77" s="203" t="s">
        <v>799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22">
        <v>28</v>
      </c>
      <c r="B78" s="323">
        <v>45057</v>
      </c>
      <c r="C78" s="324"/>
      <c r="D78" s="325" t="s">
        <v>989</v>
      </c>
      <c r="E78" s="201" t="s">
        <v>537</v>
      </c>
      <c r="F78" s="201" t="s">
        <v>990</v>
      </c>
      <c r="G78" s="201">
        <v>15</v>
      </c>
      <c r="H78" s="202"/>
      <c r="I78" s="217" t="s">
        <v>991</v>
      </c>
      <c r="J78" s="225" t="s">
        <v>538</v>
      </c>
      <c r="K78" s="254"/>
      <c r="L78" s="326"/>
      <c r="M78" s="327"/>
      <c r="N78" s="254"/>
      <c r="O78" s="225"/>
      <c r="P78" s="199"/>
      <c r="Q78" s="197"/>
      <c r="R78" s="203" t="s">
        <v>536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22"/>
      <c r="B79" s="323"/>
      <c r="C79" s="324"/>
      <c r="D79" s="325"/>
      <c r="E79" s="201"/>
      <c r="F79" s="201"/>
      <c r="G79" s="201"/>
      <c r="H79" s="202"/>
      <c r="I79" s="217"/>
      <c r="J79" s="225"/>
      <c r="K79" s="254"/>
      <c r="L79" s="326"/>
      <c r="M79" s="327"/>
      <c r="N79" s="254"/>
      <c r="O79" s="225"/>
      <c r="P79" s="199"/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03"/>
      <c r="B80" s="303"/>
      <c r="C80" s="303"/>
      <c r="D80" s="303"/>
      <c r="E80" s="303"/>
      <c r="F80" s="303"/>
      <c r="G80" s="303"/>
      <c r="H80" s="303"/>
      <c r="I80" s="303"/>
      <c r="J80" s="225"/>
      <c r="K80" s="202"/>
      <c r="L80" s="217"/>
      <c r="M80" s="218"/>
      <c r="N80" s="202"/>
      <c r="O80" s="225"/>
      <c r="P80" s="199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ht="38.25" customHeight="1">
      <c r="A81" s="92" t="s">
        <v>559</v>
      </c>
      <c r="B81" s="139"/>
      <c r="C81" s="139"/>
      <c r="D81" s="140"/>
      <c r="E81" s="124"/>
      <c r="F81" s="6"/>
      <c r="G81" s="6"/>
      <c r="H81" s="125"/>
      <c r="I81" s="141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</row>
    <row r="82" spans="1:38" s="198" customFormat="1" ht="38.25">
      <c r="A82" s="93" t="s">
        <v>16</v>
      </c>
      <c r="B82" s="94" t="s">
        <v>512</v>
      </c>
      <c r="C82" s="94"/>
      <c r="D82" s="95" t="s">
        <v>523</v>
      </c>
      <c r="E82" s="94" t="s">
        <v>524</v>
      </c>
      <c r="F82" s="94" t="s">
        <v>525</v>
      </c>
      <c r="G82" s="94" t="s">
        <v>526</v>
      </c>
      <c r="H82" s="94" t="s">
        <v>527</v>
      </c>
      <c r="I82" s="94" t="s">
        <v>528</v>
      </c>
      <c r="J82" s="93" t="s">
        <v>529</v>
      </c>
      <c r="K82" s="128" t="s">
        <v>546</v>
      </c>
      <c r="L82" s="129" t="s">
        <v>531</v>
      </c>
      <c r="M82" s="96" t="s">
        <v>532</v>
      </c>
      <c r="N82" s="94" t="s">
        <v>533</v>
      </c>
      <c r="O82" s="95" t="s">
        <v>534</v>
      </c>
      <c r="P82" s="94" t="s">
        <v>763</v>
      </c>
      <c r="Q82" s="197"/>
      <c r="R82" s="6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</row>
    <row r="83" spans="1:38" ht="14.25" customHeight="1">
      <c r="A83" s="255">
        <v>1</v>
      </c>
      <c r="B83" s="256">
        <v>44840</v>
      </c>
      <c r="C83" s="253"/>
      <c r="D83" s="253" t="s">
        <v>835</v>
      </c>
      <c r="E83" s="254" t="s">
        <v>537</v>
      </c>
      <c r="F83" s="254" t="s">
        <v>836</v>
      </c>
      <c r="G83" s="254">
        <v>1220</v>
      </c>
      <c r="H83" s="254"/>
      <c r="I83" s="254" t="s">
        <v>837</v>
      </c>
      <c r="J83" s="225" t="s">
        <v>538</v>
      </c>
      <c r="K83" s="202"/>
      <c r="L83" s="217"/>
      <c r="M83" s="218"/>
      <c r="N83" s="202"/>
      <c r="O83" s="225"/>
      <c r="P83" s="277" t="e">
        <f>VLOOKUP(D83,'MidCap Intra'!B98:C598,2,0)</f>
        <v>#N/A</v>
      </c>
      <c r="Q83" s="197"/>
      <c r="R83" s="197" t="s">
        <v>536</v>
      </c>
      <c r="S83" s="41"/>
      <c r="T83" s="1"/>
      <c r="U83" s="1"/>
      <c r="V83" s="1"/>
      <c r="W83" s="1"/>
      <c r="X83" s="1"/>
      <c r="Y83" s="1"/>
      <c r="Z83" s="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4.25" customHeight="1">
      <c r="A84" s="286">
        <v>2</v>
      </c>
      <c r="B84" s="329">
        <v>45019</v>
      </c>
      <c r="C84" s="330"/>
      <c r="D84" s="330" t="s">
        <v>71</v>
      </c>
      <c r="E84" s="280" t="s">
        <v>537</v>
      </c>
      <c r="F84" s="280">
        <v>96.5</v>
      </c>
      <c r="G84" s="280">
        <v>88</v>
      </c>
      <c r="H84" s="280">
        <v>104.5</v>
      </c>
      <c r="I84" s="280" t="s">
        <v>877</v>
      </c>
      <c r="J84" s="272" t="s">
        <v>875</v>
      </c>
      <c r="K84" s="272">
        <f t="shared" ref="K84" si="62">H84-F84</f>
        <v>8</v>
      </c>
      <c r="L84" s="287">
        <f t="shared" ref="L84" si="63">(F84*-0.7)/100</f>
        <v>-0.67549999999999999</v>
      </c>
      <c r="M84" s="288">
        <f t="shared" ref="M84" si="64">(K84+L84)/F84</f>
        <v>7.5901554404145088E-2</v>
      </c>
      <c r="N84" s="328" t="s">
        <v>535</v>
      </c>
      <c r="O84" s="305">
        <v>45048</v>
      </c>
      <c r="P84" s="273"/>
      <c r="Q84" s="197"/>
      <c r="R84" s="197" t="s">
        <v>536</v>
      </c>
      <c r="S84" s="41"/>
      <c r="T84" s="1"/>
      <c r="U84" s="1"/>
      <c r="V84" s="1"/>
      <c r="W84" s="1"/>
      <c r="X84" s="1"/>
      <c r="Y84" s="1"/>
      <c r="Z84" s="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</row>
    <row r="85" spans="1:38" s="198" customFormat="1" ht="14.25" customHeight="1">
      <c r="A85" s="322">
        <v>3</v>
      </c>
      <c r="B85" s="342">
        <v>45050</v>
      </c>
      <c r="C85" s="253"/>
      <c r="D85" s="253" t="s">
        <v>135</v>
      </c>
      <c r="E85" s="254" t="s">
        <v>537</v>
      </c>
      <c r="F85" s="254" t="s">
        <v>930</v>
      </c>
      <c r="G85" s="254">
        <v>74.900000000000006</v>
      </c>
      <c r="H85" s="254"/>
      <c r="I85" s="254" t="s">
        <v>573</v>
      </c>
      <c r="J85" s="225" t="s">
        <v>538</v>
      </c>
      <c r="K85" s="225"/>
      <c r="L85" s="277"/>
      <c r="M85" s="278"/>
      <c r="N85" s="244"/>
      <c r="O85" s="247"/>
      <c r="P85" s="277">
        <f>VLOOKUP(D85,'MidCap Intra'!B100:C600,2,0)</f>
        <v>83.95</v>
      </c>
      <c r="Q85" s="197"/>
      <c r="R85" s="197" t="s">
        <v>536</v>
      </c>
      <c r="S85" s="265"/>
      <c r="T85" s="197"/>
      <c r="U85" s="197"/>
      <c r="V85" s="197"/>
      <c r="W85" s="197"/>
      <c r="X85" s="197"/>
      <c r="Y85" s="197"/>
      <c r="Z85" s="197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</row>
    <row r="86" spans="1:38" ht="12.75" customHeight="1">
      <c r="A86" s="254"/>
      <c r="B86" s="252"/>
      <c r="C86" s="253"/>
      <c r="D86" s="253"/>
      <c r="E86" s="254"/>
      <c r="F86" s="254"/>
      <c r="G86" s="254"/>
      <c r="H86" s="254"/>
      <c r="I86" s="254"/>
      <c r="J86" s="225"/>
      <c r="K86" s="202"/>
      <c r="L86" s="217"/>
      <c r="M86" s="218"/>
      <c r="N86" s="202"/>
      <c r="O86" s="225"/>
      <c r="P86" s="199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09" t="s">
        <v>539</v>
      </c>
      <c r="B87" s="109"/>
      <c r="C87" s="109"/>
      <c r="D87" s="109"/>
      <c r="E87" s="41"/>
      <c r="F87" s="116" t="s">
        <v>541</v>
      </c>
      <c r="G87" s="54"/>
      <c r="H87" s="54"/>
      <c r="I87" s="54"/>
      <c r="J87" s="6"/>
      <c r="K87" s="132"/>
      <c r="L87" s="133"/>
      <c r="M87" s="6"/>
      <c r="N87" s="99"/>
      <c r="O87" s="142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15" t="s">
        <v>540</v>
      </c>
      <c r="B88" s="109"/>
      <c r="C88" s="109"/>
      <c r="D88" s="109"/>
      <c r="E88" s="6"/>
      <c r="F88" s="116" t="s">
        <v>543</v>
      </c>
      <c r="G88" s="6"/>
      <c r="H88" s="6" t="s">
        <v>759</v>
      </c>
      <c r="I88" s="6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15"/>
      <c r="B89" s="109"/>
      <c r="C89" s="109"/>
      <c r="D89" s="109"/>
      <c r="E89" s="6"/>
      <c r="F89" s="116"/>
      <c r="G89" s="6"/>
      <c r="H89" s="6"/>
      <c r="I89" s="6"/>
      <c r="J89" s="1"/>
      <c r="K89" s="6"/>
      <c r="L89" s="6"/>
      <c r="M89" s="6"/>
      <c r="N89" s="1"/>
      <c r="O89" s="1"/>
      <c r="Q89" s="1"/>
      <c r="R89" s="54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15"/>
      <c r="B90" s="109"/>
      <c r="C90" s="109"/>
      <c r="D90" s="109"/>
      <c r="E90" s="6"/>
      <c r="F90" s="116"/>
      <c r="G90" s="54"/>
      <c r="H90" s="41"/>
      <c r="I90" s="54"/>
      <c r="J90" s="6"/>
      <c r="K90" s="132"/>
      <c r="L90" s="133"/>
      <c r="M90" s="6"/>
      <c r="N90" s="99"/>
      <c r="O90" s="134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54"/>
      <c r="B91" s="98"/>
      <c r="C91" s="98"/>
      <c r="D91" s="41"/>
      <c r="E91" s="54"/>
      <c r="F91" s="54"/>
      <c r="G91" s="54"/>
      <c r="H91" s="41"/>
      <c r="I91" s="54"/>
      <c r="J91" s="6"/>
      <c r="K91" s="132"/>
      <c r="L91" s="133"/>
      <c r="M91" s="6"/>
      <c r="N91" s="99"/>
      <c r="O91" s="134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41"/>
      <c r="B92" s="143" t="s">
        <v>560</v>
      </c>
      <c r="C92" s="143"/>
      <c r="D92" s="143"/>
      <c r="E92" s="143"/>
      <c r="F92" s="6"/>
      <c r="G92" s="6"/>
      <c r="H92" s="126"/>
      <c r="I92" s="6"/>
      <c r="J92" s="126"/>
      <c r="K92" s="127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93" t="s">
        <v>16</v>
      </c>
      <c r="B93" s="94" t="s">
        <v>512</v>
      </c>
      <c r="C93" s="94"/>
      <c r="D93" s="95" t="s">
        <v>523</v>
      </c>
      <c r="E93" s="94" t="s">
        <v>524</v>
      </c>
      <c r="F93" s="94" t="s">
        <v>525</v>
      </c>
      <c r="G93" s="94" t="s">
        <v>561</v>
      </c>
      <c r="H93" s="94" t="s">
        <v>562</v>
      </c>
      <c r="I93" s="94" t="s">
        <v>528</v>
      </c>
      <c r="J93" s="144" t="s">
        <v>529</v>
      </c>
      <c r="K93" s="94" t="s">
        <v>530</v>
      </c>
      <c r="L93" s="94" t="s">
        <v>563</v>
      </c>
      <c r="M93" s="94" t="s">
        <v>533</v>
      </c>
      <c r="N93" s="95" t="s">
        <v>534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45">
        <v>1</v>
      </c>
      <c r="B94" s="146">
        <v>41579</v>
      </c>
      <c r="C94" s="146"/>
      <c r="D94" s="147" t="s">
        <v>564</v>
      </c>
      <c r="E94" s="148" t="s">
        <v>565</v>
      </c>
      <c r="F94" s="149">
        <v>82</v>
      </c>
      <c r="G94" s="148" t="s">
        <v>566</v>
      </c>
      <c r="H94" s="148">
        <v>100</v>
      </c>
      <c r="I94" s="150">
        <v>100</v>
      </c>
      <c r="J94" s="151" t="s">
        <v>567</v>
      </c>
      <c r="K94" s="152">
        <f t="shared" ref="K94:K125" si="65">H94-F94</f>
        <v>18</v>
      </c>
      <c r="L94" s="153">
        <f t="shared" ref="L94:L125" si="66">K94/F94</f>
        <v>0.21951219512195122</v>
      </c>
      <c r="M94" s="148" t="s">
        <v>535</v>
      </c>
      <c r="N94" s="154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2</v>
      </c>
      <c r="B95" s="146">
        <v>41794</v>
      </c>
      <c r="C95" s="146"/>
      <c r="D95" s="147" t="s">
        <v>568</v>
      </c>
      <c r="E95" s="148" t="s">
        <v>537</v>
      </c>
      <c r="F95" s="149">
        <v>257</v>
      </c>
      <c r="G95" s="148" t="s">
        <v>566</v>
      </c>
      <c r="H95" s="148">
        <v>300</v>
      </c>
      <c r="I95" s="150">
        <v>300</v>
      </c>
      <c r="J95" s="151" t="s">
        <v>567</v>
      </c>
      <c r="K95" s="152">
        <f t="shared" si="65"/>
        <v>43</v>
      </c>
      <c r="L95" s="153">
        <f t="shared" si="66"/>
        <v>0.16731517509727625</v>
      </c>
      <c r="M95" s="148" t="s">
        <v>535</v>
      </c>
      <c r="N95" s="154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3</v>
      </c>
      <c r="B96" s="146">
        <v>41828</v>
      </c>
      <c r="C96" s="146"/>
      <c r="D96" s="147" t="s">
        <v>569</v>
      </c>
      <c r="E96" s="148" t="s">
        <v>537</v>
      </c>
      <c r="F96" s="149">
        <v>393</v>
      </c>
      <c r="G96" s="148" t="s">
        <v>566</v>
      </c>
      <c r="H96" s="148">
        <v>468</v>
      </c>
      <c r="I96" s="150">
        <v>468</v>
      </c>
      <c r="J96" s="151" t="s">
        <v>567</v>
      </c>
      <c r="K96" s="152">
        <f t="shared" si="65"/>
        <v>75</v>
      </c>
      <c r="L96" s="153">
        <f t="shared" si="66"/>
        <v>0.19083969465648856</v>
      </c>
      <c r="M96" s="148" t="s">
        <v>535</v>
      </c>
      <c r="N96" s="154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4</v>
      </c>
      <c r="B97" s="146">
        <v>41857</v>
      </c>
      <c r="C97" s="146"/>
      <c r="D97" s="147" t="s">
        <v>570</v>
      </c>
      <c r="E97" s="148" t="s">
        <v>537</v>
      </c>
      <c r="F97" s="149">
        <v>205</v>
      </c>
      <c r="G97" s="148" t="s">
        <v>566</v>
      </c>
      <c r="H97" s="148">
        <v>275</v>
      </c>
      <c r="I97" s="150">
        <v>250</v>
      </c>
      <c r="J97" s="151" t="s">
        <v>567</v>
      </c>
      <c r="K97" s="152">
        <f t="shared" si="65"/>
        <v>70</v>
      </c>
      <c r="L97" s="153">
        <f t="shared" si="66"/>
        <v>0.34146341463414637</v>
      </c>
      <c r="M97" s="148" t="s">
        <v>535</v>
      </c>
      <c r="N97" s="154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5</v>
      </c>
      <c r="B98" s="146">
        <v>41886</v>
      </c>
      <c r="C98" s="146"/>
      <c r="D98" s="147" t="s">
        <v>571</v>
      </c>
      <c r="E98" s="148" t="s">
        <v>537</v>
      </c>
      <c r="F98" s="149">
        <v>162</v>
      </c>
      <c r="G98" s="148" t="s">
        <v>566</v>
      </c>
      <c r="H98" s="148">
        <v>190</v>
      </c>
      <c r="I98" s="150">
        <v>190</v>
      </c>
      <c r="J98" s="151" t="s">
        <v>567</v>
      </c>
      <c r="K98" s="152">
        <f t="shared" si="65"/>
        <v>28</v>
      </c>
      <c r="L98" s="153">
        <f t="shared" si="66"/>
        <v>0.1728395061728395</v>
      </c>
      <c r="M98" s="148" t="s">
        <v>535</v>
      </c>
      <c r="N98" s="154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6</v>
      </c>
      <c r="B99" s="146">
        <v>41886</v>
      </c>
      <c r="C99" s="146"/>
      <c r="D99" s="147" t="s">
        <v>572</v>
      </c>
      <c r="E99" s="148" t="s">
        <v>537</v>
      </c>
      <c r="F99" s="149">
        <v>75</v>
      </c>
      <c r="G99" s="148" t="s">
        <v>566</v>
      </c>
      <c r="H99" s="148">
        <v>91.5</v>
      </c>
      <c r="I99" s="150" t="s">
        <v>573</v>
      </c>
      <c r="J99" s="151" t="s">
        <v>574</v>
      </c>
      <c r="K99" s="152">
        <f t="shared" si="65"/>
        <v>16.5</v>
      </c>
      <c r="L99" s="153">
        <f t="shared" si="66"/>
        <v>0.22</v>
      </c>
      <c r="M99" s="148" t="s">
        <v>535</v>
      </c>
      <c r="N99" s="154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7</v>
      </c>
      <c r="B100" s="146">
        <v>41913</v>
      </c>
      <c r="C100" s="146"/>
      <c r="D100" s="147" t="s">
        <v>575</v>
      </c>
      <c r="E100" s="148" t="s">
        <v>537</v>
      </c>
      <c r="F100" s="149">
        <v>850</v>
      </c>
      <c r="G100" s="148" t="s">
        <v>566</v>
      </c>
      <c r="H100" s="148">
        <v>982.5</v>
      </c>
      <c r="I100" s="150">
        <v>1050</v>
      </c>
      <c r="J100" s="151" t="s">
        <v>576</v>
      </c>
      <c r="K100" s="152">
        <f t="shared" si="65"/>
        <v>132.5</v>
      </c>
      <c r="L100" s="153">
        <f t="shared" si="66"/>
        <v>0.15588235294117647</v>
      </c>
      <c r="M100" s="148" t="s">
        <v>535</v>
      </c>
      <c r="N100" s="154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8</v>
      </c>
      <c r="B101" s="146">
        <v>41913</v>
      </c>
      <c r="C101" s="146"/>
      <c r="D101" s="147" t="s">
        <v>577</v>
      </c>
      <c r="E101" s="148" t="s">
        <v>537</v>
      </c>
      <c r="F101" s="149">
        <v>475</v>
      </c>
      <c r="G101" s="148" t="s">
        <v>566</v>
      </c>
      <c r="H101" s="148">
        <v>515</v>
      </c>
      <c r="I101" s="150">
        <v>600</v>
      </c>
      <c r="J101" s="151" t="s">
        <v>578</v>
      </c>
      <c r="K101" s="152">
        <f t="shared" si="65"/>
        <v>40</v>
      </c>
      <c r="L101" s="153">
        <f t="shared" si="66"/>
        <v>8.4210526315789472E-2</v>
      </c>
      <c r="M101" s="148" t="s">
        <v>535</v>
      </c>
      <c r="N101" s="15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9</v>
      </c>
      <c r="B102" s="146">
        <v>41913</v>
      </c>
      <c r="C102" s="146"/>
      <c r="D102" s="147" t="s">
        <v>579</v>
      </c>
      <c r="E102" s="148" t="s">
        <v>537</v>
      </c>
      <c r="F102" s="149">
        <v>86</v>
      </c>
      <c r="G102" s="148" t="s">
        <v>566</v>
      </c>
      <c r="H102" s="148">
        <v>99</v>
      </c>
      <c r="I102" s="150">
        <v>140</v>
      </c>
      <c r="J102" s="151" t="s">
        <v>580</v>
      </c>
      <c r="K102" s="152">
        <f t="shared" si="65"/>
        <v>13</v>
      </c>
      <c r="L102" s="153">
        <f t="shared" si="66"/>
        <v>0.15116279069767441</v>
      </c>
      <c r="M102" s="148" t="s">
        <v>535</v>
      </c>
      <c r="N102" s="15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10</v>
      </c>
      <c r="B103" s="146">
        <v>41926</v>
      </c>
      <c r="C103" s="146"/>
      <c r="D103" s="147" t="s">
        <v>581</v>
      </c>
      <c r="E103" s="148" t="s">
        <v>537</v>
      </c>
      <c r="F103" s="149">
        <v>496.6</v>
      </c>
      <c r="G103" s="148" t="s">
        <v>566</v>
      </c>
      <c r="H103" s="148">
        <v>621</v>
      </c>
      <c r="I103" s="150">
        <v>580</v>
      </c>
      <c r="J103" s="151" t="s">
        <v>567</v>
      </c>
      <c r="K103" s="152">
        <f t="shared" si="65"/>
        <v>124.39999999999998</v>
      </c>
      <c r="L103" s="153">
        <f t="shared" si="66"/>
        <v>0.25050342327829234</v>
      </c>
      <c r="M103" s="148" t="s">
        <v>535</v>
      </c>
      <c r="N103" s="154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11</v>
      </c>
      <c r="B104" s="146">
        <v>41926</v>
      </c>
      <c r="C104" s="146"/>
      <c r="D104" s="147" t="s">
        <v>582</v>
      </c>
      <c r="E104" s="148" t="s">
        <v>537</v>
      </c>
      <c r="F104" s="149">
        <v>2481.9</v>
      </c>
      <c r="G104" s="148" t="s">
        <v>566</v>
      </c>
      <c r="H104" s="148">
        <v>2840</v>
      </c>
      <c r="I104" s="150">
        <v>2870</v>
      </c>
      <c r="J104" s="151" t="s">
        <v>583</v>
      </c>
      <c r="K104" s="152">
        <f t="shared" si="65"/>
        <v>358.09999999999991</v>
      </c>
      <c r="L104" s="153">
        <f t="shared" si="66"/>
        <v>0.14428462065353154</v>
      </c>
      <c r="M104" s="148" t="s">
        <v>535</v>
      </c>
      <c r="N104" s="154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12</v>
      </c>
      <c r="B105" s="146">
        <v>41928</v>
      </c>
      <c r="C105" s="146"/>
      <c r="D105" s="147" t="s">
        <v>584</v>
      </c>
      <c r="E105" s="148" t="s">
        <v>537</v>
      </c>
      <c r="F105" s="149">
        <v>84.5</v>
      </c>
      <c r="G105" s="148" t="s">
        <v>566</v>
      </c>
      <c r="H105" s="148">
        <v>93</v>
      </c>
      <c r="I105" s="150">
        <v>110</v>
      </c>
      <c r="J105" s="151" t="s">
        <v>585</v>
      </c>
      <c r="K105" s="152">
        <f t="shared" si="65"/>
        <v>8.5</v>
      </c>
      <c r="L105" s="153">
        <f t="shared" si="66"/>
        <v>0.10059171597633136</v>
      </c>
      <c r="M105" s="148" t="s">
        <v>535</v>
      </c>
      <c r="N105" s="15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13</v>
      </c>
      <c r="B106" s="146">
        <v>41928</v>
      </c>
      <c r="C106" s="146"/>
      <c r="D106" s="147" t="s">
        <v>586</v>
      </c>
      <c r="E106" s="148" t="s">
        <v>537</v>
      </c>
      <c r="F106" s="149">
        <v>401</v>
      </c>
      <c r="G106" s="148" t="s">
        <v>566</v>
      </c>
      <c r="H106" s="148">
        <v>428</v>
      </c>
      <c r="I106" s="150">
        <v>450</v>
      </c>
      <c r="J106" s="151" t="s">
        <v>587</v>
      </c>
      <c r="K106" s="152">
        <f t="shared" si="65"/>
        <v>27</v>
      </c>
      <c r="L106" s="153">
        <f t="shared" si="66"/>
        <v>6.7331670822942641E-2</v>
      </c>
      <c r="M106" s="148" t="s">
        <v>535</v>
      </c>
      <c r="N106" s="154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14</v>
      </c>
      <c r="B107" s="146">
        <v>41928</v>
      </c>
      <c r="C107" s="146"/>
      <c r="D107" s="147" t="s">
        <v>588</v>
      </c>
      <c r="E107" s="148" t="s">
        <v>537</v>
      </c>
      <c r="F107" s="149">
        <v>101</v>
      </c>
      <c r="G107" s="148" t="s">
        <v>566</v>
      </c>
      <c r="H107" s="148">
        <v>112</v>
      </c>
      <c r="I107" s="150">
        <v>120</v>
      </c>
      <c r="J107" s="151" t="s">
        <v>589</v>
      </c>
      <c r="K107" s="152">
        <f t="shared" si="65"/>
        <v>11</v>
      </c>
      <c r="L107" s="153">
        <f t="shared" si="66"/>
        <v>0.10891089108910891</v>
      </c>
      <c r="M107" s="148" t="s">
        <v>535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15</v>
      </c>
      <c r="B108" s="146">
        <v>41954</v>
      </c>
      <c r="C108" s="146"/>
      <c r="D108" s="147" t="s">
        <v>590</v>
      </c>
      <c r="E108" s="148" t="s">
        <v>537</v>
      </c>
      <c r="F108" s="149">
        <v>59</v>
      </c>
      <c r="G108" s="148" t="s">
        <v>566</v>
      </c>
      <c r="H108" s="148">
        <v>76</v>
      </c>
      <c r="I108" s="150">
        <v>76</v>
      </c>
      <c r="J108" s="151" t="s">
        <v>567</v>
      </c>
      <c r="K108" s="152">
        <f t="shared" si="65"/>
        <v>17</v>
      </c>
      <c r="L108" s="153">
        <f t="shared" si="66"/>
        <v>0.28813559322033899</v>
      </c>
      <c r="M108" s="148" t="s">
        <v>535</v>
      </c>
      <c r="N108" s="154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16</v>
      </c>
      <c r="B109" s="146">
        <v>41954</v>
      </c>
      <c r="C109" s="146"/>
      <c r="D109" s="147" t="s">
        <v>579</v>
      </c>
      <c r="E109" s="148" t="s">
        <v>537</v>
      </c>
      <c r="F109" s="149">
        <v>99</v>
      </c>
      <c r="G109" s="148" t="s">
        <v>566</v>
      </c>
      <c r="H109" s="148">
        <v>120</v>
      </c>
      <c r="I109" s="150">
        <v>120</v>
      </c>
      <c r="J109" s="151" t="s">
        <v>548</v>
      </c>
      <c r="K109" s="152">
        <f t="shared" si="65"/>
        <v>21</v>
      </c>
      <c r="L109" s="153">
        <f t="shared" si="66"/>
        <v>0.21212121212121213</v>
      </c>
      <c r="M109" s="148" t="s">
        <v>535</v>
      </c>
      <c r="N109" s="154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17</v>
      </c>
      <c r="B110" s="146">
        <v>41956</v>
      </c>
      <c r="C110" s="146"/>
      <c r="D110" s="147" t="s">
        <v>591</v>
      </c>
      <c r="E110" s="148" t="s">
        <v>537</v>
      </c>
      <c r="F110" s="149">
        <v>22</v>
      </c>
      <c r="G110" s="148" t="s">
        <v>566</v>
      </c>
      <c r="H110" s="148">
        <v>33.549999999999997</v>
      </c>
      <c r="I110" s="150">
        <v>32</v>
      </c>
      <c r="J110" s="151" t="s">
        <v>592</v>
      </c>
      <c r="K110" s="152">
        <f t="shared" si="65"/>
        <v>11.549999999999997</v>
      </c>
      <c r="L110" s="153">
        <f t="shared" si="66"/>
        <v>0.52499999999999991</v>
      </c>
      <c r="M110" s="148" t="s">
        <v>535</v>
      </c>
      <c r="N110" s="154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18</v>
      </c>
      <c r="B111" s="146">
        <v>41976</v>
      </c>
      <c r="C111" s="146"/>
      <c r="D111" s="147" t="s">
        <v>593</v>
      </c>
      <c r="E111" s="148" t="s">
        <v>537</v>
      </c>
      <c r="F111" s="149">
        <v>440</v>
      </c>
      <c r="G111" s="148" t="s">
        <v>566</v>
      </c>
      <c r="H111" s="148">
        <v>520</v>
      </c>
      <c r="I111" s="150">
        <v>520</v>
      </c>
      <c r="J111" s="151" t="s">
        <v>594</v>
      </c>
      <c r="K111" s="152">
        <f t="shared" si="65"/>
        <v>80</v>
      </c>
      <c r="L111" s="153">
        <f t="shared" si="66"/>
        <v>0.18181818181818182</v>
      </c>
      <c r="M111" s="148" t="s">
        <v>535</v>
      </c>
      <c r="N111" s="154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19</v>
      </c>
      <c r="B112" s="146">
        <v>41976</v>
      </c>
      <c r="C112" s="146"/>
      <c r="D112" s="147" t="s">
        <v>595</v>
      </c>
      <c r="E112" s="148" t="s">
        <v>537</v>
      </c>
      <c r="F112" s="149">
        <v>360</v>
      </c>
      <c r="G112" s="148" t="s">
        <v>566</v>
      </c>
      <c r="H112" s="148">
        <v>427</v>
      </c>
      <c r="I112" s="150">
        <v>425</v>
      </c>
      <c r="J112" s="151" t="s">
        <v>596</v>
      </c>
      <c r="K112" s="152">
        <f t="shared" si="65"/>
        <v>67</v>
      </c>
      <c r="L112" s="153">
        <f t="shared" si="66"/>
        <v>0.18611111111111112</v>
      </c>
      <c r="M112" s="148" t="s">
        <v>535</v>
      </c>
      <c r="N112" s="154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20</v>
      </c>
      <c r="B113" s="146">
        <v>42012</v>
      </c>
      <c r="C113" s="146"/>
      <c r="D113" s="147" t="s">
        <v>597</v>
      </c>
      <c r="E113" s="148" t="s">
        <v>537</v>
      </c>
      <c r="F113" s="149">
        <v>360</v>
      </c>
      <c r="G113" s="148" t="s">
        <v>566</v>
      </c>
      <c r="H113" s="148">
        <v>455</v>
      </c>
      <c r="I113" s="150">
        <v>420</v>
      </c>
      <c r="J113" s="151" t="s">
        <v>598</v>
      </c>
      <c r="K113" s="152">
        <f t="shared" si="65"/>
        <v>95</v>
      </c>
      <c r="L113" s="153">
        <f t="shared" si="66"/>
        <v>0.2638888888888889</v>
      </c>
      <c r="M113" s="148" t="s">
        <v>535</v>
      </c>
      <c r="N113" s="154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21</v>
      </c>
      <c r="B114" s="146">
        <v>42012</v>
      </c>
      <c r="C114" s="146"/>
      <c r="D114" s="147" t="s">
        <v>599</v>
      </c>
      <c r="E114" s="148" t="s">
        <v>537</v>
      </c>
      <c r="F114" s="149">
        <v>130</v>
      </c>
      <c r="G114" s="148"/>
      <c r="H114" s="148">
        <v>175.5</v>
      </c>
      <c r="I114" s="150">
        <v>165</v>
      </c>
      <c r="J114" s="151" t="s">
        <v>600</v>
      </c>
      <c r="K114" s="152">
        <f t="shared" si="65"/>
        <v>45.5</v>
      </c>
      <c r="L114" s="153">
        <f t="shared" si="66"/>
        <v>0.35</v>
      </c>
      <c r="M114" s="148" t="s">
        <v>535</v>
      </c>
      <c r="N114" s="154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22</v>
      </c>
      <c r="B115" s="146">
        <v>42040</v>
      </c>
      <c r="C115" s="146"/>
      <c r="D115" s="147" t="s">
        <v>365</v>
      </c>
      <c r="E115" s="148" t="s">
        <v>565</v>
      </c>
      <c r="F115" s="149">
        <v>98</v>
      </c>
      <c r="G115" s="148"/>
      <c r="H115" s="148">
        <v>120</v>
      </c>
      <c r="I115" s="150">
        <v>120</v>
      </c>
      <c r="J115" s="151" t="s">
        <v>567</v>
      </c>
      <c r="K115" s="152">
        <f t="shared" si="65"/>
        <v>22</v>
      </c>
      <c r="L115" s="153">
        <f t="shared" si="66"/>
        <v>0.22448979591836735</v>
      </c>
      <c r="M115" s="148" t="s">
        <v>535</v>
      </c>
      <c r="N115" s="154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23</v>
      </c>
      <c r="B116" s="146">
        <v>42040</v>
      </c>
      <c r="C116" s="146"/>
      <c r="D116" s="147" t="s">
        <v>601</v>
      </c>
      <c r="E116" s="148" t="s">
        <v>565</v>
      </c>
      <c r="F116" s="149">
        <v>196</v>
      </c>
      <c r="G116" s="148"/>
      <c r="H116" s="148">
        <v>262</v>
      </c>
      <c r="I116" s="150">
        <v>255</v>
      </c>
      <c r="J116" s="151" t="s">
        <v>567</v>
      </c>
      <c r="K116" s="152">
        <f t="shared" si="65"/>
        <v>66</v>
      </c>
      <c r="L116" s="153">
        <f t="shared" si="66"/>
        <v>0.33673469387755101</v>
      </c>
      <c r="M116" s="148" t="s">
        <v>535</v>
      </c>
      <c r="N116" s="154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24</v>
      </c>
      <c r="B117" s="156">
        <v>42067</v>
      </c>
      <c r="C117" s="156"/>
      <c r="D117" s="157" t="s">
        <v>364</v>
      </c>
      <c r="E117" s="158" t="s">
        <v>565</v>
      </c>
      <c r="F117" s="159">
        <v>235</v>
      </c>
      <c r="G117" s="159"/>
      <c r="H117" s="160">
        <v>77</v>
      </c>
      <c r="I117" s="160" t="s">
        <v>602</v>
      </c>
      <c r="J117" s="161" t="s">
        <v>603</v>
      </c>
      <c r="K117" s="162">
        <f t="shared" si="65"/>
        <v>-158</v>
      </c>
      <c r="L117" s="163">
        <f t="shared" si="66"/>
        <v>-0.67234042553191486</v>
      </c>
      <c r="M117" s="159" t="s">
        <v>547</v>
      </c>
      <c r="N117" s="156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25</v>
      </c>
      <c r="B118" s="146">
        <v>42067</v>
      </c>
      <c r="C118" s="146"/>
      <c r="D118" s="147" t="s">
        <v>604</v>
      </c>
      <c r="E118" s="148" t="s">
        <v>565</v>
      </c>
      <c r="F118" s="149">
        <v>185</v>
      </c>
      <c r="G118" s="148"/>
      <c r="H118" s="148">
        <v>224</v>
      </c>
      <c r="I118" s="150" t="s">
        <v>605</v>
      </c>
      <c r="J118" s="151" t="s">
        <v>567</v>
      </c>
      <c r="K118" s="152">
        <f t="shared" si="65"/>
        <v>39</v>
      </c>
      <c r="L118" s="153">
        <f t="shared" si="66"/>
        <v>0.21081081081081082</v>
      </c>
      <c r="M118" s="148" t="s">
        <v>535</v>
      </c>
      <c r="N118" s="154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5">
        <v>26</v>
      </c>
      <c r="B119" s="156">
        <v>42090</v>
      </c>
      <c r="C119" s="156"/>
      <c r="D119" s="164" t="s">
        <v>606</v>
      </c>
      <c r="E119" s="159" t="s">
        <v>565</v>
      </c>
      <c r="F119" s="159">
        <v>49.5</v>
      </c>
      <c r="G119" s="160"/>
      <c r="H119" s="160">
        <v>15.85</v>
      </c>
      <c r="I119" s="160">
        <v>67</v>
      </c>
      <c r="J119" s="161" t="s">
        <v>607</v>
      </c>
      <c r="K119" s="160">
        <f t="shared" si="65"/>
        <v>-33.65</v>
      </c>
      <c r="L119" s="165">
        <f t="shared" si="66"/>
        <v>-0.67979797979797973</v>
      </c>
      <c r="M119" s="159" t="s">
        <v>547</v>
      </c>
      <c r="N119" s="166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27</v>
      </c>
      <c r="B120" s="146">
        <v>42093</v>
      </c>
      <c r="C120" s="146"/>
      <c r="D120" s="147" t="s">
        <v>608</v>
      </c>
      <c r="E120" s="148" t="s">
        <v>565</v>
      </c>
      <c r="F120" s="149">
        <v>183.5</v>
      </c>
      <c r="G120" s="148"/>
      <c r="H120" s="148">
        <v>219</v>
      </c>
      <c r="I120" s="150">
        <v>218</v>
      </c>
      <c r="J120" s="151" t="s">
        <v>609</v>
      </c>
      <c r="K120" s="152">
        <f t="shared" si="65"/>
        <v>35.5</v>
      </c>
      <c r="L120" s="153">
        <f t="shared" si="66"/>
        <v>0.19346049046321526</v>
      </c>
      <c r="M120" s="148" t="s">
        <v>535</v>
      </c>
      <c r="N120" s="154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28</v>
      </c>
      <c r="B121" s="146">
        <v>42114</v>
      </c>
      <c r="C121" s="146"/>
      <c r="D121" s="147" t="s">
        <v>610</v>
      </c>
      <c r="E121" s="148" t="s">
        <v>565</v>
      </c>
      <c r="F121" s="149">
        <f>(227+237)/2</f>
        <v>232</v>
      </c>
      <c r="G121" s="148"/>
      <c r="H121" s="148">
        <v>298</v>
      </c>
      <c r="I121" s="150">
        <v>298</v>
      </c>
      <c r="J121" s="151" t="s">
        <v>567</v>
      </c>
      <c r="K121" s="152">
        <f t="shared" si="65"/>
        <v>66</v>
      </c>
      <c r="L121" s="153">
        <f t="shared" si="66"/>
        <v>0.28448275862068967</v>
      </c>
      <c r="M121" s="148" t="s">
        <v>535</v>
      </c>
      <c r="N121" s="154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29</v>
      </c>
      <c r="B122" s="146">
        <v>42128</v>
      </c>
      <c r="C122" s="146"/>
      <c r="D122" s="147" t="s">
        <v>611</v>
      </c>
      <c r="E122" s="148" t="s">
        <v>537</v>
      </c>
      <c r="F122" s="149">
        <v>385</v>
      </c>
      <c r="G122" s="148"/>
      <c r="H122" s="148">
        <f>212.5+331</f>
        <v>543.5</v>
      </c>
      <c r="I122" s="150">
        <v>510</v>
      </c>
      <c r="J122" s="151" t="s">
        <v>612</v>
      </c>
      <c r="K122" s="152">
        <f t="shared" si="65"/>
        <v>158.5</v>
      </c>
      <c r="L122" s="153">
        <f t="shared" si="66"/>
        <v>0.41168831168831171</v>
      </c>
      <c r="M122" s="148" t="s">
        <v>535</v>
      </c>
      <c r="N122" s="154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30</v>
      </c>
      <c r="B123" s="146">
        <v>42128</v>
      </c>
      <c r="C123" s="146"/>
      <c r="D123" s="147" t="s">
        <v>613</v>
      </c>
      <c r="E123" s="148" t="s">
        <v>537</v>
      </c>
      <c r="F123" s="149">
        <v>115.5</v>
      </c>
      <c r="G123" s="148"/>
      <c r="H123" s="148">
        <v>146</v>
      </c>
      <c r="I123" s="150">
        <v>142</v>
      </c>
      <c r="J123" s="151" t="s">
        <v>614</v>
      </c>
      <c r="K123" s="152">
        <f t="shared" si="65"/>
        <v>30.5</v>
      </c>
      <c r="L123" s="153">
        <f t="shared" si="66"/>
        <v>0.26406926406926406</v>
      </c>
      <c r="M123" s="148" t="s">
        <v>535</v>
      </c>
      <c r="N123" s="154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31</v>
      </c>
      <c r="B124" s="146">
        <v>42151</v>
      </c>
      <c r="C124" s="146"/>
      <c r="D124" s="147" t="s">
        <v>615</v>
      </c>
      <c r="E124" s="148" t="s">
        <v>537</v>
      </c>
      <c r="F124" s="149">
        <v>237.5</v>
      </c>
      <c r="G124" s="148"/>
      <c r="H124" s="148">
        <v>279.5</v>
      </c>
      <c r="I124" s="150">
        <v>278</v>
      </c>
      <c r="J124" s="151" t="s">
        <v>567</v>
      </c>
      <c r="K124" s="152">
        <f t="shared" si="65"/>
        <v>42</v>
      </c>
      <c r="L124" s="153">
        <f t="shared" si="66"/>
        <v>0.17684210526315788</v>
      </c>
      <c r="M124" s="148" t="s">
        <v>535</v>
      </c>
      <c r="N124" s="154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32</v>
      </c>
      <c r="B125" s="146">
        <v>42174</v>
      </c>
      <c r="C125" s="146"/>
      <c r="D125" s="147" t="s">
        <v>586</v>
      </c>
      <c r="E125" s="148" t="s">
        <v>565</v>
      </c>
      <c r="F125" s="149">
        <v>340</v>
      </c>
      <c r="G125" s="148"/>
      <c r="H125" s="148">
        <v>448</v>
      </c>
      <c r="I125" s="150">
        <v>448</v>
      </c>
      <c r="J125" s="151" t="s">
        <v>567</v>
      </c>
      <c r="K125" s="152">
        <f t="shared" si="65"/>
        <v>108</v>
      </c>
      <c r="L125" s="153">
        <f t="shared" si="66"/>
        <v>0.31764705882352939</v>
      </c>
      <c r="M125" s="148" t="s">
        <v>535</v>
      </c>
      <c r="N125" s="154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33</v>
      </c>
      <c r="B126" s="146">
        <v>42191</v>
      </c>
      <c r="C126" s="146"/>
      <c r="D126" s="147" t="s">
        <v>616</v>
      </c>
      <c r="E126" s="148" t="s">
        <v>565</v>
      </c>
      <c r="F126" s="149">
        <v>390</v>
      </c>
      <c r="G126" s="148"/>
      <c r="H126" s="148">
        <v>460</v>
      </c>
      <c r="I126" s="150">
        <v>460</v>
      </c>
      <c r="J126" s="151" t="s">
        <v>567</v>
      </c>
      <c r="K126" s="152">
        <f t="shared" ref="K126:K146" si="67">H126-F126</f>
        <v>70</v>
      </c>
      <c r="L126" s="153">
        <f t="shared" ref="L126:L146" si="68">K126/F126</f>
        <v>0.17948717948717949</v>
      </c>
      <c r="M126" s="148" t="s">
        <v>535</v>
      </c>
      <c r="N126" s="154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34</v>
      </c>
      <c r="B127" s="156">
        <v>42195</v>
      </c>
      <c r="C127" s="156"/>
      <c r="D127" s="157" t="s">
        <v>617</v>
      </c>
      <c r="E127" s="158" t="s">
        <v>565</v>
      </c>
      <c r="F127" s="159">
        <v>122.5</v>
      </c>
      <c r="G127" s="159"/>
      <c r="H127" s="160">
        <v>61</v>
      </c>
      <c r="I127" s="160">
        <v>172</v>
      </c>
      <c r="J127" s="161" t="s">
        <v>618</v>
      </c>
      <c r="K127" s="162">
        <f t="shared" si="67"/>
        <v>-61.5</v>
      </c>
      <c r="L127" s="163">
        <f t="shared" si="68"/>
        <v>-0.50204081632653064</v>
      </c>
      <c r="M127" s="159" t="s">
        <v>547</v>
      </c>
      <c r="N127" s="156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35</v>
      </c>
      <c r="B128" s="146">
        <v>42219</v>
      </c>
      <c r="C128" s="146"/>
      <c r="D128" s="147" t="s">
        <v>619</v>
      </c>
      <c r="E128" s="148" t="s">
        <v>565</v>
      </c>
      <c r="F128" s="149">
        <v>297.5</v>
      </c>
      <c r="G128" s="148"/>
      <c r="H128" s="148">
        <v>350</v>
      </c>
      <c r="I128" s="150">
        <v>360</v>
      </c>
      <c r="J128" s="151" t="s">
        <v>620</v>
      </c>
      <c r="K128" s="152">
        <f t="shared" si="67"/>
        <v>52.5</v>
      </c>
      <c r="L128" s="153">
        <f t="shared" si="68"/>
        <v>0.17647058823529413</v>
      </c>
      <c r="M128" s="148" t="s">
        <v>535</v>
      </c>
      <c r="N128" s="154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36</v>
      </c>
      <c r="B129" s="146">
        <v>42219</v>
      </c>
      <c r="C129" s="146"/>
      <c r="D129" s="147" t="s">
        <v>621</v>
      </c>
      <c r="E129" s="148" t="s">
        <v>565</v>
      </c>
      <c r="F129" s="149">
        <v>115.5</v>
      </c>
      <c r="G129" s="148"/>
      <c r="H129" s="148">
        <v>149</v>
      </c>
      <c r="I129" s="150">
        <v>140</v>
      </c>
      <c r="J129" s="151" t="s">
        <v>622</v>
      </c>
      <c r="K129" s="152">
        <f t="shared" si="67"/>
        <v>33.5</v>
      </c>
      <c r="L129" s="153">
        <f t="shared" si="68"/>
        <v>0.29004329004329005</v>
      </c>
      <c r="M129" s="148" t="s">
        <v>535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37</v>
      </c>
      <c r="B130" s="146">
        <v>42251</v>
      </c>
      <c r="C130" s="146"/>
      <c r="D130" s="147" t="s">
        <v>615</v>
      </c>
      <c r="E130" s="148" t="s">
        <v>565</v>
      </c>
      <c r="F130" s="149">
        <v>226</v>
      </c>
      <c r="G130" s="148"/>
      <c r="H130" s="148">
        <v>292</v>
      </c>
      <c r="I130" s="150">
        <v>292</v>
      </c>
      <c r="J130" s="151" t="s">
        <v>623</v>
      </c>
      <c r="K130" s="152">
        <f t="shared" si="67"/>
        <v>66</v>
      </c>
      <c r="L130" s="153">
        <f t="shared" si="68"/>
        <v>0.29203539823008851</v>
      </c>
      <c r="M130" s="148" t="s">
        <v>535</v>
      </c>
      <c r="N130" s="154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38</v>
      </c>
      <c r="B131" s="146">
        <v>42254</v>
      </c>
      <c r="C131" s="146"/>
      <c r="D131" s="147" t="s">
        <v>610</v>
      </c>
      <c r="E131" s="148" t="s">
        <v>565</v>
      </c>
      <c r="F131" s="149">
        <v>232.5</v>
      </c>
      <c r="G131" s="148"/>
      <c r="H131" s="148">
        <v>312.5</v>
      </c>
      <c r="I131" s="150">
        <v>310</v>
      </c>
      <c r="J131" s="151" t="s">
        <v>567</v>
      </c>
      <c r="K131" s="152">
        <f t="shared" si="67"/>
        <v>80</v>
      </c>
      <c r="L131" s="153">
        <f t="shared" si="68"/>
        <v>0.34408602150537637</v>
      </c>
      <c r="M131" s="148" t="s">
        <v>535</v>
      </c>
      <c r="N131" s="154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39</v>
      </c>
      <c r="B132" s="146">
        <v>42268</v>
      </c>
      <c r="C132" s="146"/>
      <c r="D132" s="147" t="s">
        <v>624</v>
      </c>
      <c r="E132" s="148" t="s">
        <v>565</v>
      </c>
      <c r="F132" s="149">
        <v>196.5</v>
      </c>
      <c r="G132" s="148"/>
      <c r="H132" s="148">
        <v>238</v>
      </c>
      <c r="I132" s="150">
        <v>238</v>
      </c>
      <c r="J132" s="151" t="s">
        <v>623</v>
      </c>
      <c r="K132" s="152">
        <f t="shared" si="67"/>
        <v>41.5</v>
      </c>
      <c r="L132" s="153">
        <f t="shared" si="68"/>
        <v>0.21119592875318066</v>
      </c>
      <c r="M132" s="148" t="s">
        <v>535</v>
      </c>
      <c r="N132" s="154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40</v>
      </c>
      <c r="B133" s="146">
        <v>42271</v>
      </c>
      <c r="C133" s="146"/>
      <c r="D133" s="147" t="s">
        <v>564</v>
      </c>
      <c r="E133" s="148" t="s">
        <v>565</v>
      </c>
      <c r="F133" s="149">
        <v>65</v>
      </c>
      <c r="G133" s="148"/>
      <c r="H133" s="148">
        <v>82</v>
      </c>
      <c r="I133" s="150">
        <v>82</v>
      </c>
      <c r="J133" s="151" t="s">
        <v>623</v>
      </c>
      <c r="K133" s="152">
        <f t="shared" si="67"/>
        <v>17</v>
      </c>
      <c r="L133" s="153">
        <f t="shared" si="68"/>
        <v>0.26153846153846155</v>
      </c>
      <c r="M133" s="148" t="s">
        <v>535</v>
      </c>
      <c r="N133" s="154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41</v>
      </c>
      <c r="B134" s="146">
        <v>42291</v>
      </c>
      <c r="C134" s="146"/>
      <c r="D134" s="147" t="s">
        <v>625</v>
      </c>
      <c r="E134" s="148" t="s">
        <v>565</v>
      </c>
      <c r="F134" s="149">
        <v>144</v>
      </c>
      <c r="G134" s="148"/>
      <c r="H134" s="148">
        <v>182.5</v>
      </c>
      <c r="I134" s="150">
        <v>181</v>
      </c>
      <c r="J134" s="151" t="s">
        <v>623</v>
      </c>
      <c r="K134" s="152">
        <f t="shared" si="67"/>
        <v>38.5</v>
      </c>
      <c r="L134" s="153">
        <f t="shared" si="68"/>
        <v>0.2673611111111111</v>
      </c>
      <c r="M134" s="148" t="s">
        <v>535</v>
      </c>
      <c r="N134" s="154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42</v>
      </c>
      <c r="B135" s="146">
        <v>42291</v>
      </c>
      <c r="C135" s="146"/>
      <c r="D135" s="147" t="s">
        <v>626</v>
      </c>
      <c r="E135" s="148" t="s">
        <v>565</v>
      </c>
      <c r="F135" s="149">
        <v>264</v>
      </c>
      <c r="G135" s="148"/>
      <c r="H135" s="148">
        <v>311</v>
      </c>
      <c r="I135" s="150">
        <v>311</v>
      </c>
      <c r="J135" s="151" t="s">
        <v>623</v>
      </c>
      <c r="K135" s="152">
        <f t="shared" si="67"/>
        <v>47</v>
      </c>
      <c r="L135" s="153">
        <f t="shared" si="68"/>
        <v>0.17803030303030304</v>
      </c>
      <c r="M135" s="148" t="s">
        <v>535</v>
      </c>
      <c r="N135" s="154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43</v>
      </c>
      <c r="B136" s="146">
        <v>42318</v>
      </c>
      <c r="C136" s="146"/>
      <c r="D136" s="147" t="s">
        <v>627</v>
      </c>
      <c r="E136" s="148" t="s">
        <v>537</v>
      </c>
      <c r="F136" s="149">
        <v>549.5</v>
      </c>
      <c r="G136" s="148"/>
      <c r="H136" s="148">
        <v>630</v>
      </c>
      <c r="I136" s="150">
        <v>630</v>
      </c>
      <c r="J136" s="151" t="s">
        <v>623</v>
      </c>
      <c r="K136" s="152">
        <f t="shared" si="67"/>
        <v>80.5</v>
      </c>
      <c r="L136" s="153">
        <f t="shared" si="68"/>
        <v>0.1464968152866242</v>
      </c>
      <c r="M136" s="148" t="s">
        <v>535</v>
      </c>
      <c r="N136" s="154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44</v>
      </c>
      <c r="B137" s="146">
        <v>42342</v>
      </c>
      <c r="C137" s="146"/>
      <c r="D137" s="147" t="s">
        <v>628</v>
      </c>
      <c r="E137" s="148" t="s">
        <v>565</v>
      </c>
      <c r="F137" s="149">
        <v>1027.5</v>
      </c>
      <c r="G137" s="148"/>
      <c r="H137" s="148">
        <v>1315</v>
      </c>
      <c r="I137" s="150">
        <v>1250</v>
      </c>
      <c r="J137" s="151" t="s">
        <v>623</v>
      </c>
      <c r="K137" s="152">
        <f t="shared" si="67"/>
        <v>287.5</v>
      </c>
      <c r="L137" s="153">
        <f t="shared" si="68"/>
        <v>0.27980535279805352</v>
      </c>
      <c r="M137" s="148" t="s">
        <v>535</v>
      </c>
      <c r="N137" s="154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45</v>
      </c>
      <c r="B138" s="146">
        <v>42367</v>
      </c>
      <c r="C138" s="146"/>
      <c r="D138" s="147" t="s">
        <v>629</v>
      </c>
      <c r="E138" s="148" t="s">
        <v>565</v>
      </c>
      <c r="F138" s="149">
        <v>465</v>
      </c>
      <c r="G138" s="148"/>
      <c r="H138" s="148">
        <v>540</v>
      </c>
      <c r="I138" s="150">
        <v>540</v>
      </c>
      <c r="J138" s="151" t="s">
        <v>623</v>
      </c>
      <c r="K138" s="152">
        <f t="shared" si="67"/>
        <v>75</v>
      </c>
      <c r="L138" s="153">
        <f t="shared" si="68"/>
        <v>0.16129032258064516</v>
      </c>
      <c r="M138" s="148" t="s">
        <v>535</v>
      </c>
      <c r="N138" s="154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46</v>
      </c>
      <c r="B139" s="146">
        <v>42380</v>
      </c>
      <c r="C139" s="146"/>
      <c r="D139" s="147" t="s">
        <v>365</v>
      </c>
      <c r="E139" s="148" t="s">
        <v>537</v>
      </c>
      <c r="F139" s="149">
        <v>81</v>
      </c>
      <c r="G139" s="148"/>
      <c r="H139" s="148">
        <v>110</v>
      </c>
      <c r="I139" s="150">
        <v>110</v>
      </c>
      <c r="J139" s="151" t="s">
        <v>623</v>
      </c>
      <c r="K139" s="152">
        <f t="shared" si="67"/>
        <v>29</v>
      </c>
      <c r="L139" s="153">
        <f t="shared" si="68"/>
        <v>0.35802469135802467</v>
      </c>
      <c r="M139" s="148" t="s">
        <v>535</v>
      </c>
      <c r="N139" s="154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47</v>
      </c>
      <c r="B140" s="146">
        <v>42382</v>
      </c>
      <c r="C140" s="146"/>
      <c r="D140" s="147" t="s">
        <v>630</v>
      </c>
      <c r="E140" s="148" t="s">
        <v>537</v>
      </c>
      <c r="F140" s="149">
        <v>417.5</v>
      </c>
      <c r="G140" s="148"/>
      <c r="H140" s="148">
        <v>547</v>
      </c>
      <c r="I140" s="150">
        <v>535</v>
      </c>
      <c r="J140" s="151" t="s">
        <v>623</v>
      </c>
      <c r="K140" s="152">
        <f t="shared" si="67"/>
        <v>129.5</v>
      </c>
      <c r="L140" s="153">
        <f t="shared" si="68"/>
        <v>0.31017964071856285</v>
      </c>
      <c r="M140" s="148" t="s">
        <v>535</v>
      </c>
      <c r="N140" s="154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48</v>
      </c>
      <c r="B141" s="146">
        <v>42408</v>
      </c>
      <c r="C141" s="146"/>
      <c r="D141" s="147" t="s">
        <v>631</v>
      </c>
      <c r="E141" s="148" t="s">
        <v>565</v>
      </c>
      <c r="F141" s="149">
        <v>650</v>
      </c>
      <c r="G141" s="148"/>
      <c r="H141" s="148">
        <v>800</v>
      </c>
      <c r="I141" s="150">
        <v>800</v>
      </c>
      <c r="J141" s="151" t="s">
        <v>623</v>
      </c>
      <c r="K141" s="152">
        <f t="shared" si="67"/>
        <v>150</v>
      </c>
      <c r="L141" s="153">
        <f t="shared" si="68"/>
        <v>0.23076923076923078</v>
      </c>
      <c r="M141" s="148" t="s">
        <v>535</v>
      </c>
      <c r="N141" s="154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49</v>
      </c>
      <c r="B142" s="146">
        <v>42433</v>
      </c>
      <c r="C142" s="146"/>
      <c r="D142" s="147" t="s">
        <v>206</v>
      </c>
      <c r="E142" s="148" t="s">
        <v>565</v>
      </c>
      <c r="F142" s="149">
        <v>437.5</v>
      </c>
      <c r="G142" s="148"/>
      <c r="H142" s="148">
        <v>504.5</v>
      </c>
      <c r="I142" s="150">
        <v>522</v>
      </c>
      <c r="J142" s="151" t="s">
        <v>632</v>
      </c>
      <c r="K142" s="152">
        <f t="shared" si="67"/>
        <v>67</v>
      </c>
      <c r="L142" s="153">
        <f t="shared" si="68"/>
        <v>0.15314285714285714</v>
      </c>
      <c r="M142" s="148" t="s">
        <v>535</v>
      </c>
      <c r="N142" s="154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50</v>
      </c>
      <c r="B143" s="146">
        <v>42438</v>
      </c>
      <c r="C143" s="146"/>
      <c r="D143" s="147" t="s">
        <v>633</v>
      </c>
      <c r="E143" s="148" t="s">
        <v>565</v>
      </c>
      <c r="F143" s="149">
        <v>189.5</v>
      </c>
      <c r="G143" s="148"/>
      <c r="H143" s="148">
        <v>218</v>
      </c>
      <c r="I143" s="150">
        <v>218</v>
      </c>
      <c r="J143" s="151" t="s">
        <v>623</v>
      </c>
      <c r="K143" s="152">
        <f t="shared" si="67"/>
        <v>28.5</v>
      </c>
      <c r="L143" s="153">
        <f t="shared" si="68"/>
        <v>0.15039577836411611</v>
      </c>
      <c r="M143" s="148" t="s">
        <v>535</v>
      </c>
      <c r="N143" s="154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51</v>
      </c>
      <c r="B144" s="156">
        <v>42471</v>
      </c>
      <c r="C144" s="156"/>
      <c r="D144" s="164" t="s">
        <v>634</v>
      </c>
      <c r="E144" s="159" t="s">
        <v>565</v>
      </c>
      <c r="F144" s="159">
        <v>36.5</v>
      </c>
      <c r="G144" s="160"/>
      <c r="H144" s="160">
        <v>15.85</v>
      </c>
      <c r="I144" s="160">
        <v>60</v>
      </c>
      <c r="J144" s="161" t="s">
        <v>635</v>
      </c>
      <c r="K144" s="162">
        <f t="shared" si="67"/>
        <v>-20.65</v>
      </c>
      <c r="L144" s="163">
        <f t="shared" si="68"/>
        <v>-0.5657534246575342</v>
      </c>
      <c r="M144" s="159" t="s">
        <v>547</v>
      </c>
      <c r="N144" s="167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52</v>
      </c>
      <c r="B145" s="146">
        <v>42472</v>
      </c>
      <c r="C145" s="146"/>
      <c r="D145" s="147" t="s">
        <v>636</v>
      </c>
      <c r="E145" s="148" t="s">
        <v>565</v>
      </c>
      <c r="F145" s="149">
        <v>93</v>
      </c>
      <c r="G145" s="148"/>
      <c r="H145" s="148">
        <v>149</v>
      </c>
      <c r="I145" s="150">
        <v>140</v>
      </c>
      <c r="J145" s="151" t="s">
        <v>637</v>
      </c>
      <c r="K145" s="152">
        <f t="shared" si="67"/>
        <v>56</v>
      </c>
      <c r="L145" s="153">
        <f t="shared" si="68"/>
        <v>0.60215053763440862</v>
      </c>
      <c r="M145" s="148" t="s">
        <v>535</v>
      </c>
      <c r="N145" s="154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53</v>
      </c>
      <c r="B146" s="146">
        <v>42472</v>
      </c>
      <c r="C146" s="146"/>
      <c r="D146" s="147" t="s">
        <v>638</v>
      </c>
      <c r="E146" s="148" t="s">
        <v>565</v>
      </c>
      <c r="F146" s="149">
        <v>130</v>
      </c>
      <c r="G146" s="148"/>
      <c r="H146" s="148">
        <v>150</v>
      </c>
      <c r="I146" s="150" t="s">
        <v>639</v>
      </c>
      <c r="J146" s="151" t="s">
        <v>623</v>
      </c>
      <c r="K146" s="152">
        <f t="shared" si="67"/>
        <v>20</v>
      </c>
      <c r="L146" s="153">
        <f t="shared" si="68"/>
        <v>0.15384615384615385</v>
      </c>
      <c r="M146" s="148" t="s">
        <v>535</v>
      </c>
      <c r="N146" s="154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54</v>
      </c>
      <c r="B147" s="146">
        <v>42473</v>
      </c>
      <c r="C147" s="146"/>
      <c r="D147" s="147" t="s">
        <v>640</v>
      </c>
      <c r="E147" s="148" t="s">
        <v>565</v>
      </c>
      <c r="F147" s="149">
        <v>196</v>
      </c>
      <c r="G147" s="148"/>
      <c r="H147" s="148">
        <v>299</v>
      </c>
      <c r="I147" s="150">
        <v>299</v>
      </c>
      <c r="J147" s="151" t="s">
        <v>623</v>
      </c>
      <c r="K147" s="152">
        <v>103</v>
      </c>
      <c r="L147" s="153">
        <v>0.52551020408163296</v>
      </c>
      <c r="M147" s="148" t="s">
        <v>535</v>
      </c>
      <c r="N147" s="154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55</v>
      </c>
      <c r="B148" s="146">
        <v>42473</v>
      </c>
      <c r="C148" s="146"/>
      <c r="D148" s="147" t="s">
        <v>641</v>
      </c>
      <c r="E148" s="148" t="s">
        <v>565</v>
      </c>
      <c r="F148" s="149">
        <v>88</v>
      </c>
      <c r="G148" s="148"/>
      <c r="H148" s="148">
        <v>103</v>
      </c>
      <c r="I148" s="150">
        <v>103</v>
      </c>
      <c r="J148" s="151" t="s">
        <v>623</v>
      </c>
      <c r="K148" s="152">
        <v>15</v>
      </c>
      <c r="L148" s="153">
        <v>0.170454545454545</v>
      </c>
      <c r="M148" s="148" t="s">
        <v>535</v>
      </c>
      <c r="N148" s="154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56</v>
      </c>
      <c r="B149" s="146">
        <v>42492</v>
      </c>
      <c r="C149" s="146"/>
      <c r="D149" s="147" t="s">
        <v>642</v>
      </c>
      <c r="E149" s="148" t="s">
        <v>565</v>
      </c>
      <c r="F149" s="149">
        <v>127.5</v>
      </c>
      <c r="G149" s="148"/>
      <c r="H149" s="148">
        <v>148</v>
      </c>
      <c r="I149" s="150" t="s">
        <v>643</v>
      </c>
      <c r="J149" s="151" t="s">
        <v>623</v>
      </c>
      <c r="K149" s="152">
        <f>H149-F149</f>
        <v>20.5</v>
      </c>
      <c r="L149" s="153">
        <f>K149/F149</f>
        <v>0.16078431372549021</v>
      </c>
      <c r="M149" s="148" t="s">
        <v>535</v>
      </c>
      <c r="N149" s="154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57</v>
      </c>
      <c r="B150" s="146">
        <v>42493</v>
      </c>
      <c r="C150" s="146"/>
      <c r="D150" s="147" t="s">
        <v>644</v>
      </c>
      <c r="E150" s="148" t="s">
        <v>565</v>
      </c>
      <c r="F150" s="149">
        <v>675</v>
      </c>
      <c r="G150" s="148"/>
      <c r="H150" s="148">
        <v>815</v>
      </c>
      <c r="I150" s="150" t="s">
        <v>645</v>
      </c>
      <c r="J150" s="151" t="s">
        <v>623</v>
      </c>
      <c r="K150" s="152">
        <f>H150-F150</f>
        <v>140</v>
      </c>
      <c r="L150" s="153">
        <f>K150/F150</f>
        <v>0.2074074074074074</v>
      </c>
      <c r="M150" s="148" t="s">
        <v>535</v>
      </c>
      <c r="N150" s="154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58</v>
      </c>
      <c r="B151" s="156">
        <v>42522</v>
      </c>
      <c r="C151" s="156"/>
      <c r="D151" s="157" t="s">
        <v>646</v>
      </c>
      <c r="E151" s="158" t="s">
        <v>565</v>
      </c>
      <c r="F151" s="159">
        <v>500</v>
      </c>
      <c r="G151" s="159"/>
      <c r="H151" s="160">
        <v>232.5</v>
      </c>
      <c r="I151" s="160" t="s">
        <v>647</v>
      </c>
      <c r="J151" s="161" t="s">
        <v>648</v>
      </c>
      <c r="K151" s="162">
        <f>H151-F151</f>
        <v>-267.5</v>
      </c>
      <c r="L151" s="163">
        <f>K151/F151</f>
        <v>-0.53500000000000003</v>
      </c>
      <c r="M151" s="159" t="s">
        <v>547</v>
      </c>
      <c r="N151" s="156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59</v>
      </c>
      <c r="B152" s="146">
        <v>42527</v>
      </c>
      <c r="C152" s="146"/>
      <c r="D152" s="147" t="s">
        <v>493</v>
      </c>
      <c r="E152" s="148" t="s">
        <v>565</v>
      </c>
      <c r="F152" s="149">
        <v>110</v>
      </c>
      <c r="G152" s="148"/>
      <c r="H152" s="148">
        <v>126.5</v>
      </c>
      <c r="I152" s="150">
        <v>125</v>
      </c>
      <c r="J152" s="151" t="s">
        <v>574</v>
      </c>
      <c r="K152" s="152">
        <f>H152-F152</f>
        <v>16.5</v>
      </c>
      <c r="L152" s="153">
        <f>K152/F152</f>
        <v>0.15</v>
      </c>
      <c r="M152" s="148" t="s">
        <v>535</v>
      </c>
      <c r="N152" s="154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60</v>
      </c>
      <c r="B153" s="146">
        <v>42538</v>
      </c>
      <c r="C153" s="146"/>
      <c r="D153" s="147" t="s">
        <v>649</v>
      </c>
      <c r="E153" s="148" t="s">
        <v>565</v>
      </c>
      <c r="F153" s="149">
        <v>44</v>
      </c>
      <c r="G153" s="148"/>
      <c r="H153" s="148">
        <v>69.5</v>
      </c>
      <c r="I153" s="150">
        <v>69.5</v>
      </c>
      <c r="J153" s="151" t="s">
        <v>650</v>
      </c>
      <c r="K153" s="152">
        <f>H153-F153</f>
        <v>25.5</v>
      </c>
      <c r="L153" s="153">
        <f>K153/F153</f>
        <v>0.57954545454545459</v>
      </c>
      <c r="M153" s="148" t="s">
        <v>535</v>
      </c>
      <c r="N153" s="154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61</v>
      </c>
      <c r="B154" s="146">
        <v>42549</v>
      </c>
      <c r="C154" s="146"/>
      <c r="D154" s="147" t="s">
        <v>651</v>
      </c>
      <c r="E154" s="148" t="s">
        <v>565</v>
      </c>
      <c r="F154" s="149">
        <v>262.5</v>
      </c>
      <c r="G154" s="148"/>
      <c r="H154" s="148">
        <v>340</v>
      </c>
      <c r="I154" s="150">
        <v>333</v>
      </c>
      <c r="J154" s="151" t="s">
        <v>652</v>
      </c>
      <c r="K154" s="152">
        <v>77.5</v>
      </c>
      <c r="L154" s="153">
        <v>0.29523809523809502</v>
      </c>
      <c r="M154" s="148" t="s">
        <v>535</v>
      </c>
      <c r="N154" s="154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62</v>
      </c>
      <c r="B155" s="146">
        <v>42549</v>
      </c>
      <c r="C155" s="146"/>
      <c r="D155" s="147" t="s">
        <v>653</v>
      </c>
      <c r="E155" s="148" t="s">
        <v>565</v>
      </c>
      <c r="F155" s="149">
        <v>840</v>
      </c>
      <c r="G155" s="148"/>
      <c r="H155" s="148">
        <v>1230</v>
      </c>
      <c r="I155" s="150">
        <v>1230</v>
      </c>
      <c r="J155" s="151" t="s">
        <v>623</v>
      </c>
      <c r="K155" s="152">
        <v>390</v>
      </c>
      <c r="L155" s="153">
        <v>0.46428571428571402</v>
      </c>
      <c r="M155" s="148" t="s">
        <v>535</v>
      </c>
      <c r="N155" s="154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63</v>
      </c>
      <c r="B156" s="169">
        <v>42556</v>
      </c>
      <c r="C156" s="169"/>
      <c r="D156" s="170" t="s">
        <v>654</v>
      </c>
      <c r="E156" s="171" t="s">
        <v>565</v>
      </c>
      <c r="F156" s="171">
        <v>395</v>
      </c>
      <c r="G156" s="172"/>
      <c r="H156" s="172">
        <f>(468.5+342.5)/2</f>
        <v>405.5</v>
      </c>
      <c r="I156" s="172">
        <v>510</v>
      </c>
      <c r="J156" s="173" t="s">
        <v>655</v>
      </c>
      <c r="K156" s="174">
        <f t="shared" ref="K156:K162" si="69">H156-F156</f>
        <v>10.5</v>
      </c>
      <c r="L156" s="175">
        <f t="shared" ref="L156:L162" si="70">K156/F156</f>
        <v>2.6582278481012658E-2</v>
      </c>
      <c r="M156" s="171" t="s">
        <v>656</v>
      </c>
      <c r="N156" s="169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64</v>
      </c>
      <c r="B157" s="156">
        <v>42584</v>
      </c>
      <c r="C157" s="156"/>
      <c r="D157" s="157" t="s">
        <v>657</v>
      </c>
      <c r="E157" s="158" t="s">
        <v>537</v>
      </c>
      <c r="F157" s="159">
        <f>169.5-12.8</f>
        <v>156.69999999999999</v>
      </c>
      <c r="G157" s="159"/>
      <c r="H157" s="160">
        <v>77</v>
      </c>
      <c r="I157" s="160" t="s">
        <v>658</v>
      </c>
      <c r="J157" s="161" t="s">
        <v>659</v>
      </c>
      <c r="K157" s="162">
        <f t="shared" si="69"/>
        <v>-79.699999999999989</v>
      </c>
      <c r="L157" s="163">
        <f t="shared" si="70"/>
        <v>-0.50861518825781749</v>
      </c>
      <c r="M157" s="159" t="s">
        <v>547</v>
      </c>
      <c r="N157" s="156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65</v>
      </c>
      <c r="B158" s="156">
        <v>42586</v>
      </c>
      <c r="C158" s="156"/>
      <c r="D158" s="157" t="s">
        <v>660</v>
      </c>
      <c r="E158" s="158" t="s">
        <v>565</v>
      </c>
      <c r="F158" s="159">
        <v>400</v>
      </c>
      <c r="G158" s="159"/>
      <c r="H158" s="160">
        <v>305</v>
      </c>
      <c r="I158" s="160">
        <v>475</v>
      </c>
      <c r="J158" s="161" t="s">
        <v>661</v>
      </c>
      <c r="K158" s="162">
        <f t="shared" si="69"/>
        <v>-95</v>
      </c>
      <c r="L158" s="163">
        <f t="shared" si="70"/>
        <v>-0.23749999999999999</v>
      </c>
      <c r="M158" s="159" t="s">
        <v>547</v>
      </c>
      <c r="N158" s="156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66</v>
      </c>
      <c r="B159" s="146">
        <v>42593</v>
      </c>
      <c r="C159" s="146"/>
      <c r="D159" s="147" t="s">
        <v>662</v>
      </c>
      <c r="E159" s="148" t="s">
        <v>565</v>
      </c>
      <c r="F159" s="149">
        <v>86.5</v>
      </c>
      <c r="G159" s="148"/>
      <c r="H159" s="148">
        <v>130</v>
      </c>
      <c r="I159" s="150">
        <v>130</v>
      </c>
      <c r="J159" s="151" t="s">
        <v>663</v>
      </c>
      <c r="K159" s="152">
        <f t="shared" si="69"/>
        <v>43.5</v>
      </c>
      <c r="L159" s="153">
        <f t="shared" si="70"/>
        <v>0.50289017341040465</v>
      </c>
      <c r="M159" s="148" t="s">
        <v>535</v>
      </c>
      <c r="N159" s="154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5">
        <v>67</v>
      </c>
      <c r="B160" s="156">
        <v>42600</v>
      </c>
      <c r="C160" s="156"/>
      <c r="D160" s="157" t="s">
        <v>109</v>
      </c>
      <c r="E160" s="158" t="s">
        <v>565</v>
      </c>
      <c r="F160" s="159">
        <v>133.5</v>
      </c>
      <c r="G160" s="159"/>
      <c r="H160" s="160">
        <v>126.5</v>
      </c>
      <c r="I160" s="160">
        <v>178</v>
      </c>
      <c r="J160" s="161" t="s">
        <v>664</v>
      </c>
      <c r="K160" s="162">
        <f t="shared" si="69"/>
        <v>-7</v>
      </c>
      <c r="L160" s="163">
        <f t="shared" si="70"/>
        <v>-5.2434456928838954E-2</v>
      </c>
      <c r="M160" s="159" t="s">
        <v>547</v>
      </c>
      <c r="N160" s="156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68</v>
      </c>
      <c r="B161" s="146">
        <v>42613</v>
      </c>
      <c r="C161" s="146"/>
      <c r="D161" s="147" t="s">
        <v>665</v>
      </c>
      <c r="E161" s="148" t="s">
        <v>565</v>
      </c>
      <c r="F161" s="149">
        <v>560</v>
      </c>
      <c r="G161" s="148"/>
      <c r="H161" s="148">
        <v>725</v>
      </c>
      <c r="I161" s="150">
        <v>725</v>
      </c>
      <c r="J161" s="151" t="s">
        <v>567</v>
      </c>
      <c r="K161" s="152">
        <f t="shared" si="69"/>
        <v>165</v>
      </c>
      <c r="L161" s="153">
        <f t="shared" si="70"/>
        <v>0.29464285714285715</v>
      </c>
      <c r="M161" s="148" t="s">
        <v>535</v>
      </c>
      <c r="N161" s="154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69</v>
      </c>
      <c r="B162" s="146">
        <v>42614</v>
      </c>
      <c r="C162" s="146"/>
      <c r="D162" s="147" t="s">
        <v>666</v>
      </c>
      <c r="E162" s="148" t="s">
        <v>565</v>
      </c>
      <c r="F162" s="149">
        <v>160.5</v>
      </c>
      <c r="G162" s="148"/>
      <c r="H162" s="148">
        <v>210</v>
      </c>
      <c r="I162" s="150">
        <v>210</v>
      </c>
      <c r="J162" s="151" t="s">
        <v>567</v>
      </c>
      <c r="K162" s="152">
        <f t="shared" si="69"/>
        <v>49.5</v>
      </c>
      <c r="L162" s="153">
        <f t="shared" si="70"/>
        <v>0.30841121495327101</v>
      </c>
      <c r="M162" s="148" t="s">
        <v>535</v>
      </c>
      <c r="N162" s="154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70</v>
      </c>
      <c r="B163" s="146">
        <v>42646</v>
      </c>
      <c r="C163" s="146"/>
      <c r="D163" s="147" t="s">
        <v>378</v>
      </c>
      <c r="E163" s="148" t="s">
        <v>565</v>
      </c>
      <c r="F163" s="149">
        <v>430</v>
      </c>
      <c r="G163" s="148"/>
      <c r="H163" s="148">
        <v>596</v>
      </c>
      <c r="I163" s="150">
        <v>575</v>
      </c>
      <c r="J163" s="151" t="s">
        <v>667</v>
      </c>
      <c r="K163" s="152">
        <v>166</v>
      </c>
      <c r="L163" s="153">
        <v>0.38604651162790699</v>
      </c>
      <c r="M163" s="148" t="s">
        <v>535</v>
      </c>
      <c r="N163" s="154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71</v>
      </c>
      <c r="B164" s="146">
        <v>42657</v>
      </c>
      <c r="C164" s="146"/>
      <c r="D164" s="147" t="s">
        <v>668</v>
      </c>
      <c r="E164" s="148" t="s">
        <v>565</v>
      </c>
      <c r="F164" s="149">
        <v>280</v>
      </c>
      <c r="G164" s="148"/>
      <c r="H164" s="148">
        <v>345</v>
      </c>
      <c r="I164" s="150">
        <v>345</v>
      </c>
      <c r="J164" s="151" t="s">
        <v>567</v>
      </c>
      <c r="K164" s="152">
        <f t="shared" ref="K164:K169" si="71">H164-F164</f>
        <v>65</v>
      </c>
      <c r="L164" s="153">
        <f>K164/F164</f>
        <v>0.23214285714285715</v>
      </c>
      <c r="M164" s="148" t="s">
        <v>535</v>
      </c>
      <c r="N164" s="154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72</v>
      </c>
      <c r="B165" s="146">
        <v>42657</v>
      </c>
      <c r="C165" s="146"/>
      <c r="D165" s="147" t="s">
        <v>669</v>
      </c>
      <c r="E165" s="148" t="s">
        <v>565</v>
      </c>
      <c r="F165" s="149">
        <v>245</v>
      </c>
      <c r="G165" s="148"/>
      <c r="H165" s="148">
        <v>325.5</v>
      </c>
      <c r="I165" s="150">
        <v>330</v>
      </c>
      <c r="J165" s="151" t="s">
        <v>670</v>
      </c>
      <c r="K165" s="152">
        <f t="shared" si="71"/>
        <v>80.5</v>
      </c>
      <c r="L165" s="153">
        <f>K165/F165</f>
        <v>0.32857142857142857</v>
      </c>
      <c r="M165" s="148" t="s">
        <v>535</v>
      </c>
      <c r="N165" s="154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73</v>
      </c>
      <c r="B166" s="146">
        <v>42660</v>
      </c>
      <c r="C166" s="146"/>
      <c r="D166" s="147" t="s">
        <v>334</v>
      </c>
      <c r="E166" s="148" t="s">
        <v>565</v>
      </c>
      <c r="F166" s="149">
        <v>125</v>
      </c>
      <c r="G166" s="148"/>
      <c r="H166" s="148">
        <v>160</v>
      </c>
      <c r="I166" s="150">
        <v>160</v>
      </c>
      <c r="J166" s="151" t="s">
        <v>623</v>
      </c>
      <c r="K166" s="152">
        <f t="shared" si="71"/>
        <v>35</v>
      </c>
      <c r="L166" s="153">
        <v>0.28000000000000003</v>
      </c>
      <c r="M166" s="148" t="s">
        <v>535</v>
      </c>
      <c r="N166" s="154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74</v>
      </c>
      <c r="B167" s="146">
        <v>42660</v>
      </c>
      <c r="C167" s="146"/>
      <c r="D167" s="147" t="s">
        <v>433</v>
      </c>
      <c r="E167" s="148" t="s">
        <v>565</v>
      </c>
      <c r="F167" s="149">
        <v>114</v>
      </c>
      <c r="G167" s="148"/>
      <c r="H167" s="148">
        <v>145</v>
      </c>
      <c r="I167" s="150">
        <v>145</v>
      </c>
      <c r="J167" s="151" t="s">
        <v>623</v>
      </c>
      <c r="K167" s="152">
        <f t="shared" si="71"/>
        <v>31</v>
      </c>
      <c r="L167" s="153">
        <f>K167/F167</f>
        <v>0.27192982456140352</v>
      </c>
      <c r="M167" s="148" t="s">
        <v>535</v>
      </c>
      <c r="N167" s="154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75</v>
      </c>
      <c r="B168" s="146">
        <v>42660</v>
      </c>
      <c r="C168" s="146"/>
      <c r="D168" s="147" t="s">
        <v>671</v>
      </c>
      <c r="E168" s="148" t="s">
        <v>565</v>
      </c>
      <c r="F168" s="149">
        <v>212</v>
      </c>
      <c r="G168" s="148"/>
      <c r="H168" s="148">
        <v>280</v>
      </c>
      <c r="I168" s="150">
        <v>276</v>
      </c>
      <c r="J168" s="151" t="s">
        <v>672</v>
      </c>
      <c r="K168" s="152">
        <f t="shared" si="71"/>
        <v>68</v>
      </c>
      <c r="L168" s="153">
        <f>K168/F168</f>
        <v>0.32075471698113206</v>
      </c>
      <c r="M168" s="148" t="s">
        <v>535</v>
      </c>
      <c r="N168" s="154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76</v>
      </c>
      <c r="B169" s="146">
        <v>42678</v>
      </c>
      <c r="C169" s="146"/>
      <c r="D169" s="147" t="s">
        <v>424</v>
      </c>
      <c r="E169" s="148" t="s">
        <v>565</v>
      </c>
      <c r="F169" s="149">
        <v>155</v>
      </c>
      <c r="G169" s="148"/>
      <c r="H169" s="148">
        <v>210</v>
      </c>
      <c r="I169" s="150">
        <v>210</v>
      </c>
      <c r="J169" s="151" t="s">
        <v>673</v>
      </c>
      <c r="K169" s="152">
        <f t="shared" si="71"/>
        <v>55</v>
      </c>
      <c r="L169" s="153">
        <f>K169/F169</f>
        <v>0.35483870967741937</v>
      </c>
      <c r="M169" s="148" t="s">
        <v>535</v>
      </c>
      <c r="N169" s="154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77</v>
      </c>
      <c r="B170" s="156">
        <v>42710</v>
      </c>
      <c r="C170" s="156"/>
      <c r="D170" s="157" t="s">
        <v>674</v>
      </c>
      <c r="E170" s="158" t="s">
        <v>565</v>
      </c>
      <c r="F170" s="159">
        <v>150.5</v>
      </c>
      <c r="G170" s="159"/>
      <c r="H170" s="160">
        <v>72.5</v>
      </c>
      <c r="I170" s="160">
        <v>174</v>
      </c>
      <c r="J170" s="161" t="s">
        <v>675</v>
      </c>
      <c r="K170" s="162">
        <v>-78</v>
      </c>
      <c r="L170" s="163">
        <v>-0.51827242524916906</v>
      </c>
      <c r="M170" s="159" t="s">
        <v>547</v>
      </c>
      <c r="N170" s="156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78</v>
      </c>
      <c r="B171" s="146">
        <v>42712</v>
      </c>
      <c r="C171" s="146"/>
      <c r="D171" s="147" t="s">
        <v>676</v>
      </c>
      <c r="E171" s="148" t="s">
        <v>565</v>
      </c>
      <c r="F171" s="149">
        <v>380</v>
      </c>
      <c r="G171" s="148"/>
      <c r="H171" s="148">
        <v>478</v>
      </c>
      <c r="I171" s="150">
        <v>468</v>
      </c>
      <c r="J171" s="151" t="s">
        <v>623</v>
      </c>
      <c r="K171" s="152">
        <f>H171-F171</f>
        <v>98</v>
      </c>
      <c r="L171" s="153">
        <f>K171/F171</f>
        <v>0.25789473684210529</v>
      </c>
      <c r="M171" s="148" t="s">
        <v>535</v>
      </c>
      <c r="N171" s="154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79</v>
      </c>
      <c r="B172" s="146">
        <v>42734</v>
      </c>
      <c r="C172" s="146"/>
      <c r="D172" s="147" t="s">
        <v>108</v>
      </c>
      <c r="E172" s="148" t="s">
        <v>565</v>
      </c>
      <c r="F172" s="149">
        <v>305</v>
      </c>
      <c r="G172" s="148"/>
      <c r="H172" s="148">
        <v>375</v>
      </c>
      <c r="I172" s="150">
        <v>375</v>
      </c>
      <c r="J172" s="151" t="s">
        <v>623</v>
      </c>
      <c r="K172" s="152">
        <f>H172-F172</f>
        <v>70</v>
      </c>
      <c r="L172" s="153">
        <f>K172/F172</f>
        <v>0.22950819672131148</v>
      </c>
      <c r="M172" s="148" t="s">
        <v>535</v>
      </c>
      <c r="N172" s="154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80</v>
      </c>
      <c r="B173" s="146">
        <v>42739</v>
      </c>
      <c r="C173" s="146"/>
      <c r="D173" s="147" t="s">
        <v>94</v>
      </c>
      <c r="E173" s="148" t="s">
        <v>565</v>
      </c>
      <c r="F173" s="149">
        <v>99.5</v>
      </c>
      <c r="G173" s="148"/>
      <c r="H173" s="148">
        <v>158</v>
      </c>
      <c r="I173" s="150">
        <v>158</v>
      </c>
      <c r="J173" s="151" t="s">
        <v>623</v>
      </c>
      <c r="K173" s="152">
        <f>H173-F173</f>
        <v>58.5</v>
      </c>
      <c r="L173" s="153">
        <f>K173/F173</f>
        <v>0.5879396984924623</v>
      </c>
      <c r="M173" s="148" t="s">
        <v>535</v>
      </c>
      <c r="N173" s="154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81</v>
      </c>
      <c r="B174" s="146">
        <v>42739</v>
      </c>
      <c r="C174" s="146"/>
      <c r="D174" s="147" t="s">
        <v>94</v>
      </c>
      <c r="E174" s="148" t="s">
        <v>565</v>
      </c>
      <c r="F174" s="149">
        <v>99.5</v>
      </c>
      <c r="G174" s="148"/>
      <c r="H174" s="148">
        <v>158</v>
      </c>
      <c r="I174" s="150">
        <v>158</v>
      </c>
      <c r="J174" s="151" t="s">
        <v>623</v>
      </c>
      <c r="K174" s="152">
        <v>58.5</v>
      </c>
      <c r="L174" s="153">
        <v>0.58793969849246197</v>
      </c>
      <c r="M174" s="148" t="s">
        <v>535</v>
      </c>
      <c r="N174" s="154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82</v>
      </c>
      <c r="B175" s="146">
        <v>42786</v>
      </c>
      <c r="C175" s="146"/>
      <c r="D175" s="147" t="s">
        <v>182</v>
      </c>
      <c r="E175" s="148" t="s">
        <v>565</v>
      </c>
      <c r="F175" s="149">
        <v>140.5</v>
      </c>
      <c r="G175" s="148"/>
      <c r="H175" s="148">
        <v>220</v>
      </c>
      <c r="I175" s="150">
        <v>220</v>
      </c>
      <c r="J175" s="151" t="s">
        <v>623</v>
      </c>
      <c r="K175" s="152">
        <f>H175-F175</f>
        <v>79.5</v>
      </c>
      <c r="L175" s="153">
        <f>K175/F175</f>
        <v>0.5658362989323843</v>
      </c>
      <c r="M175" s="148" t="s">
        <v>535</v>
      </c>
      <c r="N175" s="154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83</v>
      </c>
      <c r="B176" s="146">
        <v>42786</v>
      </c>
      <c r="C176" s="146"/>
      <c r="D176" s="147" t="s">
        <v>677</v>
      </c>
      <c r="E176" s="148" t="s">
        <v>565</v>
      </c>
      <c r="F176" s="149">
        <v>202.5</v>
      </c>
      <c r="G176" s="148"/>
      <c r="H176" s="148">
        <v>234</v>
      </c>
      <c r="I176" s="150">
        <v>234</v>
      </c>
      <c r="J176" s="151" t="s">
        <v>623</v>
      </c>
      <c r="K176" s="152">
        <v>31.5</v>
      </c>
      <c r="L176" s="153">
        <v>0.155555555555556</v>
      </c>
      <c r="M176" s="148" t="s">
        <v>535</v>
      </c>
      <c r="N176" s="154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84</v>
      </c>
      <c r="B177" s="146">
        <v>42818</v>
      </c>
      <c r="C177" s="146"/>
      <c r="D177" s="147" t="s">
        <v>678</v>
      </c>
      <c r="E177" s="148" t="s">
        <v>565</v>
      </c>
      <c r="F177" s="149">
        <v>300.5</v>
      </c>
      <c r="G177" s="148"/>
      <c r="H177" s="148">
        <v>417.5</v>
      </c>
      <c r="I177" s="150">
        <v>420</v>
      </c>
      <c r="J177" s="151" t="s">
        <v>679</v>
      </c>
      <c r="K177" s="152">
        <f>H177-F177</f>
        <v>117</v>
      </c>
      <c r="L177" s="153">
        <f>K177/F177</f>
        <v>0.38935108153078202</v>
      </c>
      <c r="M177" s="148" t="s">
        <v>535</v>
      </c>
      <c r="N177" s="154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85</v>
      </c>
      <c r="B178" s="146">
        <v>42818</v>
      </c>
      <c r="C178" s="146"/>
      <c r="D178" s="147" t="s">
        <v>653</v>
      </c>
      <c r="E178" s="148" t="s">
        <v>565</v>
      </c>
      <c r="F178" s="149">
        <v>850</v>
      </c>
      <c r="G178" s="148"/>
      <c r="H178" s="148">
        <v>1042.5</v>
      </c>
      <c r="I178" s="150">
        <v>1023</v>
      </c>
      <c r="J178" s="151" t="s">
        <v>680</v>
      </c>
      <c r="K178" s="152">
        <v>192.5</v>
      </c>
      <c r="L178" s="153">
        <v>0.22647058823529401</v>
      </c>
      <c r="M178" s="148" t="s">
        <v>535</v>
      </c>
      <c r="N178" s="154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86</v>
      </c>
      <c r="B179" s="146">
        <v>42830</v>
      </c>
      <c r="C179" s="146"/>
      <c r="D179" s="147" t="s">
        <v>452</v>
      </c>
      <c r="E179" s="148" t="s">
        <v>565</v>
      </c>
      <c r="F179" s="149">
        <v>785</v>
      </c>
      <c r="G179" s="148"/>
      <c r="H179" s="148">
        <v>930</v>
      </c>
      <c r="I179" s="150">
        <v>920</v>
      </c>
      <c r="J179" s="151" t="s">
        <v>681</v>
      </c>
      <c r="K179" s="152">
        <f>H179-F179</f>
        <v>145</v>
      </c>
      <c r="L179" s="153">
        <f>K179/F179</f>
        <v>0.18471337579617833</v>
      </c>
      <c r="M179" s="148" t="s">
        <v>535</v>
      </c>
      <c r="N179" s="154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87</v>
      </c>
      <c r="B180" s="156">
        <v>42831</v>
      </c>
      <c r="C180" s="156"/>
      <c r="D180" s="157" t="s">
        <v>682</v>
      </c>
      <c r="E180" s="158" t="s">
        <v>565</v>
      </c>
      <c r="F180" s="159">
        <v>40</v>
      </c>
      <c r="G180" s="159"/>
      <c r="H180" s="160">
        <v>13.1</v>
      </c>
      <c r="I180" s="160">
        <v>60</v>
      </c>
      <c r="J180" s="161" t="s">
        <v>683</v>
      </c>
      <c r="K180" s="162">
        <v>-26.9</v>
      </c>
      <c r="L180" s="163">
        <v>-0.67249999999999999</v>
      </c>
      <c r="M180" s="159" t="s">
        <v>547</v>
      </c>
      <c r="N180" s="156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88</v>
      </c>
      <c r="B181" s="146">
        <v>42837</v>
      </c>
      <c r="C181" s="146"/>
      <c r="D181" s="147" t="s">
        <v>93</v>
      </c>
      <c r="E181" s="148" t="s">
        <v>565</v>
      </c>
      <c r="F181" s="149">
        <v>289.5</v>
      </c>
      <c r="G181" s="148"/>
      <c r="H181" s="148">
        <v>354</v>
      </c>
      <c r="I181" s="150">
        <v>360</v>
      </c>
      <c r="J181" s="151" t="s">
        <v>684</v>
      </c>
      <c r="K181" s="152">
        <f t="shared" ref="K181:K189" si="72">H181-F181</f>
        <v>64.5</v>
      </c>
      <c r="L181" s="153">
        <f t="shared" ref="L181:L189" si="73">K181/F181</f>
        <v>0.22279792746113988</v>
      </c>
      <c r="M181" s="148" t="s">
        <v>535</v>
      </c>
      <c r="N181" s="154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89</v>
      </c>
      <c r="B182" s="146">
        <v>42845</v>
      </c>
      <c r="C182" s="146"/>
      <c r="D182" s="147" t="s">
        <v>400</v>
      </c>
      <c r="E182" s="148" t="s">
        <v>565</v>
      </c>
      <c r="F182" s="149">
        <v>700</v>
      </c>
      <c r="G182" s="148"/>
      <c r="H182" s="148">
        <v>840</v>
      </c>
      <c r="I182" s="150">
        <v>840</v>
      </c>
      <c r="J182" s="151" t="s">
        <v>685</v>
      </c>
      <c r="K182" s="152">
        <f t="shared" si="72"/>
        <v>140</v>
      </c>
      <c r="L182" s="153">
        <f t="shared" si="73"/>
        <v>0.2</v>
      </c>
      <c r="M182" s="148" t="s">
        <v>535</v>
      </c>
      <c r="N182" s="154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90</v>
      </c>
      <c r="B183" s="146">
        <v>42887</v>
      </c>
      <c r="C183" s="146"/>
      <c r="D183" s="147" t="s">
        <v>686</v>
      </c>
      <c r="E183" s="148" t="s">
        <v>565</v>
      </c>
      <c r="F183" s="149">
        <v>130</v>
      </c>
      <c r="G183" s="148"/>
      <c r="H183" s="148">
        <v>144.25</v>
      </c>
      <c r="I183" s="150">
        <v>170</v>
      </c>
      <c r="J183" s="151" t="s">
        <v>687</v>
      </c>
      <c r="K183" s="152">
        <f t="shared" si="72"/>
        <v>14.25</v>
      </c>
      <c r="L183" s="153">
        <f t="shared" si="73"/>
        <v>0.10961538461538461</v>
      </c>
      <c r="M183" s="148" t="s">
        <v>535</v>
      </c>
      <c r="N183" s="154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91</v>
      </c>
      <c r="B184" s="146">
        <v>42901</v>
      </c>
      <c r="C184" s="146"/>
      <c r="D184" s="147" t="s">
        <v>688</v>
      </c>
      <c r="E184" s="148" t="s">
        <v>565</v>
      </c>
      <c r="F184" s="149">
        <v>214.5</v>
      </c>
      <c r="G184" s="148"/>
      <c r="H184" s="148">
        <v>262</v>
      </c>
      <c r="I184" s="150">
        <v>262</v>
      </c>
      <c r="J184" s="151" t="s">
        <v>689</v>
      </c>
      <c r="K184" s="152">
        <f t="shared" si="72"/>
        <v>47.5</v>
      </c>
      <c r="L184" s="153">
        <f t="shared" si="73"/>
        <v>0.22144522144522144</v>
      </c>
      <c r="M184" s="148" t="s">
        <v>535</v>
      </c>
      <c r="N184" s="154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92</v>
      </c>
      <c r="B185" s="177">
        <v>42933</v>
      </c>
      <c r="C185" s="177"/>
      <c r="D185" s="178" t="s">
        <v>690</v>
      </c>
      <c r="E185" s="179" t="s">
        <v>565</v>
      </c>
      <c r="F185" s="180">
        <v>370</v>
      </c>
      <c r="G185" s="179"/>
      <c r="H185" s="179">
        <v>447.5</v>
      </c>
      <c r="I185" s="181">
        <v>450</v>
      </c>
      <c r="J185" s="182" t="s">
        <v>623</v>
      </c>
      <c r="K185" s="152">
        <f t="shared" si="72"/>
        <v>77.5</v>
      </c>
      <c r="L185" s="183">
        <f t="shared" si="73"/>
        <v>0.20945945945945946</v>
      </c>
      <c r="M185" s="179" t="s">
        <v>535</v>
      </c>
      <c r="N185" s="184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93</v>
      </c>
      <c r="B186" s="177">
        <v>42943</v>
      </c>
      <c r="C186" s="177"/>
      <c r="D186" s="178" t="s">
        <v>180</v>
      </c>
      <c r="E186" s="179" t="s">
        <v>565</v>
      </c>
      <c r="F186" s="180">
        <v>657.5</v>
      </c>
      <c r="G186" s="179"/>
      <c r="H186" s="179">
        <v>825</v>
      </c>
      <c r="I186" s="181">
        <v>820</v>
      </c>
      <c r="J186" s="182" t="s">
        <v>623</v>
      </c>
      <c r="K186" s="152">
        <f t="shared" si="72"/>
        <v>167.5</v>
      </c>
      <c r="L186" s="183">
        <f t="shared" si="73"/>
        <v>0.25475285171102663</v>
      </c>
      <c r="M186" s="179" t="s">
        <v>535</v>
      </c>
      <c r="N186" s="184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94</v>
      </c>
      <c r="B187" s="146">
        <v>42964</v>
      </c>
      <c r="C187" s="146"/>
      <c r="D187" s="147" t="s">
        <v>347</v>
      </c>
      <c r="E187" s="148" t="s">
        <v>565</v>
      </c>
      <c r="F187" s="149">
        <v>605</v>
      </c>
      <c r="G187" s="148"/>
      <c r="H187" s="148">
        <v>750</v>
      </c>
      <c r="I187" s="150">
        <v>750</v>
      </c>
      <c r="J187" s="151" t="s">
        <v>681</v>
      </c>
      <c r="K187" s="152">
        <f t="shared" si="72"/>
        <v>145</v>
      </c>
      <c r="L187" s="153">
        <f t="shared" si="73"/>
        <v>0.23966942148760331</v>
      </c>
      <c r="M187" s="148" t="s">
        <v>535</v>
      </c>
      <c r="N187" s="154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95</v>
      </c>
      <c r="B188" s="156">
        <v>42979</v>
      </c>
      <c r="C188" s="156"/>
      <c r="D188" s="164" t="s">
        <v>691</v>
      </c>
      <c r="E188" s="159" t="s">
        <v>565</v>
      </c>
      <c r="F188" s="159">
        <v>255</v>
      </c>
      <c r="G188" s="160"/>
      <c r="H188" s="160">
        <v>217.25</v>
      </c>
      <c r="I188" s="160">
        <v>320</v>
      </c>
      <c r="J188" s="161" t="s">
        <v>692</v>
      </c>
      <c r="K188" s="162">
        <f t="shared" si="72"/>
        <v>-37.75</v>
      </c>
      <c r="L188" s="165">
        <f t="shared" si="73"/>
        <v>-0.14803921568627451</v>
      </c>
      <c r="M188" s="159" t="s">
        <v>547</v>
      </c>
      <c r="N188" s="156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96</v>
      </c>
      <c r="B189" s="146">
        <v>42997</v>
      </c>
      <c r="C189" s="146"/>
      <c r="D189" s="147" t="s">
        <v>693</v>
      </c>
      <c r="E189" s="148" t="s">
        <v>565</v>
      </c>
      <c r="F189" s="149">
        <v>215</v>
      </c>
      <c r="G189" s="148"/>
      <c r="H189" s="148">
        <v>258</v>
      </c>
      <c r="I189" s="150">
        <v>258</v>
      </c>
      <c r="J189" s="151" t="s">
        <v>623</v>
      </c>
      <c r="K189" s="152">
        <f t="shared" si="72"/>
        <v>43</v>
      </c>
      <c r="L189" s="153">
        <f t="shared" si="73"/>
        <v>0.2</v>
      </c>
      <c r="M189" s="148" t="s">
        <v>535</v>
      </c>
      <c r="N189" s="15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97</v>
      </c>
      <c r="B190" s="146">
        <v>42997</v>
      </c>
      <c r="C190" s="146"/>
      <c r="D190" s="147" t="s">
        <v>693</v>
      </c>
      <c r="E190" s="148" t="s">
        <v>565</v>
      </c>
      <c r="F190" s="149">
        <v>215</v>
      </c>
      <c r="G190" s="148"/>
      <c r="H190" s="148">
        <v>258</v>
      </c>
      <c r="I190" s="150">
        <v>258</v>
      </c>
      <c r="J190" s="182" t="s">
        <v>623</v>
      </c>
      <c r="K190" s="152">
        <v>43</v>
      </c>
      <c r="L190" s="153">
        <v>0.2</v>
      </c>
      <c r="M190" s="148" t="s">
        <v>535</v>
      </c>
      <c r="N190" s="15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98</v>
      </c>
      <c r="B191" s="177">
        <v>42998</v>
      </c>
      <c r="C191" s="177"/>
      <c r="D191" s="178" t="s">
        <v>694</v>
      </c>
      <c r="E191" s="179" t="s">
        <v>565</v>
      </c>
      <c r="F191" s="149">
        <v>75</v>
      </c>
      <c r="G191" s="179"/>
      <c r="H191" s="179">
        <v>90</v>
      </c>
      <c r="I191" s="181">
        <v>90</v>
      </c>
      <c r="J191" s="151" t="s">
        <v>695</v>
      </c>
      <c r="K191" s="152">
        <f t="shared" ref="K191:K196" si="74">H191-F191</f>
        <v>15</v>
      </c>
      <c r="L191" s="153">
        <f t="shared" ref="L191:L196" si="75">K191/F191</f>
        <v>0.2</v>
      </c>
      <c r="M191" s="148" t="s">
        <v>535</v>
      </c>
      <c r="N191" s="154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99</v>
      </c>
      <c r="B192" s="177">
        <v>43011</v>
      </c>
      <c r="C192" s="177"/>
      <c r="D192" s="178" t="s">
        <v>549</v>
      </c>
      <c r="E192" s="179" t="s">
        <v>565</v>
      </c>
      <c r="F192" s="180">
        <v>315</v>
      </c>
      <c r="G192" s="179"/>
      <c r="H192" s="179">
        <v>392</v>
      </c>
      <c r="I192" s="181">
        <v>384</v>
      </c>
      <c r="J192" s="182" t="s">
        <v>696</v>
      </c>
      <c r="K192" s="152">
        <f t="shared" si="74"/>
        <v>77</v>
      </c>
      <c r="L192" s="183">
        <f t="shared" si="75"/>
        <v>0.24444444444444444</v>
      </c>
      <c r="M192" s="179" t="s">
        <v>535</v>
      </c>
      <c r="N192" s="184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100</v>
      </c>
      <c r="B193" s="177">
        <v>43013</v>
      </c>
      <c r="C193" s="177"/>
      <c r="D193" s="178" t="s">
        <v>428</v>
      </c>
      <c r="E193" s="179" t="s">
        <v>565</v>
      </c>
      <c r="F193" s="180">
        <v>145</v>
      </c>
      <c r="G193" s="179"/>
      <c r="H193" s="179">
        <v>179</v>
      </c>
      <c r="I193" s="181">
        <v>180</v>
      </c>
      <c r="J193" s="182" t="s">
        <v>697</v>
      </c>
      <c r="K193" s="152">
        <f t="shared" si="74"/>
        <v>34</v>
      </c>
      <c r="L193" s="183">
        <f t="shared" si="75"/>
        <v>0.23448275862068965</v>
      </c>
      <c r="M193" s="179" t="s">
        <v>535</v>
      </c>
      <c r="N193" s="184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101</v>
      </c>
      <c r="B194" s="177">
        <v>43014</v>
      </c>
      <c r="C194" s="177"/>
      <c r="D194" s="178" t="s">
        <v>324</v>
      </c>
      <c r="E194" s="179" t="s">
        <v>565</v>
      </c>
      <c r="F194" s="180">
        <v>256</v>
      </c>
      <c r="G194" s="179"/>
      <c r="H194" s="179">
        <v>323</v>
      </c>
      <c r="I194" s="181">
        <v>320</v>
      </c>
      <c r="J194" s="182" t="s">
        <v>623</v>
      </c>
      <c r="K194" s="152">
        <f t="shared" si="74"/>
        <v>67</v>
      </c>
      <c r="L194" s="183">
        <f t="shared" si="75"/>
        <v>0.26171875</v>
      </c>
      <c r="M194" s="179" t="s">
        <v>535</v>
      </c>
      <c r="N194" s="184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102</v>
      </c>
      <c r="B195" s="177">
        <v>43017</v>
      </c>
      <c r="C195" s="177"/>
      <c r="D195" s="178" t="s">
        <v>339</v>
      </c>
      <c r="E195" s="179" t="s">
        <v>565</v>
      </c>
      <c r="F195" s="180">
        <v>137.5</v>
      </c>
      <c r="G195" s="179"/>
      <c r="H195" s="179">
        <v>184</v>
      </c>
      <c r="I195" s="181">
        <v>183</v>
      </c>
      <c r="J195" s="182" t="s">
        <v>698</v>
      </c>
      <c r="K195" s="152">
        <f t="shared" si="74"/>
        <v>46.5</v>
      </c>
      <c r="L195" s="183">
        <f t="shared" si="75"/>
        <v>0.33818181818181819</v>
      </c>
      <c r="M195" s="179" t="s">
        <v>535</v>
      </c>
      <c r="N195" s="184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103</v>
      </c>
      <c r="B196" s="177">
        <v>43018</v>
      </c>
      <c r="C196" s="177"/>
      <c r="D196" s="178" t="s">
        <v>699</v>
      </c>
      <c r="E196" s="179" t="s">
        <v>565</v>
      </c>
      <c r="F196" s="180">
        <v>125.5</v>
      </c>
      <c r="G196" s="179"/>
      <c r="H196" s="179">
        <v>158</v>
      </c>
      <c r="I196" s="181">
        <v>155</v>
      </c>
      <c r="J196" s="182" t="s">
        <v>700</v>
      </c>
      <c r="K196" s="152">
        <f t="shared" si="74"/>
        <v>32.5</v>
      </c>
      <c r="L196" s="183">
        <f t="shared" si="75"/>
        <v>0.25896414342629481</v>
      </c>
      <c r="M196" s="179" t="s">
        <v>535</v>
      </c>
      <c r="N196" s="184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104</v>
      </c>
      <c r="B197" s="177">
        <v>43018</v>
      </c>
      <c r="C197" s="177"/>
      <c r="D197" s="178" t="s">
        <v>701</v>
      </c>
      <c r="E197" s="179" t="s">
        <v>565</v>
      </c>
      <c r="F197" s="180">
        <v>895</v>
      </c>
      <c r="G197" s="179"/>
      <c r="H197" s="179">
        <v>1122.5</v>
      </c>
      <c r="I197" s="181">
        <v>1078</v>
      </c>
      <c r="J197" s="182" t="s">
        <v>702</v>
      </c>
      <c r="K197" s="152">
        <v>227.5</v>
      </c>
      <c r="L197" s="183">
        <v>0.25418994413407803</v>
      </c>
      <c r="M197" s="179" t="s">
        <v>535</v>
      </c>
      <c r="N197" s="184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105</v>
      </c>
      <c r="B198" s="177">
        <v>43020</v>
      </c>
      <c r="C198" s="177"/>
      <c r="D198" s="178" t="s">
        <v>333</v>
      </c>
      <c r="E198" s="179" t="s">
        <v>565</v>
      </c>
      <c r="F198" s="180">
        <v>525</v>
      </c>
      <c r="G198" s="179"/>
      <c r="H198" s="179">
        <v>629</v>
      </c>
      <c r="I198" s="181">
        <v>629</v>
      </c>
      <c r="J198" s="182" t="s">
        <v>623</v>
      </c>
      <c r="K198" s="152">
        <v>104</v>
      </c>
      <c r="L198" s="183">
        <v>0.19809523809523799</v>
      </c>
      <c r="M198" s="179" t="s">
        <v>535</v>
      </c>
      <c r="N198" s="184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106</v>
      </c>
      <c r="B199" s="177">
        <v>43046</v>
      </c>
      <c r="C199" s="177"/>
      <c r="D199" s="178" t="s">
        <v>370</v>
      </c>
      <c r="E199" s="179" t="s">
        <v>565</v>
      </c>
      <c r="F199" s="180">
        <v>740</v>
      </c>
      <c r="G199" s="179"/>
      <c r="H199" s="179">
        <v>892.5</v>
      </c>
      <c r="I199" s="181">
        <v>900</v>
      </c>
      <c r="J199" s="182" t="s">
        <v>703</v>
      </c>
      <c r="K199" s="152">
        <f>H199-F199</f>
        <v>152.5</v>
      </c>
      <c r="L199" s="183">
        <f>K199/F199</f>
        <v>0.20608108108108109</v>
      </c>
      <c r="M199" s="179" t="s">
        <v>535</v>
      </c>
      <c r="N199" s="184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107</v>
      </c>
      <c r="B200" s="146">
        <v>43073</v>
      </c>
      <c r="C200" s="146"/>
      <c r="D200" s="147" t="s">
        <v>704</v>
      </c>
      <c r="E200" s="148" t="s">
        <v>565</v>
      </c>
      <c r="F200" s="149">
        <v>118.5</v>
      </c>
      <c r="G200" s="148"/>
      <c r="H200" s="148">
        <v>143.5</v>
      </c>
      <c r="I200" s="150">
        <v>145</v>
      </c>
      <c r="J200" s="151" t="s">
        <v>556</v>
      </c>
      <c r="K200" s="152">
        <f>H200-F200</f>
        <v>25</v>
      </c>
      <c r="L200" s="153">
        <f>K200/F200</f>
        <v>0.2109704641350211</v>
      </c>
      <c r="M200" s="148" t="s">
        <v>535</v>
      </c>
      <c r="N200" s="154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108</v>
      </c>
      <c r="B201" s="156">
        <v>43090</v>
      </c>
      <c r="C201" s="156"/>
      <c r="D201" s="157" t="s">
        <v>405</v>
      </c>
      <c r="E201" s="158" t="s">
        <v>565</v>
      </c>
      <c r="F201" s="159">
        <v>715</v>
      </c>
      <c r="G201" s="159"/>
      <c r="H201" s="160">
        <v>500</v>
      </c>
      <c r="I201" s="160">
        <v>872</v>
      </c>
      <c r="J201" s="161" t="s">
        <v>705</v>
      </c>
      <c r="K201" s="162">
        <f>H201-F201</f>
        <v>-215</v>
      </c>
      <c r="L201" s="163">
        <f>K201/F201</f>
        <v>-0.30069930069930068</v>
      </c>
      <c r="M201" s="159" t="s">
        <v>547</v>
      </c>
      <c r="N201" s="156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109</v>
      </c>
      <c r="B202" s="146">
        <v>43098</v>
      </c>
      <c r="C202" s="146"/>
      <c r="D202" s="147" t="s">
        <v>549</v>
      </c>
      <c r="E202" s="148" t="s">
        <v>565</v>
      </c>
      <c r="F202" s="149">
        <v>435</v>
      </c>
      <c r="G202" s="148"/>
      <c r="H202" s="148">
        <v>542.5</v>
      </c>
      <c r="I202" s="150">
        <v>539</v>
      </c>
      <c r="J202" s="151" t="s">
        <v>623</v>
      </c>
      <c r="K202" s="152">
        <v>107.5</v>
      </c>
      <c r="L202" s="153">
        <v>0.247126436781609</v>
      </c>
      <c r="M202" s="148" t="s">
        <v>535</v>
      </c>
      <c r="N202" s="154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110</v>
      </c>
      <c r="B203" s="146">
        <v>43098</v>
      </c>
      <c r="C203" s="146"/>
      <c r="D203" s="147" t="s">
        <v>507</v>
      </c>
      <c r="E203" s="148" t="s">
        <v>565</v>
      </c>
      <c r="F203" s="149">
        <v>885</v>
      </c>
      <c r="G203" s="148"/>
      <c r="H203" s="148">
        <v>1090</v>
      </c>
      <c r="I203" s="150">
        <v>1084</v>
      </c>
      <c r="J203" s="151" t="s">
        <v>623</v>
      </c>
      <c r="K203" s="152">
        <v>205</v>
      </c>
      <c r="L203" s="153">
        <v>0.23163841807909599</v>
      </c>
      <c r="M203" s="148" t="s">
        <v>535</v>
      </c>
      <c r="N203" s="154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111</v>
      </c>
      <c r="B204" s="186">
        <v>43192</v>
      </c>
      <c r="C204" s="186"/>
      <c r="D204" s="164" t="s">
        <v>706</v>
      </c>
      <c r="E204" s="159" t="s">
        <v>565</v>
      </c>
      <c r="F204" s="187">
        <v>478.5</v>
      </c>
      <c r="G204" s="159"/>
      <c r="H204" s="159">
        <v>442</v>
      </c>
      <c r="I204" s="160">
        <v>613</v>
      </c>
      <c r="J204" s="161" t="s">
        <v>707</v>
      </c>
      <c r="K204" s="162">
        <f>H204-F204</f>
        <v>-36.5</v>
      </c>
      <c r="L204" s="163">
        <f>K204/F204</f>
        <v>-7.6280041797283177E-2</v>
      </c>
      <c r="M204" s="159" t="s">
        <v>547</v>
      </c>
      <c r="N204" s="156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112</v>
      </c>
      <c r="B205" s="156">
        <v>43194</v>
      </c>
      <c r="C205" s="156"/>
      <c r="D205" s="157" t="s">
        <v>708</v>
      </c>
      <c r="E205" s="158" t="s">
        <v>565</v>
      </c>
      <c r="F205" s="159">
        <f>141.5-7.3</f>
        <v>134.19999999999999</v>
      </c>
      <c r="G205" s="159"/>
      <c r="H205" s="160">
        <v>77</v>
      </c>
      <c r="I205" s="160">
        <v>180</v>
      </c>
      <c r="J205" s="161" t="s">
        <v>709</v>
      </c>
      <c r="K205" s="162">
        <f>H205-F205</f>
        <v>-57.199999999999989</v>
      </c>
      <c r="L205" s="163">
        <f>K205/F205</f>
        <v>-0.42622950819672129</v>
      </c>
      <c r="M205" s="159" t="s">
        <v>547</v>
      </c>
      <c r="N205" s="156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113</v>
      </c>
      <c r="B206" s="156">
        <v>43209</v>
      </c>
      <c r="C206" s="156"/>
      <c r="D206" s="157" t="s">
        <v>710</v>
      </c>
      <c r="E206" s="158" t="s">
        <v>565</v>
      </c>
      <c r="F206" s="159">
        <v>430</v>
      </c>
      <c r="G206" s="159"/>
      <c r="H206" s="160">
        <v>220</v>
      </c>
      <c r="I206" s="160">
        <v>537</v>
      </c>
      <c r="J206" s="161" t="s">
        <v>711</v>
      </c>
      <c r="K206" s="162">
        <f>H206-F206</f>
        <v>-210</v>
      </c>
      <c r="L206" s="163">
        <f>K206/F206</f>
        <v>-0.48837209302325579</v>
      </c>
      <c r="M206" s="159" t="s">
        <v>547</v>
      </c>
      <c r="N206" s="156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114</v>
      </c>
      <c r="B207" s="177">
        <v>43220</v>
      </c>
      <c r="C207" s="177"/>
      <c r="D207" s="178" t="s">
        <v>371</v>
      </c>
      <c r="E207" s="179" t="s">
        <v>565</v>
      </c>
      <c r="F207" s="179">
        <v>153.5</v>
      </c>
      <c r="G207" s="179"/>
      <c r="H207" s="179">
        <v>196</v>
      </c>
      <c r="I207" s="181">
        <v>196</v>
      </c>
      <c r="J207" s="151" t="s">
        <v>712</v>
      </c>
      <c r="K207" s="152">
        <f>H207-F207</f>
        <v>42.5</v>
      </c>
      <c r="L207" s="153">
        <f>K207/F207</f>
        <v>0.27687296416938112</v>
      </c>
      <c r="M207" s="148" t="s">
        <v>535</v>
      </c>
      <c r="N207" s="154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115</v>
      </c>
      <c r="B208" s="156">
        <v>43306</v>
      </c>
      <c r="C208" s="156"/>
      <c r="D208" s="157" t="s">
        <v>682</v>
      </c>
      <c r="E208" s="158" t="s">
        <v>565</v>
      </c>
      <c r="F208" s="159">
        <v>27.5</v>
      </c>
      <c r="G208" s="159"/>
      <c r="H208" s="160">
        <v>13.1</v>
      </c>
      <c r="I208" s="160">
        <v>60</v>
      </c>
      <c r="J208" s="161" t="s">
        <v>713</v>
      </c>
      <c r="K208" s="162">
        <v>-14.4</v>
      </c>
      <c r="L208" s="163">
        <v>-0.52363636363636401</v>
      </c>
      <c r="M208" s="159" t="s">
        <v>547</v>
      </c>
      <c r="N208" s="156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116</v>
      </c>
      <c r="B209" s="186">
        <v>43318</v>
      </c>
      <c r="C209" s="186"/>
      <c r="D209" s="164" t="s">
        <v>714</v>
      </c>
      <c r="E209" s="159" t="s">
        <v>565</v>
      </c>
      <c r="F209" s="159">
        <v>148.5</v>
      </c>
      <c r="G209" s="159"/>
      <c r="H209" s="159">
        <v>102</v>
      </c>
      <c r="I209" s="160">
        <v>182</v>
      </c>
      <c r="J209" s="161" t="s">
        <v>715</v>
      </c>
      <c r="K209" s="162">
        <f>H209-F209</f>
        <v>-46.5</v>
      </c>
      <c r="L209" s="163">
        <f>K209/F209</f>
        <v>-0.31313131313131315</v>
      </c>
      <c r="M209" s="159" t="s">
        <v>547</v>
      </c>
      <c r="N209" s="156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117</v>
      </c>
      <c r="B210" s="146">
        <v>43335</v>
      </c>
      <c r="C210" s="146"/>
      <c r="D210" s="147" t="s">
        <v>716</v>
      </c>
      <c r="E210" s="148" t="s">
        <v>565</v>
      </c>
      <c r="F210" s="179">
        <v>285</v>
      </c>
      <c r="G210" s="148"/>
      <c r="H210" s="148">
        <v>355</v>
      </c>
      <c r="I210" s="150">
        <v>364</v>
      </c>
      <c r="J210" s="151" t="s">
        <v>717</v>
      </c>
      <c r="K210" s="152">
        <v>70</v>
      </c>
      <c r="L210" s="153">
        <v>0.24561403508771901</v>
      </c>
      <c r="M210" s="148" t="s">
        <v>535</v>
      </c>
      <c r="N210" s="154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118</v>
      </c>
      <c r="B211" s="146">
        <v>43341</v>
      </c>
      <c r="C211" s="146"/>
      <c r="D211" s="147" t="s">
        <v>359</v>
      </c>
      <c r="E211" s="148" t="s">
        <v>565</v>
      </c>
      <c r="F211" s="179">
        <v>525</v>
      </c>
      <c r="G211" s="148"/>
      <c r="H211" s="148">
        <v>585</v>
      </c>
      <c r="I211" s="150">
        <v>635</v>
      </c>
      <c r="J211" s="151" t="s">
        <v>718</v>
      </c>
      <c r="K211" s="152">
        <f t="shared" ref="K211:K242" si="76">H211-F211</f>
        <v>60</v>
      </c>
      <c r="L211" s="153">
        <f t="shared" ref="L211:L242" si="77">K211/F211</f>
        <v>0.11428571428571428</v>
      </c>
      <c r="M211" s="148" t="s">
        <v>535</v>
      </c>
      <c r="N211" s="154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119</v>
      </c>
      <c r="B212" s="146">
        <v>43395</v>
      </c>
      <c r="C212" s="146"/>
      <c r="D212" s="147" t="s">
        <v>347</v>
      </c>
      <c r="E212" s="148" t="s">
        <v>565</v>
      </c>
      <c r="F212" s="179">
        <v>475</v>
      </c>
      <c r="G212" s="148"/>
      <c r="H212" s="148">
        <v>574</v>
      </c>
      <c r="I212" s="150">
        <v>570</v>
      </c>
      <c r="J212" s="151" t="s">
        <v>623</v>
      </c>
      <c r="K212" s="152">
        <f t="shared" si="76"/>
        <v>99</v>
      </c>
      <c r="L212" s="153">
        <f t="shared" si="77"/>
        <v>0.20842105263157895</v>
      </c>
      <c r="M212" s="148" t="s">
        <v>535</v>
      </c>
      <c r="N212" s="154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120</v>
      </c>
      <c r="B213" s="177">
        <v>43397</v>
      </c>
      <c r="C213" s="177"/>
      <c r="D213" s="178" t="s">
        <v>366</v>
      </c>
      <c r="E213" s="179" t="s">
        <v>565</v>
      </c>
      <c r="F213" s="179">
        <v>707.5</v>
      </c>
      <c r="G213" s="179"/>
      <c r="H213" s="179">
        <v>872</v>
      </c>
      <c r="I213" s="181">
        <v>872</v>
      </c>
      <c r="J213" s="182" t="s">
        <v>623</v>
      </c>
      <c r="K213" s="152">
        <f t="shared" si="76"/>
        <v>164.5</v>
      </c>
      <c r="L213" s="183">
        <f t="shared" si="77"/>
        <v>0.23250883392226149</v>
      </c>
      <c r="M213" s="179" t="s">
        <v>535</v>
      </c>
      <c r="N213" s="184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121</v>
      </c>
      <c r="B214" s="177">
        <v>43398</v>
      </c>
      <c r="C214" s="177"/>
      <c r="D214" s="178" t="s">
        <v>719</v>
      </c>
      <c r="E214" s="179" t="s">
        <v>565</v>
      </c>
      <c r="F214" s="179">
        <v>162</v>
      </c>
      <c r="G214" s="179"/>
      <c r="H214" s="179">
        <v>204</v>
      </c>
      <c r="I214" s="181">
        <v>209</v>
      </c>
      <c r="J214" s="182" t="s">
        <v>720</v>
      </c>
      <c r="K214" s="152">
        <f t="shared" si="76"/>
        <v>42</v>
      </c>
      <c r="L214" s="183">
        <f t="shared" si="77"/>
        <v>0.25925925925925924</v>
      </c>
      <c r="M214" s="179" t="s">
        <v>535</v>
      </c>
      <c r="N214" s="184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122</v>
      </c>
      <c r="B215" s="177">
        <v>43399</v>
      </c>
      <c r="C215" s="177"/>
      <c r="D215" s="178" t="s">
        <v>445</v>
      </c>
      <c r="E215" s="179" t="s">
        <v>565</v>
      </c>
      <c r="F215" s="179">
        <v>240</v>
      </c>
      <c r="G215" s="179"/>
      <c r="H215" s="179">
        <v>297</v>
      </c>
      <c r="I215" s="181">
        <v>297</v>
      </c>
      <c r="J215" s="182" t="s">
        <v>623</v>
      </c>
      <c r="K215" s="188">
        <f t="shared" si="76"/>
        <v>57</v>
      </c>
      <c r="L215" s="183">
        <f t="shared" si="77"/>
        <v>0.23749999999999999</v>
      </c>
      <c r="M215" s="179" t="s">
        <v>535</v>
      </c>
      <c r="N215" s="184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123</v>
      </c>
      <c r="B216" s="146">
        <v>43439</v>
      </c>
      <c r="C216" s="146"/>
      <c r="D216" s="147" t="s">
        <v>721</v>
      </c>
      <c r="E216" s="148" t="s">
        <v>565</v>
      </c>
      <c r="F216" s="148">
        <v>202.5</v>
      </c>
      <c r="G216" s="148"/>
      <c r="H216" s="148">
        <v>255</v>
      </c>
      <c r="I216" s="150">
        <v>252</v>
      </c>
      <c r="J216" s="151" t="s">
        <v>623</v>
      </c>
      <c r="K216" s="152">
        <f t="shared" si="76"/>
        <v>52.5</v>
      </c>
      <c r="L216" s="153">
        <f t="shared" si="77"/>
        <v>0.25925925925925924</v>
      </c>
      <c r="M216" s="148" t="s">
        <v>535</v>
      </c>
      <c r="N216" s="154">
        <v>43542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124</v>
      </c>
      <c r="B217" s="177">
        <v>43465</v>
      </c>
      <c r="C217" s="146"/>
      <c r="D217" s="178" t="s">
        <v>392</v>
      </c>
      <c r="E217" s="179" t="s">
        <v>565</v>
      </c>
      <c r="F217" s="179">
        <v>710</v>
      </c>
      <c r="G217" s="179"/>
      <c r="H217" s="179">
        <v>866</v>
      </c>
      <c r="I217" s="181">
        <v>866</v>
      </c>
      <c r="J217" s="182" t="s">
        <v>623</v>
      </c>
      <c r="K217" s="152">
        <f t="shared" si="76"/>
        <v>156</v>
      </c>
      <c r="L217" s="153">
        <f t="shared" si="77"/>
        <v>0.21971830985915494</v>
      </c>
      <c r="M217" s="148" t="s">
        <v>535</v>
      </c>
      <c r="N217" s="154">
        <v>43553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125</v>
      </c>
      <c r="B218" s="177">
        <v>43522</v>
      </c>
      <c r="C218" s="177"/>
      <c r="D218" s="178" t="s">
        <v>151</v>
      </c>
      <c r="E218" s="179" t="s">
        <v>565</v>
      </c>
      <c r="F218" s="179">
        <v>337.25</v>
      </c>
      <c r="G218" s="179"/>
      <c r="H218" s="179">
        <v>398.5</v>
      </c>
      <c r="I218" s="181">
        <v>411</v>
      </c>
      <c r="J218" s="151" t="s">
        <v>723</v>
      </c>
      <c r="K218" s="152">
        <f t="shared" si="76"/>
        <v>61.25</v>
      </c>
      <c r="L218" s="153">
        <f t="shared" si="77"/>
        <v>0.1816160118606375</v>
      </c>
      <c r="M218" s="148" t="s">
        <v>535</v>
      </c>
      <c r="N218" s="154">
        <v>43760</v>
      </c>
      <c r="O218" s="1"/>
      <c r="P218" s="1"/>
      <c r="Q218" s="1"/>
      <c r="R218" s="6" t="s">
        <v>722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126</v>
      </c>
      <c r="B219" s="190">
        <v>43559</v>
      </c>
      <c r="C219" s="190"/>
      <c r="D219" s="191" t="s">
        <v>724</v>
      </c>
      <c r="E219" s="192" t="s">
        <v>565</v>
      </c>
      <c r="F219" s="192">
        <v>130</v>
      </c>
      <c r="G219" s="192"/>
      <c r="H219" s="192">
        <v>65</v>
      </c>
      <c r="I219" s="193">
        <v>158</v>
      </c>
      <c r="J219" s="161" t="s">
        <v>725</v>
      </c>
      <c r="K219" s="162">
        <f t="shared" si="76"/>
        <v>-65</v>
      </c>
      <c r="L219" s="163">
        <f t="shared" si="77"/>
        <v>-0.5</v>
      </c>
      <c r="M219" s="159" t="s">
        <v>547</v>
      </c>
      <c r="N219" s="156">
        <v>43726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127</v>
      </c>
      <c r="B220" s="177">
        <v>43017</v>
      </c>
      <c r="C220" s="177"/>
      <c r="D220" s="178" t="s">
        <v>182</v>
      </c>
      <c r="E220" s="179" t="s">
        <v>565</v>
      </c>
      <c r="F220" s="179">
        <v>141.5</v>
      </c>
      <c r="G220" s="179"/>
      <c r="H220" s="179">
        <v>183.5</v>
      </c>
      <c r="I220" s="181">
        <v>210</v>
      </c>
      <c r="J220" s="151" t="s">
        <v>720</v>
      </c>
      <c r="K220" s="152">
        <f t="shared" si="76"/>
        <v>42</v>
      </c>
      <c r="L220" s="153">
        <f t="shared" si="77"/>
        <v>0.29681978798586572</v>
      </c>
      <c r="M220" s="148" t="s">
        <v>535</v>
      </c>
      <c r="N220" s="154">
        <v>43042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128</v>
      </c>
      <c r="B221" s="190">
        <v>43074</v>
      </c>
      <c r="C221" s="190"/>
      <c r="D221" s="191" t="s">
        <v>727</v>
      </c>
      <c r="E221" s="192" t="s">
        <v>565</v>
      </c>
      <c r="F221" s="187">
        <v>172</v>
      </c>
      <c r="G221" s="192"/>
      <c r="H221" s="192">
        <v>155.25</v>
      </c>
      <c r="I221" s="193">
        <v>230</v>
      </c>
      <c r="J221" s="161" t="s">
        <v>728</v>
      </c>
      <c r="K221" s="162">
        <f t="shared" si="76"/>
        <v>-16.75</v>
      </c>
      <c r="L221" s="163">
        <f t="shared" si="77"/>
        <v>-9.7383720930232565E-2</v>
      </c>
      <c r="M221" s="159" t="s">
        <v>547</v>
      </c>
      <c r="N221" s="156">
        <v>43787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129</v>
      </c>
      <c r="B222" s="177">
        <v>43398</v>
      </c>
      <c r="C222" s="177"/>
      <c r="D222" s="178" t="s">
        <v>107</v>
      </c>
      <c r="E222" s="179" t="s">
        <v>565</v>
      </c>
      <c r="F222" s="179">
        <v>698.5</v>
      </c>
      <c r="G222" s="179"/>
      <c r="H222" s="179">
        <v>890</v>
      </c>
      <c r="I222" s="181">
        <v>890</v>
      </c>
      <c r="J222" s="151" t="s">
        <v>788</v>
      </c>
      <c r="K222" s="152">
        <f t="shared" si="76"/>
        <v>191.5</v>
      </c>
      <c r="L222" s="153">
        <f t="shared" si="77"/>
        <v>0.27415891195418757</v>
      </c>
      <c r="M222" s="148" t="s">
        <v>535</v>
      </c>
      <c r="N222" s="154">
        <v>44328</v>
      </c>
      <c r="O222" s="1"/>
      <c r="P222" s="1"/>
      <c r="Q222" s="1"/>
      <c r="R222" s="6" t="s">
        <v>722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130</v>
      </c>
      <c r="B223" s="177">
        <v>42877</v>
      </c>
      <c r="C223" s="177"/>
      <c r="D223" s="178" t="s">
        <v>358</v>
      </c>
      <c r="E223" s="179" t="s">
        <v>565</v>
      </c>
      <c r="F223" s="179">
        <v>127.6</v>
      </c>
      <c r="G223" s="179"/>
      <c r="H223" s="179">
        <v>138</v>
      </c>
      <c r="I223" s="181">
        <v>190</v>
      </c>
      <c r="J223" s="151" t="s">
        <v>729</v>
      </c>
      <c r="K223" s="152">
        <f t="shared" si="76"/>
        <v>10.400000000000006</v>
      </c>
      <c r="L223" s="153">
        <f t="shared" si="77"/>
        <v>8.1504702194357417E-2</v>
      </c>
      <c r="M223" s="148" t="s">
        <v>535</v>
      </c>
      <c r="N223" s="154">
        <v>43774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131</v>
      </c>
      <c r="B224" s="177">
        <v>43158</v>
      </c>
      <c r="C224" s="177"/>
      <c r="D224" s="178" t="s">
        <v>730</v>
      </c>
      <c r="E224" s="179" t="s">
        <v>565</v>
      </c>
      <c r="F224" s="179">
        <v>317</v>
      </c>
      <c r="G224" s="179"/>
      <c r="H224" s="179">
        <v>382.5</v>
      </c>
      <c r="I224" s="181">
        <v>398</v>
      </c>
      <c r="J224" s="151" t="s">
        <v>731</v>
      </c>
      <c r="K224" s="152">
        <f t="shared" si="76"/>
        <v>65.5</v>
      </c>
      <c r="L224" s="153">
        <f t="shared" si="77"/>
        <v>0.20662460567823343</v>
      </c>
      <c r="M224" s="148" t="s">
        <v>535</v>
      </c>
      <c r="N224" s="154">
        <v>44238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132</v>
      </c>
      <c r="B225" s="190">
        <v>43164</v>
      </c>
      <c r="C225" s="190"/>
      <c r="D225" s="191" t="s">
        <v>144</v>
      </c>
      <c r="E225" s="192" t="s">
        <v>565</v>
      </c>
      <c r="F225" s="187">
        <f>510-14.4</f>
        <v>495.6</v>
      </c>
      <c r="G225" s="192"/>
      <c r="H225" s="192">
        <v>350</v>
      </c>
      <c r="I225" s="193">
        <v>672</v>
      </c>
      <c r="J225" s="161" t="s">
        <v>732</v>
      </c>
      <c r="K225" s="162">
        <f t="shared" si="76"/>
        <v>-145.60000000000002</v>
      </c>
      <c r="L225" s="163">
        <f t="shared" si="77"/>
        <v>-0.29378531073446329</v>
      </c>
      <c r="M225" s="159" t="s">
        <v>547</v>
      </c>
      <c r="N225" s="156">
        <v>43887</v>
      </c>
      <c r="O225" s="1"/>
      <c r="P225" s="1"/>
      <c r="Q225" s="1"/>
      <c r="R225" s="6" t="s">
        <v>722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133</v>
      </c>
      <c r="B226" s="190">
        <v>43237</v>
      </c>
      <c r="C226" s="190"/>
      <c r="D226" s="191" t="s">
        <v>437</v>
      </c>
      <c r="E226" s="192" t="s">
        <v>565</v>
      </c>
      <c r="F226" s="187">
        <v>230.3</v>
      </c>
      <c r="G226" s="192"/>
      <c r="H226" s="192">
        <v>102.5</v>
      </c>
      <c r="I226" s="193">
        <v>348</v>
      </c>
      <c r="J226" s="161" t="s">
        <v>733</v>
      </c>
      <c r="K226" s="162">
        <f t="shared" si="76"/>
        <v>-127.80000000000001</v>
      </c>
      <c r="L226" s="163">
        <f t="shared" si="77"/>
        <v>-0.55492835432045162</v>
      </c>
      <c r="M226" s="159" t="s">
        <v>547</v>
      </c>
      <c r="N226" s="156">
        <v>43896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134</v>
      </c>
      <c r="B227" s="177">
        <v>43258</v>
      </c>
      <c r="C227" s="177"/>
      <c r="D227" s="178" t="s">
        <v>409</v>
      </c>
      <c r="E227" s="179" t="s">
        <v>565</v>
      </c>
      <c r="F227" s="179">
        <f>342.5-5.1</f>
        <v>337.4</v>
      </c>
      <c r="G227" s="179"/>
      <c r="H227" s="179">
        <v>412.5</v>
      </c>
      <c r="I227" s="181">
        <v>439</v>
      </c>
      <c r="J227" s="151" t="s">
        <v>734</v>
      </c>
      <c r="K227" s="152">
        <f t="shared" si="76"/>
        <v>75.100000000000023</v>
      </c>
      <c r="L227" s="153">
        <f t="shared" si="77"/>
        <v>0.22258446947243635</v>
      </c>
      <c r="M227" s="148" t="s">
        <v>535</v>
      </c>
      <c r="N227" s="154">
        <v>44230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0">
        <v>135</v>
      </c>
      <c r="B228" s="169">
        <v>43285</v>
      </c>
      <c r="C228" s="169"/>
      <c r="D228" s="170" t="s">
        <v>55</v>
      </c>
      <c r="E228" s="171" t="s">
        <v>565</v>
      </c>
      <c r="F228" s="171">
        <f>127.5-5.53</f>
        <v>121.97</v>
      </c>
      <c r="G228" s="172"/>
      <c r="H228" s="172">
        <v>122.5</v>
      </c>
      <c r="I228" s="172">
        <v>170</v>
      </c>
      <c r="J228" s="173" t="s">
        <v>761</v>
      </c>
      <c r="K228" s="174">
        <f t="shared" si="76"/>
        <v>0.53000000000000114</v>
      </c>
      <c r="L228" s="175">
        <f t="shared" si="77"/>
        <v>4.3453308190538747E-3</v>
      </c>
      <c r="M228" s="171" t="s">
        <v>656</v>
      </c>
      <c r="N228" s="169">
        <v>44431</v>
      </c>
      <c r="O228" s="1"/>
      <c r="P228" s="1"/>
      <c r="Q228" s="1"/>
      <c r="R228" s="6" t="s">
        <v>722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136</v>
      </c>
      <c r="B229" s="190">
        <v>43294</v>
      </c>
      <c r="C229" s="190"/>
      <c r="D229" s="191" t="s">
        <v>349</v>
      </c>
      <c r="E229" s="192" t="s">
        <v>565</v>
      </c>
      <c r="F229" s="187">
        <v>46.5</v>
      </c>
      <c r="G229" s="192"/>
      <c r="H229" s="192">
        <v>17</v>
      </c>
      <c r="I229" s="193">
        <v>59</v>
      </c>
      <c r="J229" s="161" t="s">
        <v>735</v>
      </c>
      <c r="K229" s="162">
        <f t="shared" si="76"/>
        <v>-29.5</v>
      </c>
      <c r="L229" s="163">
        <f t="shared" si="77"/>
        <v>-0.63440860215053763</v>
      </c>
      <c r="M229" s="159" t="s">
        <v>547</v>
      </c>
      <c r="N229" s="156">
        <v>43887</v>
      </c>
      <c r="O229" s="1"/>
      <c r="P229" s="1"/>
      <c r="Q229" s="1"/>
      <c r="R229" s="6" t="s">
        <v>722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137</v>
      </c>
      <c r="B230" s="177">
        <v>43396</v>
      </c>
      <c r="C230" s="177"/>
      <c r="D230" s="178" t="s">
        <v>394</v>
      </c>
      <c r="E230" s="179" t="s">
        <v>565</v>
      </c>
      <c r="F230" s="179">
        <v>156.5</v>
      </c>
      <c r="G230" s="179"/>
      <c r="H230" s="179">
        <v>207.5</v>
      </c>
      <c r="I230" s="181">
        <v>191</v>
      </c>
      <c r="J230" s="151" t="s">
        <v>623</v>
      </c>
      <c r="K230" s="152">
        <f t="shared" si="76"/>
        <v>51</v>
      </c>
      <c r="L230" s="153">
        <f t="shared" si="77"/>
        <v>0.32587859424920129</v>
      </c>
      <c r="M230" s="148" t="s">
        <v>535</v>
      </c>
      <c r="N230" s="154">
        <v>44369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138</v>
      </c>
      <c r="B231" s="177">
        <v>43439</v>
      </c>
      <c r="C231" s="177"/>
      <c r="D231" s="178" t="s">
        <v>314</v>
      </c>
      <c r="E231" s="179" t="s">
        <v>565</v>
      </c>
      <c r="F231" s="179">
        <v>259.5</v>
      </c>
      <c r="G231" s="179"/>
      <c r="H231" s="179">
        <v>320</v>
      </c>
      <c r="I231" s="181">
        <v>320</v>
      </c>
      <c r="J231" s="151" t="s">
        <v>623</v>
      </c>
      <c r="K231" s="152">
        <f t="shared" si="76"/>
        <v>60.5</v>
      </c>
      <c r="L231" s="153">
        <f t="shared" si="77"/>
        <v>0.23314065510597304</v>
      </c>
      <c r="M231" s="148" t="s">
        <v>535</v>
      </c>
      <c r="N231" s="154">
        <v>44323</v>
      </c>
      <c r="O231" s="1"/>
      <c r="P231" s="1"/>
      <c r="Q231" s="1"/>
      <c r="R231" s="6" t="s">
        <v>722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139</v>
      </c>
      <c r="B232" s="190">
        <v>43439</v>
      </c>
      <c r="C232" s="190"/>
      <c r="D232" s="191" t="s">
        <v>736</v>
      </c>
      <c r="E232" s="192" t="s">
        <v>565</v>
      </c>
      <c r="F232" s="192">
        <v>715</v>
      </c>
      <c r="G232" s="192"/>
      <c r="H232" s="192">
        <v>445</v>
      </c>
      <c r="I232" s="193">
        <v>840</v>
      </c>
      <c r="J232" s="161" t="s">
        <v>737</v>
      </c>
      <c r="K232" s="162">
        <f t="shared" si="76"/>
        <v>-270</v>
      </c>
      <c r="L232" s="163">
        <f t="shared" si="77"/>
        <v>-0.3776223776223776</v>
      </c>
      <c r="M232" s="159" t="s">
        <v>547</v>
      </c>
      <c r="N232" s="156">
        <v>43800</v>
      </c>
      <c r="O232" s="1"/>
      <c r="P232" s="1"/>
      <c r="Q232" s="1"/>
      <c r="R232" s="6" t="s">
        <v>722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140</v>
      </c>
      <c r="B233" s="177">
        <v>43469</v>
      </c>
      <c r="C233" s="177"/>
      <c r="D233" s="178" t="s">
        <v>156</v>
      </c>
      <c r="E233" s="179" t="s">
        <v>565</v>
      </c>
      <c r="F233" s="179">
        <v>875</v>
      </c>
      <c r="G233" s="179"/>
      <c r="H233" s="179">
        <v>1165</v>
      </c>
      <c r="I233" s="181">
        <v>1185</v>
      </c>
      <c r="J233" s="151" t="s">
        <v>738</v>
      </c>
      <c r="K233" s="152">
        <f t="shared" si="76"/>
        <v>290</v>
      </c>
      <c r="L233" s="153">
        <f t="shared" si="77"/>
        <v>0.33142857142857141</v>
      </c>
      <c r="M233" s="148" t="s">
        <v>535</v>
      </c>
      <c r="N233" s="154">
        <v>43847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141</v>
      </c>
      <c r="B234" s="177">
        <v>43559</v>
      </c>
      <c r="C234" s="177"/>
      <c r="D234" s="178" t="s">
        <v>330</v>
      </c>
      <c r="E234" s="179" t="s">
        <v>565</v>
      </c>
      <c r="F234" s="179">
        <f>387-14.63</f>
        <v>372.37</v>
      </c>
      <c r="G234" s="179"/>
      <c r="H234" s="179">
        <v>490</v>
      </c>
      <c r="I234" s="181">
        <v>490</v>
      </c>
      <c r="J234" s="151" t="s">
        <v>623</v>
      </c>
      <c r="K234" s="152">
        <f t="shared" si="76"/>
        <v>117.63</v>
      </c>
      <c r="L234" s="153">
        <f t="shared" si="77"/>
        <v>0.31589548030185027</v>
      </c>
      <c r="M234" s="148" t="s">
        <v>535</v>
      </c>
      <c r="N234" s="154">
        <v>43850</v>
      </c>
      <c r="O234" s="1"/>
      <c r="P234" s="1"/>
      <c r="Q234" s="1"/>
      <c r="R234" s="6" t="s">
        <v>722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142</v>
      </c>
      <c r="B235" s="190">
        <v>43578</v>
      </c>
      <c r="C235" s="190"/>
      <c r="D235" s="191" t="s">
        <v>739</v>
      </c>
      <c r="E235" s="192" t="s">
        <v>537</v>
      </c>
      <c r="F235" s="192">
        <v>220</v>
      </c>
      <c r="G235" s="192"/>
      <c r="H235" s="192">
        <v>127.5</v>
      </c>
      <c r="I235" s="193">
        <v>284</v>
      </c>
      <c r="J235" s="161" t="s">
        <v>740</v>
      </c>
      <c r="K235" s="162">
        <f t="shared" si="76"/>
        <v>-92.5</v>
      </c>
      <c r="L235" s="163">
        <f t="shared" si="77"/>
        <v>-0.42045454545454547</v>
      </c>
      <c r="M235" s="159" t="s">
        <v>547</v>
      </c>
      <c r="N235" s="156">
        <v>43896</v>
      </c>
      <c r="O235" s="1"/>
      <c r="P235" s="1"/>
      <c r="Q235" s="1"/>
      <c r="R235" s="6" t="s">
        <v>722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143</v>
      </c>
      <c r="B236" s="177">
        <v>43622</v>
      </c>
      <c r="C236" s="177"/>
      <c r="D236" s="178" t="s">
        <v>446</v>
      </c>
      <c r="E236" s="179" t="s">
        <v>537</v>
      </c>
      <c r="F236" s="179">
        <v>332.8</v>
      </c>
      <c r="G236" s="179"/>
      <c r="H236" s="179">
        <v>405</v>
      </c>
      <c r="I236" s="181">
        <v>419</v>
      </c>
      <c r="J236" s="151" t="s">
        <v>741</v>
      </c>
      <c r="K236" s="152">
        <f t="shared" si="76"/>
        <v>72.199999999999989</v>
      </c>
      <c r="L236" s="153">
        <f t="shared" si="77"/>
        <v>0.21694711538461534</v>
      </c>
      <c r="M236" s="148" t="s">
        <v>535</v>
      </c>
      <c r="N236" s="154">
        <v>43860</v>
      </c>
      <c r="O236" s="1"/>
      <c r="P236" s="1"/>
      <c r="Q236" s="1"/>
      <c r="R236" s="6" t="s">
        <v>726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0">
        <v>144</v>
      </c>
      <c r="B237" s="169">
        <v>43641</v>
      </c>
      <c r="C237" s="169"/>
      <c r="D237" s="170" t="s">
        <v>149</v>
      </c>
      <c r="E237" s="171" t="s">
        <v>565</v>
      </c>
      <c r="F237" s="171">
        <v>386</v>
      </c>
      <c r="G237" s="172"/>
      <c r="H237" s="172">
        <v>395</v>
      </c>
      <c r="I237" s="172">
        <v>452</v>
      </c>
      <c r="J237" s="173" t="s">
        <v>742</v>
      </c>
      <c r="K237" s="174">
        <f t="shared" si="76"/>
        <v>9</v>
      </c>
      <c r="L237" s="175">
        <f t="shared" si="77"/>
        <v>2.3316062176165803E-2</v>
      </c>
      <c r="M237" s="171" t="s">
        <v>656</v>
      </c>
      <c r="N237" s="169">
        <v>43868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0">
        <v>145</v>
      </c>
      <c r="B238" s="169">
        <v>43707</v>
      </c>
      <c r="C238" s="169"/>
      <c r="D238" s="170" t="s">
        <v>130</v>
      </c>
      <c r="E238" s="171" t="s">
        <v>565</v>
      </c>
      <c r="F238" s="171">
        <v>137.5</v>
      </c>
      <c r="G238" s="172"/>
      <c r="H238" s="172">
        <v>138.5</v>
      </c>
      <c r="I238" s="172">
        <v>190</v>
      </c>
      <c r="J238" s="173" t="s">
        <v>760</v>
      </c>
      <c r="K238" s="174">
        <f t="shared" si="76"/>
        <v>1</v>
      </c>
      <c r="L238" s="175">
        <f t="shared" si="77"/>
        <v>7.2727272727272727E-3</v>
      </c>
      <c r="M238" s="171" t="s">
        <v>656</v>
      </c>
      <c r="N238" s="169">
        <v>44432</v>
      </c>
      <c r="O238" s="1"/>
      <c r="P238" s="1"/>
      <c r="Q238" s="1"/>
      <c r="R238" s="6" t="s">
        <v>722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146</v>
      </c>
      <c r="B239" s="177">
        <v>43731</v>
      </c>
      <c r="C239" s="177"/>
      <c r="D239" s="178" t="s">
        <v>402</v>
      </c>
      <c r="E239" s="179" t="s">
        <v>565</v>
      </c>
      <c r="F239" s="179">
        <v>235</v>
      </c>
      <c r="G239" s="179"/>
      <c r="H239" s="179">
        <v>295</v>
      </c>
      <c r="I239" s="181">
        <v>296</v>
      </c>
      <c r="J239" s="151" t="s">
        <v>743</v>
      </c>
      <c r="K239" s="152">
        <f t="shared" si="76"/>
        <v>60</v>
      </c>
      <c r="L239" s="153">
        <f t="shared" si="77"/>
        <v>0.25531914893617019</v>
      </c>
      <c r="M239" s="148" t="s">
        <v>535</v>
      </c>
      <c r="N239" s="154">
        <v>43844</v>
      </c>
      <c r="O239" s="1"/>
      <c r="P239" s="1"/>
      <c r="Q239" s="1"/>
      <c r="R239" s="6" t="s">
        <v>726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147</v>
      </c>
      <c r="B240" s="177">
        <v>43752</v>
      </c>
      <c r="C240" s="177"/>
      <c r="D240" s="178" t="s">
        <v>744</v>
      </c>
      <c r="E240" s="179" t="s">
        <v>565</v>
      </c>
      <c r="F240" s="179">
        <v>277.5</v>
      </c>
      <c r="G240" s="179"/>
      <c r="H240" s="179">
        <v>333</v>
      </c>
      <c r="I240" s="181">
        <v>333</v>
      </c>
      <c r="J240" s="151" t="s">
        <v>745</v>
      </c>
      <c r="K240" s="152">
        <f t="shared" si="76"/>
        <v>55.5</v>
      </c>
      <c r="L240" s="153">
        <f t="shared" si="77"/>
        <v>0.2</v>
      </c>
      <c r="M240" s="148" t="s">
        <v>535</v>
      </c>
      <c r="N240" s="154">
        <v>43846</v>
      </c>
      <c r="O240" s="1"/>
      <c r="P240" s="1"/>
      <c r="Q240" s="1"/>
      <c r="R240" s="6" t="s">
        <v>722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148</v>
      </c>
      <c r="B241" s="177">
        <v>43752</v>
      </c>
      <c r="C241" s="177"/>
      <c r="D241" s="178" t="s">
        <v>746</v>
      </c>
      <c r="E241" s="179" t="s">
        <v>565</v>
      </c>
      <c r="F241" s="179">
        <v>930</v>
      </c>
      <c r="G241" s="179"/>
      <c r="H241" s="179">
        <v>1165</v>
      </c>
      <c r="I241" s="181">
        <v>1200</v>
      </c>
      <c r="J241" s="151" t="s">
        <v>747</v>
      </c>
      <c r="K241" s="152">
        <f t="shared" si="76"/>
        <v>235</v>
      </c>
      <c r="L241" s="153">
        <f t="shared" si="77"/>
        <v>0.25268817204301075</v>
      </c>
      <c r="M241" s="148" t="s">
        <v>535</v>
      </c>
      <c r="N241" s="154">
        <v>43847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149</v>
      </c>
      <c r="B242" s="177">
        <v>43753</v>
      </c>
      <c r="C242" s="177"/>
      <c r="D242" s="178" t="s">
        <v>748</v>
      </c>
      <c r="E242" s="179" t="s">
        <v>565</v>
      </c>
      <c r="F242" s="149">
        <v>111</v>
      </c>
      <c r="G242" s="179"/>
      <c r="H242" s="179">
        <v>141</v>
      </c>
      <c r="I242" s="181">
        <v>141</v>
      </c>
      <c r="J242" s="151" t="s">
        <v>550</v>
      </c>
      <c r="K242" s="152">
        <f t="shared" si="76"/>
        <v>30</v>
      </c>
      <c r="L242" s="153">
        <f t="shared" si="77"/>
        <v>0.27027027027027029</v>
      </c>
      <c r="M242" s="148" t="s">
        <v>535</v>
      </c>
      <c r="N242" s="154">
        <v>44328</v>
      </c>
      <c r="O242" s="1"/>
      <c r="P242" s="1"/>
      <c r="Q242" s="1"/>
      <c r="R242" s="6" t="s">
        <v>726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150</v>
      </c>
      <c r="B243" s="177">
        <v>43753</v>
      </c>
      <c r="C243" s="177"/>
      <c r="D243" s="178" t="s">
        <v>749</v>
      </c>
      <c r="E243" s="179" t="s">
        <v>565</v>
      </c>
      <c r="F243" s="149">
        <v>296</v>
      </c>
      <c r="G243" s="179"/>
      <c r="H243" s="179">
        <v>370</v>
      </c>
      <c r="I243" s="181">
        <v>370</v>
      </c>
      <c r="J243" s="151" t="s">
        <v>623</v>
      </c>
      <c r="K243" s="152">
        <f t="shared" ref="K243:K262" si="78">H243-F243</f>
        <v>74</v>
      </c>
      <c r="L243" s="153">
        <f t="shared" ref="L243:L262" si="79">K243/F243</f>
        <v>0.25</v>
      </c>
      <c r="M243" s="148" t="s">
        <v>535</v>
      </c>
      <c r="N243" s="154">
        <v>43853</v>
      </c>
      <c r="O243" s="1"/>
      <c r="P243" s="1"/>
      <c r="Q243" s="1"/>
      <c r="R243" s="6" t="s">
        <v>726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151</v>
      </c>
      <c r="B244" s="177">
        <v>43754</v>
      </c>
      <c r="C244" s="177"/>
      <c r="D244" s="178" t="s">
        <v>750</v>
      </c>
      <c r="E244" s="179" t="s">
        <v>565</v>
      </c>
      <c r="F244" s="149">
        <v>300</v>
      </c>
      <c r="G244" s="179"/>
      <c r="H244" s="179">
        <v>382.5</v>
      </c>
      <c r="I244" s="181">
        <v>344</v>
      </c>
      <c r="J244" s="151" t="s">
        <v>791</v>
      </c>
      <c r="K244" s="152">
        <f t="shared" si="78"/>
        <v>82.5</v>
      </c>
      <c r="L244" s="153">
        <f t="shared" si="79"/>
        <v>0.27500000000000002</v>
      </c>
      <c r="M244" s="148" t="s">
        <v>535</v>
      </c>
      <c r="N244" s="154">
        <v>44238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152</v>
      </c>
      <c r="B245" s="177">
        <v>43832</v>
      </c>
      <c r="C245" s="177"/>
      <c r="D245" s="178" t="s">
        <v>751</v>
      </c>
      <c r="E245" s="179" t="s">
        <v>565</v>
      </c>
      <c r="F245" s="149">
        <v>495</v>
      </c>
      <c r="G245" s="179"/>
      <c r="H245" s="179">
        <v>595</v>
      </c>
      <c r="I245" s="181">
        <v>590</v>
      </c>
      <c r="J245" s="151" t="s">
        <v>790</v>
      </c>
      <c r="K245" s="152">
        <f t="shared" si="78"/>
        <v>100</v>
      </c>
      <c r="L245" s="153">
        <f t="shared" si="79"/>
        <v>0.20202020202020202</v>
      </c>
      <c r="M245" s="148" t="s">
        <v>535</v>
      </c>
      <c r="N245" s="154">
        <v>44589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153</v>
      </c>
      <c r="B246" s="177">
        <v>43966</v>
      </c>
      <c r="C246" s="177"/>
      <c r="D246" s="178" t="s">
        <v>71</v>
      </c>
      <c r="E246" s="179" t="s">
        <v>565</v>
      </c>
      <c r="F246" s="149">
        <v>67.5</v>
      </c>
      <c r="G246" s="179"/>
      <c r="H246" s="179">
        <v>86</v>
      </c>
      <c r="I246" s="181">
        <v>86</v>
      </c>
      <c r="J246" s="151" t="s">
        <v>752</v>
      </c>
      <c r="K246" s="152">
        <f t="shared" si="78"/>
        <v>18.5</v>
      </c>
      <c r="L246" s="153">
        <f t="shared" si="79"/>
        <v>0.27407407407407408</v>
      </c>
      <c r="M246" s="148" t="s">
        <v>535</v>
      </c>
      <c r="N246" s="154">
        <v>44008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154</v>
      </c>
      <c r="B247" s="177">
        <v>44035</v>
      </c>
      <c r="C247" s="177"/>
      <c r="D247" s="178" t="s">
        <v>445</v>
      </c>
      <c r="E247" s="179" t="s">
        <v>565</v>
      </c>
      <c r="F247" s="149">
        <v>231</v>
      </c>
      <c r="G247" s="179"/>
      <c r="H247" s="179">
        <v>281</v>
      </c>
      <c r="I247" s="181">
        <v>281</v>
      </c>
      <c r="J247" s="151" t="s">
        <v>623</v>
      </c>
      <c r="K247" s="152">
        <f t="shared" si="78"/>
        <v>50</v>
      </c>
      <c r="L247" s="153">
        <f t="shared" si="79"/>
        <v>0.21645021645021645</v>
      </c>
      <c r="M247" s="148" t="s">
        <v>535</v>
      </c>
      <c r="N247" s="154">
        <v>44358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155</v>
      </c>
      <c r="B248" s="177">
        <v>44092</v>
      </c>
      <c r="C248" s="177"/>
      <c r="D248" s="178" t="s">
        <v>386</v>
      </c>
      <c r="E248" s="179" t="s">
        <v>565</v>
      </c>
      <c r="F248" s="179">
        <v>206</v>
      </c>
      <c r="G248" s="179"/>
      <c r="H248" s="179">
        <v>248</v>
      </c>
      <c r="I248" s="181">
        <v>248</v>
      </c>
      <c r="J248" s="151" t="s">
        <v>623</v>
      </c>
      <c r="K248" s="152">
        <f t="shared" si="78"/>
        <v>42</v>
      </c>
      <c r="L248" s="153">
        <f t="shared" si="79"/>
        <v>0.20388349514563106</v>
      </c>
      <c r="M248" s="148" t="s">
        <v>535</v>
      </c>
      <c r="N248" s="154">
        <v>44214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156</v>
      </c>
      <c r="B249" s="177">
        <v>44140</v>
      </c>
      <c r="C249" s="177"/>
      <c r="D249" s="178" t="s">
        <v>386</v>
      </c>
      <c r="E249" s="179" t="s">
        <v>565</v>
      </c>
      <c r="F249" s="179">
        <v>182.5</v>
      </c>
      <c r="G249" s="179"/>
      <c r="H249" s="179">
        <v>248</v>
      </c>
      <c r="I249" s="181">
        <v>248</v>
      </c>
      <c r="J249" s="151" t="s">
        <v>623</v>
      </c>
      <c r="K249" s="152">
        <f t="shared" si="78"/>
        <v>65.5</v>
      </c>
      <c r="L249" s="153">
        <f t="shared" si="79"/>
        <v>0.35890410958904112</v>
      </c>
      <c r="M249" s="148" t="s">
        <v>535</v>
      </c>
      <c r="N249" s="154">
        <v>44214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157</v>
      </c>
      <c r="B250" s="177">
        <v>44140</v>
      </c>
      <c r="C250" s="177"/>
      <c r="D250" s="178" t="s">
        <v>314</v>
      </c>
      <c r="E250" s="179" t="s">
        <v>565</v>
      </c>
      <c r="F250" s="179">
        <v>247.5</v>
      </c>
      <c r="G250" s="179"/>
      <c r="H250" s="179">
        <v>320</v>
      </c>
      <c r="I250" s="181">
        <v>320</v>
      </c>
      <c r="J250" s="151" t="s">
        <v>623</v>
      </c>
      <c r="K250" s="152">
        <f t="shared" si="78"/>
        <v>72.5</v>
      </c>
      <c r="L250" s="153">
        <f t="shared" si="79"/>
        <v>0.29292929292929293</v>
      </c>
      <c r="M250" s="148" t="s">
        <v>535</v>
      </c>
      <c r="N250" s="154">
        <v>44323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158</v>
      </c>
      <c r="B251" s="177">
        <v>44140</v>
      </c>
      <c r="C251" s="177"/>
      <c r="D251" s="178" t="s">
        <v>267</v>
      </c>
      <c r="E251" s="179" t="s">
        <v>565</v>
      </c>
      <c r="F251" s="149">
        <v>925</v>
      </c>
      <c r="G251" s="179"/>
      <c r="H251" s="179">
        <v>1095</v>
      </c>
      <c r="I251" s="181">
        <v>1093</v>
      </c>
      <c r="J251" s="151" t="s">
        <v>753</v>
      </c>
      <c r="K251" s="152">
        <f t="shared" si="78"/>
        <v>170</v>
      </c>
      <c r="L251" s="153">
        <f t="shared" si="79"/>
        <v>0.18378378378378379</v>
      </c>
      <c r="M251" s="148" t="s">
        <v>535</v>
      </c>
      <c r="N251" s="154">
        <v>44201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159</v>
      </c>
      <c r="B252" s="177">
        <v>44140</v>
      </c>
      <c r="C252" s="177"/>
      <c r="D252" s="178" t="s">
        <v>330</v>
      </c>
      <c r="E252" s="179" t="s">
        <v>565</v>
      </c>
      <c r="F252" s="149">
        <v>332.5</v>
      </c>
      <c r="G252" s="179"/>
      <c r="H252" s="179">
        <v>393</v>
      </c>
      <c r="I252" s="181">
        <v>406</v>
      </c>
      <c r="J252" s="151" t="s">
        <v>754</v>
      </c>
      <c r="K252" s="152">
        <f t="shared" si="78"/>
        <v>60.5</v>
      </c>
      <c r="L252" s="153">
        <f t="shared" si="79"/>
        <v>0.18195488721804512</v>
      </c>
      <c r="M252" s="148" t="s">
        <v>535</v>
      </c>
      <c r="N252" s="154">
        <v>44256</v>
      </c>
      <c r="O252" s="1"/>
      <c r="P252" s="1"/>
      <c r="Q252" s="1"/>
      <c r="R252" s="6" t="s">
        <v>726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160</v>
      </c>
      <c r="B253" s="177">
        <v>44141</v>
      </c>
      <c r="C253" s="177"/>
      <c r="D253" s="178" t="s">
        <v>445</v>
      </c>
      <c r="E253" s="179" t="s">
        <v>565</v>
      </c>
      <c r="F253" s="149">
        <v>231</v>
      </c>
      <c r="G253" s="179"/>
      <c r="H253" s="179">
        <v>281</v>
      </c>
      <c r="I253" s="181">
        <v>281</v>
      </c>
      <c r="J253" s="151" t="s">
        <v>623</v>
      </c>
      <c r="K253" s="152">
        <f t="shared" si="78"/>
        <v>50</v>
      </c>
      <c r="L253" s="153">
        <f t="shared" si="79"/>
        <v>0.21645021645021645</v>
      </c>
      <c r="M253" s="148" t="s">
        <v>535</v>
      </c>
      <c r="N253" s="154">
        <v>44358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161</v>
      </c>
      <c r="B254" s="177">
        <v>44187</v>
      </c>
      <c r="C254" s="177"/>
      <c r="D254" s="178" t="s">
        <v>421</v>
      </c>
      <c r="E254" s="179" t="s">
        <v>565</v>
      </c>
      <c r="F254" s="149">
        <v>190</v>
      </c>
      <c r="G254" s="179"/>
      <c r="H254" s="179">
        <v>239</v>
      </c>
      <c r="I254" s="181">
        <v>239</v>
      </c>
      <c r="J254" s="151" t="s">
        <v>840</v>
      </c>
      <c r="K254" s="152">
        <f t="shared" si="78"/>
        <v>49</v>
      </c>
      <c r="L254" s="153">
        <f t="shared" si="79"/>
        <v>0.25789473684210529</v>
      </c>
      <c r="M254" s="148" t="s">
        <v>535</v>
      </c>
      <c r="N254" s="154">
        <v>44844</v>
      </c>
      <c r="O254" s="1"/>
      <c r="P254" s="1"/>
      <c r="Q254" s="1"/>
      <c r="R254" s="6" t="s">
        <v>726</v>
      </c>
    </row>
    <row r="255" spans="1:26" ht="12.75" customHeight="1">
      <c r="A255" s="176">
        <v>162</v>
      </c>
      <c r="B255" s="177">
        <v>44258</v>
      </c>
      <c r="C255" s="177"/>
      <c r="D255" s="178" t="s">
        <v>751</v>
      </c>
      <c r="E255" s="179" t="s">
        <v>565</v>
      </c>
      <c r="F255" s="149">
        <v>495</v>
      </c>
      <c r="G255" s="179"/>
      <c r="H255" s="179">
        <v>595</v>
      </c>
      <c r="I255" s="181">
        <v>590</v>
      </c>
      <c r="J255" s="151" t="s">
        <v>790</v>
      </c>
      <c r="K255" s="152">
        <f t="shared" si="78"/>
        <v>100</v>
      </c>
      <c r="L255" s="153">
        <f t="shared" si="79"/>
        <v>0.20202020202020202</v>
      </c>
      <c r="M255" s="148" t="s">
        <v>535</v>
      </c>
      <c r="N255" s="154">
        <v>44589</v>
      </c>
      <c r="O255" s="1"/>
      <c r="P255" s="1"/>
      <c r="R255" s="6" t="s">
        <v>726</v>
      </c>
    </row>
    <row r="256" spans="1:26" ht="12.75" customHeight="1">
      <c r="A256" s="176">
        <v>163</v>
      </c>
      <c r="B256" s="177">
        <v>44274</v>
      </c>
      <c r="C256" s="177"/>
      <c r="D256" s="178" t="s">
        <v>330</v>
      </c>
      <c r="E256" s="179" t="s">
        <v>565</v>
      </c>
      <c r="F256" s="149">
        <v>355</v>
      </c>
      <c r="G256" s="179"/>
      <c r="H256" s="179">
        <v>422.5</v>
      </c>
      <c r="I256" s="181">
        <v>420</v>
      </c>
      <c r="J256" s="151" t="s">
        <v>755</v>
      </c>
      <c r="K256" s="152">
        <f t="shared" si="78"/>
        <v>67.5</v>
      </c>
      <c r="L256" s="153">
        <f t="shared" si="79"/>
        <v>0.19014084507042253</v>
      </c>
      <c r="M256" s="148" t="s">
        <v>535</v>
      </c>
      <c r="N256" s="154">
        <v>44361</v>
      </c>
      <c r="O256" s="1"/>
      <c r="R256" s="194" t="s">
        <v>726</v>
      </c>
      <c r="S256" s="1"/>
      <c r="T256" s="1"/>
      <c r="U256" s="1"/>
      <c r="V256" s="1"/>
      <c r="W256" s="1"/>
      <c r="X256" s="1"/>
      <c r="Y256" s="1"/>
      <c r="Z256" s="1"/>
    </row>
    <row r="257" spans="1:18" ht="12.75" customHeight="1">
      <c r="A257" s="176">
        <v>164</v>
      </c>
      <c r="B257" s="177">
        <v>44295</v>
      </c>
      <c r="C257" s="177"/>
      <c r="D257" s="178" t="s">
        <v>756</v>
      </c>
      <c r="E257" s="179" t="s">
        <v>565</v>
      </c>
      <c r="F257" s="149">
        <v>555</v>
      </c>
      <c r="G257" s="179"/>
      <c r="H257" s="179">
        <v>663</v>
      </c>
      <c r="I257" s="181">
        <v>663</v>
      </c>
      <c r="J257" s="151" t="s">
        <v>757</v>
      </c>
      <c r="K257" s="152">
        <f t="shared" si="78"/>
        <v>108</v>
      </c>
      <c r="L257" s="153">
        <f t="shared" si="79"/>
        <v>0.19459459459459461</v>
      </c>
      <c r="M257" s="148" t="s">
        <v>535</v>
      </c>
      <c r="N257" s="154">
        <v>44321</v>
      </c>
      <c r="O257" s="1"/>
      <c r="P257" s="1"/>
      <c r="Q257" s="1"/>
      <c r="R257" s="194" t="s">
        <v>726</v>
      </c>
    </row>
    <row r="258" spans="1:18" ht="12.75" customHeight="1">
      <c r="A258" s="176">
        <v>165</v>
      </c>
      <c r="B258" s="177">
        <v>44308</v>
      </c>
      <c r="C258" s="177"/>
      <c r="D258" s="178" t="s">
        <v>358</v>
      </c>
      <c r="E258" s="179" t="s">
        <v>565</v>
      </c>
      <c r="F258" s="149">
        <v>126.5</v>
      </c>
      <c r="G258" s="179"/>
      <c r="H258" s="179">
        <v>155</v>
      </c>
      <c r="I258" s="181">
        <v>155</v>
      </c>
      <c r="J258" s="151" t="s">
        <v>623</v>
      </c>
      <c r="K258" s="152">
        <f t="shared" si="78"/>
        <v>28.5</v>
      </c>
      <c r="L258" s="153">
        <f t="shared" si="79"/>
        <v>0.22529644268774704</v>
      </c>
      <c r="M258" s="148" t="s">
        <v>535</v>
      </c>
      <c r="N258" s="154">
        <v>44362</v>
      </c>
      <c r="O258" s="1"/>
      <c r="R258" s="194" t="s">
        <v>726</v>
      </c>
    </row>
    <row r="259" spans="1:18" ht="12.75" customHeight="1">
      <c r="A259" s="219">
        <v>166</v>
      </c>
      <c r="B259" s="220">
        <v>44368</v>
      </c>
      <c r="C259" s="220"/>
      <c r="D259" s="221" t="s">
        <v>375</v>
      </c>
      <c r="E259" s="222" t="s">
        <v>565</v>
      </c>
      <c r="F259" s="223">
        <v>287.5</v>
      </c>
      <c r="G259" s="222"/>
      <c r="H259" s="222">
        <v>245</v>
      </c>
      <c r="I259" s="224">
        <v>344</v>
      </c>
      <c r="J259" s="161" t="s">
        <v>786</v>
      </c>
      <c r="K259" s="162">
        <f t="shared" si="78"/>
        <v>-42.5</v>
      </c>
      <c r="L259" s="163">
        <f t="shared" si="79"/>
        <v>-0.14782608695652175</v>
      </c>
      <c r="M259" s="159" t="s">
        <v>547</v>
      </c>
      <c r="N259" s="156">
        <v>44508</v>
      </c>
      <c r="O259" s="1"/>
      <c r="R259" s="194" t="s">
        <v>726</v>
      </c>
    </row>
    <row r="260" spans="1:18" ht="12.75" customHeight="1">
      <c r="A260" s="176">
        <v>167</v>
      </c>
      <c r="B260" s="177">
        <v>44368</v>
      </c>
      <c r="C260" s="177"/>
      <c r="D260" s="178" t="s">
        <v>445</v>
      </c>
      <c r="E260" s="179" t="s">
        <v>565</v>
      </c>
      <c r="F260" s="149">
        <v>241</v>
      </c>
      <c r="G260" s="179"/>
      <c r="H260" s="179">
        <v>298</v>
      </c>
      <c r="I260" s="181">
        <v>320</v>
      </c>
      <c r="J260" s="151" t="s">
        <v>623</v>
      </c>
      <c r="K260" s="152">
        <f t="shared" si="78"/>
        <v>57</v>
      </c>
      <c r="L260" s="153">
        <f t="shared" si="79"/>
        <v>0.23651452282157676</v>
      </c>
      <c r="M260" s="148" t="s">
        <v>535</v>
      </c>
      <c r="N260" s="154">
        <v>44802</v>
      </c>
      <c r="O260" s="41"/>
      <c r="R260" s="194" t="s">
        <v>726</v>
      </c>
    </row>
    <row r="261" spans="1:18" ht="12.75" customHeight="1">
      <c r="A261" s="176">
        <v>168</v>
      </c>
      <c r="B261" s="177">
        <v>44406</v>
      </c>
      <c r="C261" s="177"/>
      <c r="D261" s="178" t="s">
        <v>358</v>
      </c>
      <c r="E261" s="179" t="s">
        <v>565</v>
      </c>
      <c r="F261" s="149">
        <v>162.5</v>
      </c>
      <c r="G261" s="179"/>
      <c r="H261" s="179">
        <v>200</v>
      </c>
      <c r="I261" s="181">
        <v>200</v>
      </c>
      <c r="J261" s="151" t="s">
        <v>623</v>
      </c>
      <c r="K261" s="152">
        <f t="shared" si="78"/>
        <v>37.5</v>
      </c>
      <c r="L261" s="153">
        <f t="shared" si="79"/>
        <v>0.23076923076923078</v>
      </c>
      <c r="M261" s="148" t="s">
        <v>535</v>
      </c>
      <c r="N261" s="154">
        <v>44802</v>
      </c>
      <c r="O261" s="1"/>
      <c r="R261" s="194" t="s">
        <v>726</v>
      </c>
    </row>
    <row r="262" spans="1:18" ht="12.75" customHeight="1">
      <c r="A262" s="176">
        <v>169</v>
      </c>
      <c r="B262" s="177">
        <v>44462</v>
      </c>
      <c r="C262" s="177"/>
      <c r="D262" s="178" t="s">
        <v>762</v>
      </c>
      <c r="E262" s="179" t="s">
        <v>565</v>
      </c>
      <c r="F262" s="149">
        <v>1235</v>
      </c>
      <c r="G262" s="179"/>
      <c r="H262" s="179">
        <v>1505</v>
      </c>
      <c r="I262" s="181">
        <v>1500</v>
      </c>
      <c r="J262" s="151" t="s">
        <v>623</v>
      </c>
      <c r="K262" s="152">
        <f t="shared" si="78"/>
        <v>270</v>
      </c>
      <c r="L262" s="153">
        <f t="shared" si="79"/>
        <v>0.21862348178137653</v>
      </c>
      <c r="M262" s="148" t="s">
        <v>535</v>
      </c>
      <c r="N262" s="154">
        <v>44564</v>
      </c>
      <c r="O262" s="1"/>
      <c r="R262" s="194" t="s">
        <v>726</v>
      </c>
    </row>
    <row r="263" spans="1:18" ht="12.75" customHeight="1">
      <c r="A263" s="206">
        <v>170</v>
      </c>
      <c r="B263" s="207">
        <v>44480</v>
      </c>
      <c r="C263" s="207"/>
      <c r="D263" s="208" t="s">
        <v>764</v>
      </c>
      <c r="E263" s="209" t="s">
        <v>565</v>
      </c>
      <c r="F263" s="54">
        <v>58.75</v>
      </c>
      <c r="G263" s="209"/>
      <c r="H263" s="306"/>
      <c r="I263" s="213"/>
      <c r="J263" s="307" t="s">
        <v>538</v>
      </c>
      <c r="K263" s="206"/>
      <c r="L263" s="207"/>
      <c r="M263" s="207"/>
      <c r="N263" s="208"/>
      <c r="O263" s="41"/>
      <c r="R263" s="194" t="s">
        <v>726</v>
      </c>
    </row>
    <row r="264" spans="1:18" ht="12.75" customHeight="1">
      <c r="A264" s="210">
        <v>171</v>
      </c>
      <c r="B264" s="211">
        <v>44481</v>
      </c>
      <c r="C264" s="211"/>
      <c r="D264" s="212" t="s">
        <v>256</v>
      </c>
      <c r="E264" s="213" t="s">
        <v>565</v>
      </c>
      <c r="F264" s="214" t="s">
        <v>766</v>
      </c>
      <c r="G264" s="213"/>
      <c r="H264" s="213"/>
      <c r="I264" s="213">
        <v>380</v>
      </c>
      <c r="J264" s="215" t="s">
        <v>538</v>
      </c>
      <c r="K264" s="210"/>
      <c r="L264" s="211"/>
      <c r="M264" s="211"/>
      <c r="N264" s="212"/>
      <c r="O264" s="41"/>
      <c r="R264" s="194" t="s">
        <v>726</v>
      </c>
    </row>
    <row r="265" spans="1:18" ht="12.75" customHeight="1">
      <c r="A265" s="176">
        <v>172</v>
      </c>
      <c r="B265" s="177">
        <v>44481</v>
      </c>
      <c r="C265" s="177"/>
      <c r="D265" s="178" t="s">
        <v>381</v>
      </c>
      <c r="E265" s="179" t="s">
        <v>565</v>
      </c>
      <c r="F265" s="149">
        <v>45.5</v>
      </c>
      <c r="G265" s="179"/>
      <c r="H265" s="179">
        <v>56.5</v>
      </c>
      <c r="I265" s="181">
        <v>56</v>
      </c>
      <c r="J265" s="151" t="s">
        <v>863</v>
      </c>
      <c r="K265" s="152">
        <f>H265-F265</f>
        <v>11</v>
      </c>
      <c r="L265" s="153">
        <f>K265/F265</f>
        <v>0.24175824175824176</v>
      </c>
      <c r="M265" s="148" t="s">
        <v>535</v>
      </c>
      <c r="N265" s="154">
        <v>44881</v>
      </c>
      <c r="O265" s="41"/>
      <c r="R265" s="194"/>
    </row>
    <row r="266" spans="1:18" ht="12.75" customHeight="1">
      <c r="A266" s="176">
        <v>173</v>
      </c>
      <c r="B266" s="177">
        <v>44551</v>
      </c>
      <c r="C266" s="177"/>
      <c r="D266" s="178" t="s">
        <v>118</v>
      </c>
      <c r="E266" s="179" t="s">
        <v>565</v>
      </c>
      <c r="F266" s="149">
        <v>2300</v>
      </c>
      <c r="G266" s="179"/>
      <c r="H266" s="179">
        <f>(2820+2200)/2</f>
        <v>2510</v>
      </c>
      <c r="I266" s="181">
        <v>3000</v>
      </c>
      <c r="J266" s="151" t="s">
        <v>798</v>
      </c>
      <c r="K266" s="152">
        <f>H266-F266</f>
        <v>210</v>
      </c>
      <c r="L266" s="153">
        <f>K266/F266</f>
        <v>9.1304347826086957E-2</v>
      </c>
      <c r="M266" s="148" t="s">
        <v>535</v>
      </c>
      <c r="N266" s="154">
        <v>44649</v>
      </c>
      <c r="O266" s="1"/>
      <c r="R266" s="194"/>
    </row>
    <row r="267" spans="1:18" ht="12.75" customHeight="1">
      <c r="A267" s="216">
        <v>174</v>
      </c>
      <c r="B267" s="211">
        <v>44606</v>
      </c>
      <c r="C267" s="216"/>
      <c r="D267" s="216" t="s">
        <v>400</v>
      </c>
      <c r="E267" s="213" t="s">
        <v>565</v>
      </c>
      <c r="F267" s="213" t="s">
        <v>793</v>
      </c>
      <c r="G267" s="213"/>
      <c r="H267" s="213"/>
      <c r="I267" s="213">
        <v>764</v>
      </c>
      <c r="J267" s="213" t="s">
        <v>538</v>
      </c>
      <c r="K267" s="213"/>
      <c r="L267" s="213"/>
      <c r="M267" s="213"/>
      <c r="N267" s="216"/>
      <c r="O267" s="41"/>
      <c r="R267" s="194"/>
    </row>
    <row r="268" spans="1:18" ht="12.75" customHeight="1">
      <c r="A268" s="176">
        <v>175</v>
      </c>
      <c r="B268" s="177">
        <v>44613</v>
      </c>
      <c r="C268" s="177"/>
      <c r="D268" s="178" t="s">
        <v>762</v>
      </c>
      <c r="E268" s="179" t="s">
        <v>565</v>
      </c>
      <c r="F268" s="149">
        <v>1255</v>
      </c>
      <c r="G268" s="179"/>
      <c r="H268" s="179">
        <v>1515</v>
      </c>
      <c r="I268" s="181">
        <v>1510</v>
      </c>
      <c r="J268" s="151" t="s">
        <v>623</v>
      </c>
      <c r="K268" s="152">
        <f>H268-F268</f>
        <v>260</v>
      </c>
      <c r="L268" s="153">
        <f>K268/F268</f>
        <v>0.20717131474103587</v>
      </c>
      <c r="M268" s="148" t="s">
        <v>535</v>
      </c>
      <c r="N268" s="154">
        <v>44834</v>
      </c>
      <c r="O268" s="41"/>
      <c r="R268" s="194"/>
    </row>
    <row r="269" spans="1:18" ht="12.75" customHeight="1">
      <c r="A269">
        <v>176</v>
      </c>
      <c r="B269" s="211">
        <v>44670</v>
      </c>
      <c r="C269" s="211"/>
      <c r="D269" s="216" t="s">
        <v>500</v>
      </c>
      <c r="E269" s="241" t="s">
        <v>565</v>
      </c>
      <c r="F269" s="213" t="s">
        <v>800</v>
      </c>
      <c r="G269" s="213"/>
      <c r="H269" s="213"/>
      <c r="I269" s="213">
        <v>553</v>
      </c>
      <c r="J269" s="213" t="s">
        <v>538</v>
      </c>
      <c r="K269" s="213"/>
      <c r="L269" s="213"/>
      <c r="M269" s="213"/>
      <c r="N269" s="213"/>
      <c r="O269" s="41"/>
      <c r="R269" s="194"/>
    </row>
    <row r="270" spans="1:18" ht="12.75" customHeight="1">
      <c r="A270" s="176">
        <v>177</v>
      </c>
      <c r="B270" s="177">
        <v>44746</v>
      </c>
      <c r="C270" s="177"/>
      <c r="D270" s="178" t="s">
        <v>833</v>
      </c>
      <c r="E270" s="179" t="s">
        <v>565</v>
      </c>
      <c r="F270" s="149">
        <v>207.5</v>
      </c>
      <c r="G270" s="179"/>
      <c r="H270" s="179">
        <v>254</v>
      </c>
      <c r="I270" s="181">
        <v>254</v>
      </c>
      <c r="J270" s="151" t="s">
        <v>623</v>
      </c>
      <c r="K270" s="152">
        <f>H270-F270</f>
        <v>46.5</v>
      </c>
      <c r="L270" s="153">
        <f>K270/F270</f>
        <v>0.22409638554216868</v>
      </c>
      <c r="M270" s="148" t="s">
        <v>535</v>
      </c>
      <c r="N270" s="154">
        <v>44792</v>
      </c>
      <c r="O270" s="1"/>
      <c r="R270" s="194"/>
    </row>
    <row r="271" spans="1:18" ht="12.75" customHeight="1">
      <c r="A271" s="176">
        <v>178</v>
      </c>
      <c r="B271" s="177">
        <v>44775</v>
      </c>
      <c r="C271" s="177"/>
      <c r="D271" s="178" t="s">
        <v>447</v>
      </c>
      <c r="E271" s="179" t="s">
        <v>565</v>
      </c>
      <c r="F271" s="149">
        <v>31.25</v>
      </c>
      <c r="G271" s="179"/>
      <c r="H271" s="179">
        <v>38.75</v>
      </c>
      <c r="I271" s="181">
        <v>38</v>
      </c>
      <c r="J271" s="151" t="s">
        <v>623</v>
      </c>
      <c r="K271" s="152">
        <f>H271-F271</f>
        <v>7.5</v>
      </c>
      <c r="L271" s="153">
        <f>K271/F271</f>
        <v>0.24</v>
      </c>
      <c r="M271" s="148" t="s">
        <v>535</v>
      </c>
      <c r="N271" s="154">
        <v>44844</v>
      </c>
      <c r="O271" s="41"/>
      <c r="R271" s="54"/>
    </row>
    <row r="272" spans="1:18" ht="12.75" customHeight="1">
      <c r="A272" s="210">
        <v>179</v>
      </c>
      <c r="B272" s="211">
        <v>44841</v>
      </c>
      <c r="C272" s="216"/>
      <c r="D272" s="216" t="s">
        <v>838</v>
      </c>
      <c r="E272" s="241" t="s">
        <v>565</v>
      </c>
      <c r="F272" s="213" t="s">
        <v>839</v>
      </c>
      <c r="G272" s="213"/>
      <c r="H272" s="213"/>
      <c r="I272" s="213">
        <v>840</v>
      </c>
      <c r="J272" s="213" t="s">
        <v>538</v>
      </c>
      <c r="K272" s="213"/>
      <c r="L272" s="213"/>
      <c r="M272" s="213"/>
      <c r="N272" s="213"/>
      <c r="O272" s="41"/>
      <c r="Q272" s="197"/>
      <c r="R272" s="54"/>
    </row>
    <row r="273" spans="1:18" ht="12.75" customHeight="1">
      <c r="A273" s="210">
        <v>180</v>
      </c>
      <c r="B273" s="211">
        <v>44844</v>
      </c>
      <c r="C273" s="216"/>
      <c r="D273" s="216" t="s">
        <v>402</v>
      </c>
      <c r="E273" s="241" t="s">
        <v>565</v>
      </c>
      <c r="F273" s="213" t="s">
        <v>841</v>
      </c>
      <c r="G273" s="213"/>
      <c r="H273" s="213"/>
      <c r="I273" s="213">
        <v>291</v>
      </c>
      <c r="J273" s="213" t="s">
        <v>538</v>
      </c>
      <c r="K273" s="213"/>
      <c r="L273" s="213"/>
      <c r="M273" s="213"/>
      <c r="N273" s="213"/>
      <c r="O273" s="41"/>
      <c r="Q273" s="197"/>
      <c r="R273" s="54"/>
    </row>
    <row r="274" spans="1:18" ht="12.75" customHeight="1">
      <c r="A274" s="210">
        <v>181</v>
      </c>
      <c r="B274" s="211">
        <v>44845</v>
      </c>
      <c r="C274" s="216"/>
      <c r="D274" s="216" t="s">
        <v>400</v>
      </c>
      <c r="E274" s="241" t="s">
        <v>565</v>
      </c>
      <c r="F274" s="213" t="s">
        <v>862</v>
      </c>
      <c r="G274" s="213"/>
      <c r="H274" s="213"/>
      <c r="I274" s="213">
        <v>765</v>
      </c>
      <c r="J274" s="213" t="s">
        <v>538</v>
      </c>
      <c r="K274" s="213"/>
      <c r="L274" s="213"/>
      <c r="M274" s="213"/>
      <c r="N274" s="213"/>
      <c r="O274" s="41"/>
      <c r="Q274" s="197"/>
      <c r="R274" s="54"/>
    </row>
    <row r="275" spans="1:18" ht="12.75" customHeight="1">
      <c r="A275" s="285">
        <v>182</v>
      </c>
      <c r="B275" s="211">
        <v>44981</v>
      </c>
      <c r="C275" s="211"/>
      <c r="D275" s="216" t="s">
        <v>819</v>
      </c>
      <c r="E275" s="241" t="s">
        <v>565</v>
      </c>
      <c r="F275" s="241" t="s">
        <v>868</v>
      </c>
      <c r="G275" s="213"/>
      <c r="H275" s="213"/>
      <c r="I275" s="213">
        <v>2080</v>
      </c>
      <c r="J275" s="213" t="s">
        <v>538</v>
      </c>
      <c r="K275" s="213"/>
      <c r="L275" s="213"/>
      <c r="M275" s="213"/>
      <c r="N275" s="213"/>
      <c r="O275" s="41"/>
      <c r="R275" s="54"/>
    </row>
    <row r="276" spans="1:18" ht="12.75" customHeight="1">
      <c r="A276" s="176">
        <v>183</v>
      </c>
      <c r="B276" s="177">
        <v>44986</v>
      </c>
      <c r="C276" s="177"/>
      <c r="D276" s="178" t="s">
        <v>447</v>
      </c>
      <c r="E276" s="179" t="s">
        <v>565</v>
      </c>
      <c r="F276" s="149">
        <v>57.5</v>
      </c>
      <c r="G276" s="179"/>
      <c r="H276" s="179">
        <v>120</v>
      </c>
      <c r="I276" s="181">
        <v>120</v>
      </c>
      <c r="J276" s="151" t="s">
        <v>623</v>
      </c>
      <c r="K276" s="152">
        <f>H276-F276</f>
        <v>62.5</v>
      </c>
      <c r="L276" s="153">
        <f>K276/F276</f>
        <v>1.0869565217391304</v>
      </c>
      <c r="M276" s="148" t="s">
        <v>535</v>
      </c>
      <c r="N276" s="154">
        <v>45415</v>
      </c>
      <c r="O276" s="41"/>
      <c r="R276" s="54"/>
    </row>
    <row r="277" spans="1:18" ht="12.75" customHeight="1">
      <c r="A277" s="285">
        <v>184</v>
      </c>
      <c r="B277" s="211">
        <v>45008</v>
      </c>
      <c r="C277" s="211"/>
      <c r="D277" s="216" t="s">
        <v>460</v>
      </c>
      <c r="E277" s="241" t="s">
        <v>565</v>
      </c>
      <c r="F277" s="241" t="s">
        <v>876</v>
      </c>
      <c r="G277" s="213"/>
      <c r="H277" s="213"/>
      <c r="I277" s="213">
        <v>3523</v>
      </c>
      <c r="J277" s="213" t="s">
        <v>538</v>
      </c>
      <c r="K277" s="213"/>
      <c r="L277" s="213"/>
      <c r="M277" s="213"/>
      <c r="N277" s="213"/>
      <c r="O277" s="41"/>
      <c r="R277" s="54"/>
    </row>
    <row r="278" spans="1:18" ht="12.75" customHeight="1">
      <c r="A278" s="210">
        <v>185</v>
      </c>
      <c r="B278" s="211">
        <v>45027</v>
      </c>
      <c r="C278" s="216"/>
      <c r="D278" s="216" t="s">
        <v>880</v>
      </c>
      <c r="E278" s="241" t="s">
        <v>565</v>
      </c>
      <c r="F278" s="213" t="s">
        <v>881</v>
      </c>
      <c r="G278" s="213"/>
      <c r="H278" s="213"/>
      <c r="I278" s="213">
        <v>810</v>
      </c>
      <c r="J278" s="213" t="s">
        <v>538</v>
      </c>
      <c r="K278" s="213"/>
      <c r="L278" s="213"/>
      <c r="M278" s="213"/>
      <c r="N278" s="213"/>
      <c r="O278" s="41"/>
      <c r="R278" s="54"/>
    </row>
    <row r="279" spans="1:18" ht="12.75" customHeight="1">
      <c r="A279" s="210">
        <v>186</v>
      </c>
      <c r="B279" s="211">
        <v>45050</v>
      </c>
      <c r="C279" s="216"/>
      <c r="D279" s="216" t="s">
        <v>285</v>
      </c>
      <c r="E279" s="241" t="s">
        <v>565</v>
      </c>
      <c r="F279" s="213" t="s">
        <v>934</v>
      </c>
      <c r="G279" s="213"/>
      <c r="H279" s="213"/>
      <c r="I279" s="213">
        <v>5040</v>
      </c>
      <c r="J279" s="213" t="s">
        <v>538</v>
      </c>
      <c r="K279" s="213"/>
      <c r="L279" s="213"/>
      <c r="M279" s="213"/>
      <c r="N279" s="213"/>
      <c r="O279" s="41"/>
      <c r="R279" s="54"/>
    </row>
    <row r="280" spans="1:18" ht="12.75" customHeight="1">
      <c r="A280" s="210"/>
      <c r="B280" s="211"/>
      <c r="C280" s="216"/>
      <c r="D280" s="216"/>
      <c r="E280" s="241"/>
      <c r="F280" s="213"/>
      <c r="G280" s="213"/>
      <c r="H280" s="213"/>
      <c r="I280" s="213"/>
      <c r="J280" s="213"/>
      <c r="K280" s="213"/>
      <c r="L280" s="213"/>
      <c r="M280" s="213"/>
      <c r="N280" s="213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B282" s="195" t="s">
        <v>758</v>
      </c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196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A284" s="196"/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A285" s="53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</sheetData>
  <autoFilter ref="R1:R28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2023-05-12T02:36:34Z</dcterms:modified>
</cp:coreProperties>
</file>