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5" i="7"/>
  <c r="K85" s="1"/>
  <c r="L83"/>
  <c r="K83" s="1"/>
  <c r="L82"/>
  <c r="K82" s="1"/>
  <c r="L81"/>
  <c r="K81" s="1"/>
  <c r="L79"/>
  <c r="K79"/>
  <c r="K25"/>
  <c r="L25" s="1"/>
  <c r="K26"/>
  <c r="L26" s="1"/>
  <c r="K21"/>
  <c r="L21" s="1"/>
  <c r="K50"/>
  <c r="L50" s="1"/>
  <c r="K52"/>
  <c r="L52" s="1"/>
  <c r="K48"/>
  <c r="L48" s="1"/>
  <c r="K54"/>
  <c r="L54" s="1"/>
  <c r="K19"/>
  <c r="L19" s="1"/>
  <c r="K14"/>
  <c r="L14" s="1"/>
  <c r="K12"/>
  <c r="L12" s="1"/>
  <c r="K53"/>
  <c r="L53" s="1"/>
  <c r="H17"/>
  <c r="K51"/>
  <c r="L51" s="1"/>
  <c r="K49"/>
  <c r="L49" s="1"/>
  <c r="M7"/>
  <c r="K47" l="1"/>
  <c r="L47" s="1"/>
  <c r="L80"/>
  <c r="K80" s="1"/>
  <c r="K46"/>
  <c r="L46" s="1"/>
  <c r="K45"/>
  <c r="L45" s="1"/>
  <c r="K23"/>
  <c r="L23" s="1"/>
  <c r="K22"/>
  <c r="L22" s="1"/>
  <c r="K17"/>
  <c r="L17" s="1"/>
  <c r="K42"/>
  <c r="L42" s="1"/>
  <c r="K44"/>
  <c r="L44" s="1"/>
  <c r="K13"/>
  <c r="L13" s="1"/>
  <c r="K43"/>
  <c r="L43" s="1"/>
  <c r="K16"/>
  <c r="L16" s="1"/>
  <c r="K18"/>
  <c r="L18" s="1"/>
  <c r="K11"/>
  <c r="L11" s="1"/>
  <c r="K10"/>
  <c r="L10" s="1"/>
  <c r="K15"/>
  <c r="L15" s="1"/>
  <c r="K40"/>
  <c r="L40" s="1"/>
  <c r="K41"/>
  <c r="L41" s="1"/>
  <c r="L78"/>
  <c r="K78" s="1"/>
  <c r="K37"/>
  <c r="L37" s="1"/>
  <c r="K39"/>
  <c r="L39" s="1"/>
  <c r="K38"/>
  <c r="L38" s="1"/>
  <c r="K36"/>
  <c r="L36" s="1"/>
  <c r="F241" l="1"/>
  <c r="K242"/>
  <c r="L242" s="1"/>
  <c r="K233"/>
  <c r="L233" s="1"/>
  <c r="K236"/>
  <c r="L236" s="1"/>
  <c r="K244" l="1"/>
  <c r="L244" s="1"/>
  <c r="F235"/>
  <c r="F234"/>
  <c r="F232"/>
  <c r="K232" s="1"/>
  <c r="L232" s="1"/>
  <c r="F212"/>
  <c r="F164"/>
  <c r="K243" l="1"/>
  <c r="L243" s="1"/>
  <c r="K241"/>
  <c r="L241" s="1"/>
  <c r="K247"/>
  <c r="L247" s="1"/>
  <c r="K248"/>
  <c r="L248" s="1"/>
  <c r="K240"/>
  <c r="L240" s="1"/>
  <c r="K250"/>
  <c r="L250" s="1"/>
  <c r="K246"/>
  <c r="L246" s="1"/>
  <c r="K239" l="1"/>
  <c r="L239" s="1"/>
  <c r="K228"/>
  <c r="L228" s="1"/>
  <c r="K230"/>
  <c r="L230" s="1"/>
  <c r="K227"/>
  <c r="L227" s="1"/>
  <c r="K229"/>
  <c r="L229" s="1"/>
  <c r="K158"/>
  <c r="L158" s="1"/>
  <c r="K211"/>
  <c r="L211" s="1"/>
  <c r="K225"/>
  <c r="L225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3"/>
  <c r="L213" s="1"/>
  <c r="K212"/>
  <c r="L212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2"/>
  <c r="L182" s="1"/>
  <c r="K180"/>
  <c r="L180" s="1"/>
  <c r="K179"/>
  <c r="L179" s="1"/>
  <c r="K178"/>
  <c r="L178" s="1"/>
  <c r="K176"/>
  <c r="L176" s="1"/>
  <c r="K175"/>
  <c r="L175" s="1"/>
  <c r="K174"/>
  <c r="L174" s="1"/>
  <c r="K173"/>
  <c r="K172"/>
  <c r="L172" s="1"/>
  <c r="K171"/>
  <c r="L171" s="1"/>
  <c r="K169"/>
  <c r="L169" s="1"/>
  <c r="K168"/>
  <c r="L168" s="1"/>
  <c r="K167"/>
  <c r="L167" s="1"/>
  <c r="K166"/>
  <c r="L166" s="1"/>
  <c r="K165"/>
  <c r="L165" s="1"/>
  <c r="K164"/>
  <c r="L164" s="1"/>
  <c r="H163"/>
  <c r="K163" s="1"/>
  <c r="L163" s="1"/>
  <c r="K160"/>
  <c r="L160" s="1"/>
  <c r="K159"/>
  <c r="L159" s="1"/>
  <c r="K157"/>
  <c r="L157" s="1"/>
  <c r="K156"/>
  <c r="L156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F128"/>
  <c r="K128" s="1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D7" i="6"/>
  <c r="K6" i="4"/>
  <c r="K6" i="3"/>
  <c r="L6" i="2"/>
</calcChain>
</file>

<file path=xl/sharedStrings.xml><?xml version="1.0" encoding="utf-8"?>
<sst xmlns="http://schemas.openxmlformats.org/spreadsheetml/2006/main" count="7350" uniqueCount="3749">
  <si>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</si>
  <si>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</si>
  <si>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</si>
  <si>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</si>
  <si>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</si>
  <si>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</si>
  <si>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</si>
  <si>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</si>
  <si>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</si>
  <si>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</si>
  <si>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</si>
  <si>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</si>
  <si>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</si>
  <si>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</si>
  <si>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</si>
  <si>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</si>
  <si>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</si>
  <si>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</si>
  <si>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</si>
  <si>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</si>
  <si>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</si>
  <si>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</si>
  <si>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</si>
  <si>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</si>
  <si>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</si>
  <si>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</si>
  <si>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</si>
  <si>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</si>
  <si>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</si>
  <si>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</si>
  <si>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</si>
  <si>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</si>
  <si>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</si>
  <si>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</si>
  <si>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</si>
  <si>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</si>
  <si>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</si>
  <si>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</si>
  <si>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</si>
  <si>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</si>
  <si>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</si>
  <si>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</si>
  <si>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</si>
  <si>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</si>
  <si>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</si>
  <si>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</si>
  <si>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</si>
  <si>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</si>
  <si>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</si>
  <si>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</si>
  <si>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</si>
  <si>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</si>
  <si>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</si>
  <si>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</si>
  <si>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</si>
  <si>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</si>
  <si>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</si>
  <si>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</si>
  <si>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</si>
  <si>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</si>
  <si>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</si>
  <si>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</si>
  <si>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</si>
  <si>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</si>
  <si>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</si>
  <si>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</si>
  <si>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</si>
  <si>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</si>
  <si>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</si>
  <si>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</si>
  <si>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</si>
  <si>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</si>
  <si>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</si>
  <si>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</si>
  <si>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</si>
  <si>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</si>
  <si>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</si>
  <si>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</si>
  <si>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</si>
  <si>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</si>
  <si>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</si>
  <si>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</si>
  <si>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</si>
  <si>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</si>
  <si>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</si>
  <si>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</si>
  <si>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</si>
  <si>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</si>
  <si>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</si>
  <si>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</si>
  <si>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</si>
  <si>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</si>
  <si>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</si>
  <si>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</si>
  <si>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</si>
  <si>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</si>
  <si>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</si>
  <si>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</si>
  <si>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</si>
  <si>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</si>
  <si>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</si>
  <si>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</si>
  <si>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</si>
  <si>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</si>
  <si>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</si>
  <si>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</si>
  <si>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</si>
  <si>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</si>
  <si>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</si>
  <si>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</si>
  <si>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</si>
  <si>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</si>
  <si>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</si>
  <si>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</si>
  <si>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</si>
  <si>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</si>
  <si>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</si>
  <si>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</si>
  <si>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</si>
  <si>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</si>
  <si>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</si>
  <si>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</si>
  <si>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</si>
  <si>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</si>
  <si>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</si>
  <si>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</si>
  <si>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</si>
  <si>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</si>
  <si>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</si>
  <si>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</si>
  <si>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</si>
  <si>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</si>
  <si>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</si>
  <si>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</si>
  <si>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</si>
  <si>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</si>
  <si>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</si>
  <si>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</si>
  <si>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</si>
  <si>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</si>
  <si>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</si>
  <si>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</si>
  <si>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</si>
  <si>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</si>
  <si>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</si>
  <si>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</si>
  <si>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</si>
  <si>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</si>
  <si>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</si>
  <si>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</si>
  <si>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</si>
  <si>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</si>
  <si>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</si>
  <si>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</si>
  <si>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</si>
  <si>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</si>
  <si>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</si>
  <si>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</si>
  <si>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</si>
  <si>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</si>
  <si>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</si>
  <si>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</si>
  <si>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</si>
  <si>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</si>
  <si>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</si>
  <si>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</si>
  <si>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</si>
  <si>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</si>
  <si>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</si>
  <si>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</si>
  <si>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</si>
  <si>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</si>
  <si>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</si>
  <si>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</si>
  <si>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</si>
  <si>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</si>
  <si>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</si>
  <si>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</si>
  <si>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</si>
  <si>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</si>
  <si>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</si>
  <si>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</si>
  <si>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</si>
  <si>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</si>
  <si>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</si>
  <si>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</si>
  <si>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</si>
  <si>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</si>
  <si>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</si>
  <si>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</si>
  <si>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</si>
  <si>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</si>
  <si>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</si>
  <si>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</si>
  <si>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</si>
  <si>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</si>
  <si>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</si>
  <si>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</si>
  <si>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</si>
  <si>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</si>
  <si>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</si>
  <si>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</si>
  <si>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</si>
  <si>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</si>
  <si>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</si>
  <si>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</si>
  <si>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</si>
  <si>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</si>
  <si>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</si>
  <si>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</si>
  <si>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</si>
  <si>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</si>
  <si>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</si>
  <si>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</si>
  <si>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</si>
  <si>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</si>
  <si>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</si>
  <si>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</si>
  <si>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</si>
  <si>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</si>
  <si>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</si>
  <si>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</si>
  <si>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</si>
  <si>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</si>
  <si>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</si>
  <si>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</si>
  <si>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</si>
  <si>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</si>
  <si>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</si>
  <si>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</si>
  <si>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</si>
  <si>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</si>
  <si>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</si>
  <si>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</si>
  <si>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</si>
  <si>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</si>
  <si>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</si>
  <si>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</si>
  <si>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</si>
  <si>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</si>
  <si>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</si>
  <si>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</si>
  <si>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</si>
  <si>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</si>
  <si>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</si>
  <si>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</si>
  <si>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</si>
  <si>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</si>
  <si>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</si>
  <si>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</si>
  <si>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</si>
  <si>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</si>
  <si>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</si>
  <si>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</si>
  <si>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</si>
  <si>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</si>
  <si>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</si>
  <si>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</si>
  <si>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</si>
  <si>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</si>
  <si>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</si>
  <si>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</si>
  <si>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</si>
  <si>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</si>
  <si>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</si>
  <si>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</si>
  <si>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</si>
  <si>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</si>
  <si>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</si>
  <si>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</si>
  <si>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</si>
  <si>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</si>
  <si>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</si>
  <si>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</si>
  <si>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</si>
  <si>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</si>
  <si>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</si>
  <si>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</si>
  <si>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</si>
  <si>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</si>
  <si>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</si>
  <si>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</si>
  <si>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</si>
  <si>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</si>
  <si>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</si>
  <si>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</si>
  <si>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</si>
  <si>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</si>
  <si>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</si>
  <si>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</si>
  <si>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</si>
  <si>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</si>
  <si>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</si>
  <si>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</si>
  <si>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</si>
  <si>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</si>
  <si>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</si>
  <si>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</si>
  <si>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</si>
  <si>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</si>
  <si>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</si>
  <si>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</si>
  <si>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</si>
  <si>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</si>
  <si>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</si>
  <si>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</si>
  <si>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</si>
  <si>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</si>
  <si>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</si>
  <si>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</si>
  <si>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</si>
  <si>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</si>
  <si>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</si>
  <si>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</si>
  <si>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</si>
  <si>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</si>
  <si>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</si>
  <si>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</si>
  <si>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</si>
  <si>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</si>
  <si>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</si>
  <si>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</si>
  <si>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</si>
  <si>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</si>
  <si>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</si>
  <si>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</si>
  <si>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</si>
  <si>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</si>
  <si>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</si>
  <si>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</si>
  <si>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</si>
  <si>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</si>
  <si>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</si>
  <si>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</si>
  <si>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</si>
  <si>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</si>
  <si>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</si>
  <si>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</si>
  <si>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</si>
  <si>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</si>
  <si>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</si>
  <si>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</si>
  <si>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</si>
  <si>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</si>
  <si>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</si>
  <si>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</si>
  <si>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</si>
  <si>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</si>
  <si>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</si>
  <si>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</si>
  <si>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</si>
  <si>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</si>
  <si>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</si>
  <si>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</si>
  <si>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</si>
  <si>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</si>
  <si>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</si>
  <si>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</si>
  <si>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</si>
  <si>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</si>
  <si>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</si>
  <si>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</si>
  <si>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</si>
  <si>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</si>
  <si>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</si>
  <si>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</si>
  <si>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</si>
  <si>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</si>
  <si>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</si>
  <si>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</si>
  <si>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</si>
  <si>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</si>
  <si>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</si>
  <si>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</si>
  <si>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</si>
  <si>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</si>
  <si>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</si>
  <si>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</si>
  <si>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</si>
  <si>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</si>
  <si>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</si>
  <si>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</si>
  <si>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</si>
  <si>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</si>
  <si>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</si>
  <si>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</si>
  <si>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</si>
  <si>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</si>
  <si>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</si>
  <si>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</si>
  <si>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</si>
  <si>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</si>
  <si>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</si>
  <si>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</si>
  <si>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</si>
  <si>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</si>
  <si>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</si>
  <si>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</si>
  <si>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</si>
  <si>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</si>
  <si>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</si>
  <si>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</si>
  <si>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</si>
  <si>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</si>
  <si>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</si>
  <si>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</si>
  <si>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</si>
  <si>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</si>
  <si>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</si>
  <si>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</si>
  <si>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</si>
  <si>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</si>
  <si>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</si>
  <si>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</si>
  <si>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</si>
  <si>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</si>
  <si>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</si>
  <si>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</si>
  <si>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</si>
  <si>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</si>
  <si>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</si>
  <si>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</si>
  <si>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</si>
  <si>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</si>
  <si>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</si>
  <si>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</si>
  <si>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</si>
  <si>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</si>
  <si>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</si>
  <si>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</si>
  <si>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</si>
  <si>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</si>
  <si>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</si>
  <si>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</si>
  <si>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</si>
  <si>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</si>
  <si>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</si>
  <si>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</si>
  <si>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</si>
  <si>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</si>
  <si>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</si>
  <si>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</si>
  <si>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</si>
  <si>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</si>
  <si>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</si>
  <si>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</si>
  <si>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</si>
  <si>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</si>
  <si>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</si>
  <si>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</si>
  <si>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</si>
  <si>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</si>
  <si>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</si>
  <si>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</si>
  <si>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</si>
  <si>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</si>
  <si>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</si>
  <si>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</si>
  <si>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</si>
  <si>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</si>
  <si>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</si>
  <si>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</si>
  <si>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</si>
  <si>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</si>
  <si>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</si>
  <si>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</si>
  <si>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</si>
  <si>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</si>
  <si>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</si>
  <si>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</si>
  <si>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</si>
  <si>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</si>
  <si>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</si>
  <si>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</si>
  <si>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</si>
  <si>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</si>
  <si>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</si>
  <si>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</si>
  <si>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</si>
  <si>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</si>
  <si>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</si>
  <si>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</si>
  <si>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</si>
  <si>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</si>
  <si>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</si>
  <si>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</si>
  <si>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</si>
  <si>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</si>
  <si>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</si>
  <si>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</si>
  <si>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</si>
  <si>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</si>
  <si>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</si>
  <si>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</si>
  <si>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</si>
  <si>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</si>
  <si>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</si>
  <si>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</si>
  <si>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</si>
  <si>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</si>
  <si>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</si>
  <si>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</si>
  <si>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</si>
  <si>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</si>
  <si>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</si>
  <si>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</si>
  <si>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</si>
  <si>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</si>
  <si>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</si>
  <si>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</si>
  <si>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</si>
  <si>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</si>
  <si>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</si>
  <si>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</si>
  <si>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</si>
  <si>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</si>
  <si>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</si>
  <si>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</si>
  <si>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</si>
  <si>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</si>
  <si>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</si>
  <si>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</si>
  <si>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</si>
  <si>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</si>
  <si>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</si>
  <si>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</si>
  <si>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</si>
  <si>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</si>
  <si>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</si>
  <si>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</si>
  <si>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</si>
  <si>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</si>
  <si>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</si>
  <si>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</si>
  <si>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</si>
  <si>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</si>
  <si>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</si>
  <si>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</si>
  <si>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</si>
  <si>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</si>
  <si>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</si>
  <si>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</si>
  <si>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</si>
  <si>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</si>
  <si>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</si>
  <si>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</si>
  <si>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</si>
  <si>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</si>
  <si>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</si>
  <si>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</si>
  <si>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</si>
  <si>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</si>
  <si>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</si>
  <si>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</si>
  <si>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</si>
  <si>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</si>
  <si>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</si>
  <si>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</si>
  <si>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</si>
  <si>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</si>
  <si>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</si>
  <si>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</si>
  <si>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</si>
  <si>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</si>
  <si>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</si>
  <si>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</si>
  <si>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</si>
  <si>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</si>
  <si>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</si>
  <si>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</si>
  <si>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</si>
  <si>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</si>
  <si>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</si>
  <si>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</si>
  <si>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</si>
  <si>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</si>
  <si>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</si>
  <si>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</si>
  <si>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</si>
  <si>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</si>
  <si>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</si>
  <si>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</si>
  <si>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</si>
  <si>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</si>
  <si>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</si>
  <si>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</si>
  <si>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</si>
  <si>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</si>
  <si>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</si>
  <si>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</si>
  <si>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</si>
  <si>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</si>
  <si>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</si>
  <si>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</si>
  <si>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</si>
  <si>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</si>
  <si>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</si>
  <si>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</si>
  <si>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</si>
  <si>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</si>
  <si>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</si>
  <si>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</si>
  <si>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</si>
  <si>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</si>
  <si>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</si>
  <si>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</si>
  <si>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</si>
  <si>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</si>
  <si>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</si>
  <si>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</si>
  <si>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</si>
  <si>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</si>
  <si>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</si>
  <si>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</si>
  <si>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</si>
  <si>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</si>
  <si>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</si>
  <si>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</si>
  <si>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</si>
  <si>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</si>
  <si>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</si>
  <si>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</si>
  <si>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</si>
  <si>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</si>
  <si>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</si>
  <si>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</si>
  <si>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</si>
  <si>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</si>
  <si>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</si>
  <si>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</si>
  <si>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</si>
  <si>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</si>
  <si>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</si>
  <si>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</si>
  <si>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</si>
  <si>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</si>
  <si>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</si>
  <si>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</si>
  <si>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</si>
  <si>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</si>
  <si>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</si>
  <si>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</si>
  <si>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</si>
  <si>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</si>
  <si>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</si>
  <si>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</si>
  <si>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</si>
  <si>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</si>
  <si>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</si>
  <si>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</si>
  <si>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</si>
  <si>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</si>
  <si>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</si>
  <si>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</si>
  <si>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</si>
  <si>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</si>
  <si>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</si>
  <si>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</si>
  <si>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</si>
  <si>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</si>
  <si>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</si>
  <si>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</si>
  <si>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</si>
  <si>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</si>
  <si>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</si>
  <si>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</si>
  <si>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</si>
  <si>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</si>
  <si>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</si>
  <si>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</si>
  <si>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</si>
  <si>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</si>
  <si>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</si>
  <si>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</si>
  <si>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</si>
  <si>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</si>
  <si>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</si>
  <si>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</si>
  <si>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</si>
  <si>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</si>
  <si>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</si>
  <si>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</si>
  <si>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</si>
  <si>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</si>
  <si>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</si>
  <si>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</si>
  <si>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</si>
  <si>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</si>
  <si>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</si>
  <si>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</si>
  <si>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</si>
  <si>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</si>
  <si>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</si>
  <si>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</si>
  <si>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</si>
  <si>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</si>
  <si>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</si>
  <si>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</si>
  <si>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</si>
  <si>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</si>
  <si>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</si>
  <si>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</si>
  <si>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</si>
  <si>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</si>
  <si>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</si>
  <si>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</si>
  <si>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</si>
  <si>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</si>
  <si>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</si>
  <si>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</si>
  <si>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</si>
  <si>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</si>
  <si>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</si>
  <si>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</si>
  <si>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</si>
  <si>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</si>
  <si>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</si>
  <si>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</si>
  <si>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</si>
  <si>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</si>
  <si>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</si>
  <si>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</si>
  <si>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</si>
  <si>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</si>
  <si>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</si>
  <si>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</si>
  <si>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</si>
  <si>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</si>
  <si>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</si>
  <si>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</si>
  <si>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</si>
  <si>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</si>
  <si>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</si>
  <si>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</si>
  <si>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</si>
  <si>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</si>
  <si>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</si>
  <si>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</si>
  <si>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</si>
  <si>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</si>
  <si>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</si>
  <si>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</si>
  <si>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</si>
  <si>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</si>
  <si>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</si>
  <si>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</si>
  <si>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</si>
  <si>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</si>
  <si>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</si>
  <si>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</si>
  <si>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</si>
  <si>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</si>
  <si>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</si>
  <si>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</si>
  <si>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</si>
  <si>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</si>
  <si>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</si>
  <si>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</si>
  <si>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</si>
  <si>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</si>
  <si>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</si>
  <si>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</si>
  <si>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</si>
  <si>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</si>
  <si>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</si>
  <si>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</si>
  <si>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</si>
  <si>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</si>
  <si>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</si>
  <si>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</si>
  <si>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</si>
  <si>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</si>
  <si>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</si>
  <si>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</si>
  <si>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</si>
  <si>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</si>
  <si>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</si>
  <si>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</si>
  <si>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</si>
  <si>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</si>
  <si>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</si>
  <si>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</si>
  <si>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</si>
  <si>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</si>
  <si>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</si>
  <si>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</si>
  <si>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</si>
  <si>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</si>
  <si>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</si>
  <si>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</si>
  <si>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</si>
  <si>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</si>
  <si>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</si>
  <si>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</si>
  <si>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</si>
  <si>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</si>
  <si>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</si>
  <si>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</si>
  <si>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</si>
  <si>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</si>
  <si>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</si>
  <si>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</si>
  <si>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</si>
  <si>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</si>
  <si>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</si>
  <si>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</si>
  <si>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</si>
  <si>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</si>
  <si>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</si>
  <si>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</si>
  <si>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</si>
  <si>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</si>
  <si>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</si>
  <si>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</si>
  <si>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</si>
  <si>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</si>
  <si>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</si>
  <si>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</si>
  <si>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</si>
  <si>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</si>
  <si>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</si>
  <si>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</si>
  <si>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</si>
  <si>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</si>
  <si>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</si>
  <si>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</si>
  <si>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</si>
  <si>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</si>
  <si>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</si>
  <si>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</si>
  <si>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</si>
  <si>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</si>
  <si>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</si>
  <si>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</si>
  <si>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</si>
  <si>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</si>
  <si>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</si>
  <si>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</si>
  <si>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</si>
  <si>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</si>
  <si>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</si>
  <si>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</si>
  <si>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</si>
  <si>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</si>
  <si>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</si>
  <si>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</si>
  <si>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</si>
  <si>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</si>
  <si>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</si>
  <si>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</si>
  <si>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</si>
  <si>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</si>
  <si>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</si>
  <si>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</si>
  <si>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</si>
  <si>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</si>
  <si>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</si>
  <si>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</si>
  <si>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</si>
  <si>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</si>
  <si>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</si>
  <si>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</si>
  <si>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</si>
  <si>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</si>
  <si>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</si>
  <si>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</si>
  <si>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</si>
  <si>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</si>
  <si>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</si>
  <si>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</si>
  <si>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</si>
  <si>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</si>
  <si>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</si>
  <si>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</si>
  <si>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</si>
  <si>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</si>
  <si>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</si>
  <si>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</si>
  <si>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</si>
  <si>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</si>
  <si>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</si>
  <si>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</si>
  <si>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</si>
  <si>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</si>
  <si>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</si>
  <si>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</si>
  <si>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</si>
  <si>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</si>
  <si>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</si>
  <si>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</si>
  <si>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</si>
  <si>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</si>
  <si>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</si>
  <si>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</si>
  <si>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</si>
  <si>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</si>
  <si>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</si>
  <si>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</si>
  <si>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</si>
  <si>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</si>
  <si>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</si>
  <si>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</si>
  <si>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</si>
  <si>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</si>
  <si>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</si>
  <si>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</si>
  <si>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</si>
  <si>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</si>
  <si>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</si>
  <si>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</si>
  <si>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</si>
  <si>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</si>
  <si>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</si>
  <si>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</si>
  <si>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</si>
  <si>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</si>
  <si>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</si>
  <si>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</si>
  <si>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</si>
  <si>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</si>
  <si>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</si>
  <si>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</si>
  <si>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</si>
  <si>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</si>
  <si>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</si>
  <si>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</si>
  <si>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</si>
  <si>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</si>
  <si>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</si>
  <si>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</si>
  <si>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</si>
  <si>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</si>
  <si>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</si>
  <si>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</si>
  <si>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</si>
  <si>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</si>
  <si>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</si>
  <si>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</si>
  <si>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</si>
  <si>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</si>
  <si>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</si>
  <si>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</si>
  <si>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</si>
  <si>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</si>
  <si>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</si>
  <si>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</si>
  <si>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</si>
  <si>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</si>
  <si>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</si>
  <si>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</si>
  <si>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</si>
  <si>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</si>
  <si>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</si>
  <si>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</si>
  <si>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</si>
  <si>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</si>
  <si>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</si>
  <si>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</si>
  <si>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</si>
  <si>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</si>
  <si>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</si>
  <si>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</si>
  <si>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</si>
  <si>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</si>
  <si>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</si>
  <si>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</si>
  <si>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</si>
  <si>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</si>
  <si>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</si>
  <si>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</si>
  <si>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</si>
  <si>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</si>
  <si>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</si>
  <si>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</si>
  <si>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</si>
  <si>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</si>
  <si>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</si>
  <si>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</si>
  <si>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</si>
  <si>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</si>
  <si>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</si>
  <si>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</si>
  <si>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</si>
  <si>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</si>
  <si>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</si>
  <si>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</si>
  <si>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</si>
  <si>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</si>
  <si>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</si>
  <si>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</si>
  <si>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</si>
  <si>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</si>
  <si>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</si>
  <si>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</si>
  <si>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</si>
  <si>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</si>
  <si>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</si>
  <si>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</si>
  <si>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</si>
  <si>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</si>
  <si>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</si>
  <si>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</si>
  <si>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</si>
  <si>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</si>
  <si>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</si>
  <si>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</si>
  <si>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</si>
  <si>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</si>
  <si>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</si>
  <si>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</si>
  <si>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</si>
  <si>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</si>
  <si>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</si>
  <si>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</si>
  <si>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</si>
  <si>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</si>
  <si>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</si>
  <si>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</si>
  <si>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</si>
  <si>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</si>
  <si>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</si>
  <si>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</si>
  <si>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</si>
  <si>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</si>
  <si>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</si>
  <si>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</si>
  <si>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</si>
  <si>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</si>
  <si>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</si>
  <si>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</si>
  <si>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</si>
  <si>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</si>
  <si>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</si>
  <si>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</si>
  <si>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</si>
  <si>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</si>
  <si>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</si>
  <si>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</si>
  <si>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</si>
  <si>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</si>
  <si>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</si>
  <si>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</si>
  <si>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</si>
  <si>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</si>
  <si>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</si>
  <si>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</si>
  <si>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</si>
  <si>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</si>
  <si>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</si>
  <si>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</si>
  <si>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</si>
  <si>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</si>
  <si>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</si>
  <si>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</si>
  <si>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</si>
  <si>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</si>
  <si>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</si>
  <si>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</si>
  <si>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</si>
  <si>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</si>
  <si>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</si>
  <si>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</si>
  <si>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</si>
  <si>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</si>
  <si>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</si>
  <si>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</si>
  <si>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</si>
  <si>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</si>
  <si>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</si>
  <si>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</si>
  <si>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</si>
  <si>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</si>
  <si>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</si>
  <si>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</si>
  <si>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</si>
  <si>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</si>
  <si>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</si>
  <si>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</si>
  <si>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</si>
  <si>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</si>
  <si>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</si>
  <si>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</si>
  <si>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</si>
  <si>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</si>
  <si>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</si>
  <si>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</si>
  <si>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</si>
  <si>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</si>
  <si>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</si>
  <si>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</si>
  <si>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</si>
  <si>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</si>
  <si>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</si>
  <si>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</si>
  <si>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</si>
  <si>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</si>
  <si>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</si>
  <si>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</si>
  <si>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</si>
  <si>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</si>
  <si>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</si>
  <si>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</si>
  <si>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</si>
  <si>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</si>
  <si>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</si>
  <si>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</si>
  <si>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</si>
  <si>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</si>
  <si>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</si>
  <si>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</si>
  <si>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</si>
  <si>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</si>
  <si>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</si>
  <si>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</si>
  <si>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</si>
  <si>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</si>
  <si>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</si>
  <si>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</si>
  <si>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</si>
  <si>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</si>
  <si>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</si>
  <si>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</si>
  <si>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</si>
  <si>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</si>
  <si>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</si>
  <si>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</si>
  <si>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</si>
  <si>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</si>
  <si>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</si>
  <si>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</si>
  <si>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</si>
  <si>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</si>
  <si>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</si>
  <si>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</si>
  <si>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</si>
  <si>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</si>
  <si>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</si>
  <si>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</si>
  <si>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</si>
  <si>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</si>
  <si>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</si>
  <si>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</si>
  <si>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</si>
  <si>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</si>
  <si>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</si>
  <si>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</si>
  <si>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</si>
  <si>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</si>
  <si>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</si>
  <si>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</si>
  <si>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</si>
  <si>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</si>
  <si>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</si>
  <si>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</si>
  <si>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</si>
  <si>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</si>
  <si>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</si>
  <si>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</si>
  <si>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</si>
  <si>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</si>
  <si>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</si>
  <si>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</si>
  <si>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</si>
  <si>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</si>
  <si>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</si>
  <si>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</si>
  <si>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</si>
  <si>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</si>
  <si>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</si>
  <si>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</si>
  <si>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</si>
  <si>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</si>
  <si>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</si>
  <si>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</si>
  <si>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</si>
  <si>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</si>
  <si>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</si>
  <si>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</si>
  <si>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</si>
  <si>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</si>
  <si>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</si>
  <si>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</si>
  <si>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</si>
  <si>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</si>
  <si>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</si>
  <si>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</si>
  <si>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</si>
  <si>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</si>
  <si>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</si>
  <si>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</si>
  <si>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</si>
  <si>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</si>
  <si>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</si>
  <si>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</si>
  <si>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</si>
  <si>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</si>
  <si>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</si>
  <si>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</si>
  <si>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</si>
  <si>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</si>
  <si>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</si>
  <si>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</si>
  <si>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</si>
  <si>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</si>
  <si>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</si>
  <si>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</si>
  <si>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</si>
  <si>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</si>
  <si>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</si>
  <si>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</si>
  <si>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</si>
  <si>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</si>
  <si>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</si>
  <si>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</si>
  <si>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</si>
  <si>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</si>
  <si>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</si>
  <si>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</si>
  <si>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</si>
  <si>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</si>
  <si>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</si>
  <si>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</si>
  <si>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</si>
  <si>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</si>
  <si>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</si>
  <si>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</si>
  <si>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</si>
  <si>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</si>
  <si>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</si>
  <si>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</si>
  <si>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</si>
  <si>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</si>
  <si>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</si>
  <si>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</si>
  <si>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</si>
  <si>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</si>
  <si>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</si>
  <si>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</si>
  <si>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</si>
  <si>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</si>
  <si>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</si>
  <si>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</si>
  <si>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</si>
  <si>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</si>
  <si>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</si>
  <si>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</si>
  <si>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</si>
  <si>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</si>
  <si>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</si>
  <si>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</si>
  <si>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</si>
  <si>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</si>
  <si>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</si>
  <si>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</si>
  <si>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</si>
  <si>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</si>
  <si>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</si>
  <si>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</si>
  <si>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</si>
  <si>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</si>
  <si>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</si>
  <si>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</si>
  <si>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</si>
  <si>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</si>
  <si>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</si>
  <si>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</si>
  <si>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</si>
  <si>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</si>
  <si>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</si>
  <si>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</si>
  <si>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</si>
  <si>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</si>
  <si>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</si>
  <si>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</si>
  <si>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</si>
  <si>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</si>
  <si>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</si>
  <si>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</si>
  <si>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</si>
  <si>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</si>
  <si>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</si>
  <si>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</si>
  <si>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</si>
  <si>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</si>
  <si>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</si>
  <si>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</si>
  <si>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</si>
  <si>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</si>
  <si>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</si>
  <si>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</si>
  <si>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</si>
  <si>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</si>
  <si>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</si>
  <si>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</si>
  <si>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</si>
  <si>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</si>
  <si>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</si>
  <si>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</si>
  <si>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</si>
  <si>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</si>
  <si>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</si>
  <si>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</si>
  <si>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</si>
  <si>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</si>
  <si>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</si>
  <si>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</si>
  <si>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</si>
  <si>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</si>
  <si>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</si>
  <si>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</si>
  <si>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</si>
  <si>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</si>
  <si>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</si>
  <si>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</si>
  <si>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</si>
  <si>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</si>
  <si>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</si>
  <si>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</si>
  <si>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</si>
  <si>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</si>
  <si>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</si>
  <si>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</si>
  <si>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</si>
  <si>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</si>
  <si>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</si>
  <si>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</si>
  <si>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</si>
  <si>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</si>
  <si>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</si>
  <si>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</si>
  <si>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</si>
  <si>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</si>
  <si>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</si>
  <si>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</si>
  <si>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</si>
  <si>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</si>
  <si>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</si>
  <si>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</si>
  <si>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</si>
  <si>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</si>
  <si>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</si>
  <si>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</si>
  <si>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</si>
  <si>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</si>
  <si>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</si>
  <si>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</si>
  <si>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</si>
  <si>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</si>
  <si>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</si>
  <si>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</si>
  <si>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</si>
  <si>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</si>
  <si>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</si>
  <si>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</si>
  <si>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</si>
  <si>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</si>
  <si>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</si>
  <si>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</si>
  <si>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</si>
  <si>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</si>
  <si>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</si>
  <si>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</si>
  <si>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</si>
  <si>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</si>
  <si>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</si>
  <si>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</si>
  <si>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</si>
  <si>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</si>
  <si>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</si>
  <si>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</si>
  <si>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</si>
  <si>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</si>
  <si>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</si>
  <si>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</si>
  <si>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</si>
  <si>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</si>
  <si>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</si>
  <si>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</si>
  <si>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</si>
  <si>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</si>
  <si>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</si>
  <si>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</si>
  <si>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</si>
  <si>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</si>
  <si>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</si>
  <si>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</si>
  <si>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</si>
  <si>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</si>
  <si>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</si>
  <si>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</si>
  <si>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</si>
  <si>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</si>
  <si>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</si>
  <si>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</si>
  <si>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</si>
  <si>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</si>
  <si>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</si>
  <si>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</si>
  <si>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</si>
  <si>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</si>
  <si>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</si>
  <si>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</si>
  <si>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</si>
  <si>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</si>
  <si>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</si>
  <si>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</si>
  <si>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</si>
  <si>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</si>
  <si>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</si>
  <si>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</si>
  <si>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</si>
  <si>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</si>
  <si>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</si>
  <si>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</si>
  <si>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</si>
  <si>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</si>
  <si>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</si>
  <si>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</si>
  <si>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</si>
  <si>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</si>
  <si>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</si>
  <si>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</si>
  <si>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</si>
  <si>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</si>
  <si>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</si>
  <si>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</si>
  <si>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</si>
  <si>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</si>
  <si>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</si>
  <si>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</si>
  <si>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</si>
  <si>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</si>
  <si>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</si>
  <si>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</si>
  <si>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</si>
  <si>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</si>
  <si>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</si>
  <si>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</si>
  <si>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</si>
  <si>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</si>
  <si>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</si>
  <si>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</si>
  <si>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</si>
  <si>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</si>
  <si>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</si>
  <si>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</si>
  <si>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</si>
  <si>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</si>
  <si>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</si>
  <si>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</si>
  <si>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</si>
  <si>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</si>
  <si>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</si>
  <si>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</si>
  <si>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</si>
  <si>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</si>
  <si>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</si>
  <si>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</si>
  <si>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</si>
  <si>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</si>
  <si>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</si>
  <si>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</si>
  <si>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</si>
  <si>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</si>
  <si>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</si>
  <si>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</si>
  <si>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</si>
  <si>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</si>
  <si>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</si>
  <si>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</si>
  <si>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</si>
  <si>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</si>
  <si>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</si>
  <si>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</si>
  <si>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</si>
  <si>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</si>
  <si>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</si>
  <si>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</si>
  <si>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</si>
  <si>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</si>
  <si>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</si>
  <si>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</si>
  <si>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</si>
  <si>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</si>
  <si>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</si>
  <si>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</si>
  <si>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</si>
  <si>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</si>
  <si>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</si>
  <si>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</si>
  <si>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</si>
  <si>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</si>
  <si>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</si>
  <si>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</si>
  <si>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</si>
  <si>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</si>
  <si>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</si>
  <si>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</si>
  <si>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</si>
  <si>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</si>
  <si>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</si>
  <si>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</si>
  <si>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</si>
  <si>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</si>
  <si>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</si>
  <si>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</si>
  <si>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</si>
  <si>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</si>
  <si>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</si>
  <si>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</si>
  <si>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</si>
  <si>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</si>
  <si>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</si>
  <si>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</si>
  <si>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</si>
  <si>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</si>
  <si>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</si>
  <si>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</si>
  <si>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</si>
  <si>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</si>
  <si>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</si>
  <si>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</si>
  <si>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</si>
  <si>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</si>
  <si>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</si>
  <si>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</si>
  <si>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</si>
  <si>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</si>
  <si>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</si>
  <si>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</si>
  <si>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</si>
  <si>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</si>
  <si>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</si>
  <si>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</si>
  <si>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</si>
  <si>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</si>
  <si>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</si>
  <si>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</si>
  <si>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</si>
  <si>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</si>
  <si>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</si>
  <si>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</si>
  <si>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</si>
  <si>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</si>
  <si>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</si>
  <si>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</si>
  <si>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</si>
  <si>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</si>
  <si>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</si>
  <si>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</si>
  <si>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</si>
  <si>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</si>
  <si>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</si>
  <si>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</si>
  <si>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</si>
  <si>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</si>
  <si>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</si>
  <si>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</si>
  <si>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</si>
  <si>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</si>
  <si>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</si>
  <si>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</si>
  <si>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</si>
  <si>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</si>
  <si>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</si>
  <si>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</si>
  <si>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</si>
  <si>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</si>
  <si>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</si>
  <si>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</si>
  <si>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</si>
  <si>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</si>
  <si>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</si>
  <si>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</si>
  <si>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</si>
  <si>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</si>
  <si>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</si>
  <si>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</si>
  <si>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</si>
  <si>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</si>
  <si>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</si>
  <si>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</si>
  <si>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</si>
  <si>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</si>
  <si>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</si>
  <si>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</si>
  <si>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</si>
  <si>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</si>
  <si>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</si>
  <si>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</si>
  <si>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</si>
  <si>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</si>
  <si>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</si>
  <si>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</si>
  <si>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</si>
  <si>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</si>
  <si>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</si>
  <si>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</si>
  <si>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</si>
  <si>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</si>
  <si>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</si>
  <si>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</si>
  <si>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</si>
  <si>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</si>
  <si>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</si>
  <si>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</si>
  <si>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</si>
  <si>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</si>
  <si>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</si>
  <si>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</si>
  <si>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</si>
  <si>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</si>
  <si>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</si>
  <si>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</si>
  <si>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</si>
  <si>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</si>
  <si>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</si>
  <si>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</si>
  <si>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</si>
  <si>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</si>
  <si>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</si>
  <si>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</si>
  <si>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</si>
  <si>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</si>
  <si>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</si>
  <si>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</si>
  <si>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</si>
  <si>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</si>
  <si>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</si>
  <si>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</si>
  <si>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</si>
  <si>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</si>
  <si>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</si>
  <si>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</si>
  <si>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</si>
  <si>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</si>
  <si>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</si>
  <si>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</si>
  <si>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</si>
  <si>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</si>
  <si>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</si>
  <si>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</si>
  <si>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</si>
  <si>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</si>
  <si>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</si>
  <si>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</si>
  <si>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</si>
  <si>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</si>
  <si>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</si>
  <si>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</si>
  <si>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</si>
  <si>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</si>
  <si>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</si>
  <si>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</si>
  <si>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</si>
  <si>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</si>
  <si>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</si>
  <si>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</si>
  <si>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</si>
  <si>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</si>
  <si>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</si>
  <si>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</si>
  <si>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</si>
  <si>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</si>
  <si>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</si>
  <si>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</si>
  <si>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</si>
  <si>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</si>
  <si>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</si>
  <si>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</si>
  <si>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</si>
  <si>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</si>
  <si>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</si>
  <si>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</si>
  <si>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</si>
  <si>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</si>
  <si>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</si>
  <si>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</si>
  <si>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</si>
  <si>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</si>
  <si>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</si>
  <si>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</si>
  <si>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</si>
  <si>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</si>
  <si>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</si>
  <si>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</si>
  <si>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</si>
  <si>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</si>
  <si>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</si>
  <si>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</si>
  <si>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</si>
  <si>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</si>
  <si>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</si>
  <si>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</si>
  <si>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</si>
  <si>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</si>
  <si>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</si>
  <si>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</si>
  <si>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</si>
  <si>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</si>
  <si>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</si>
  <si>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</si>
  <si>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</si>
  <si>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</si>
  <si>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</si>
  <si>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</si>
  <si>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</si>
  <si>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</si>
  <si>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</si>
  <si>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</si>
  <si>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</si>
  <si>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</si>
  <si>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</si>
  <si>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</si>
  <si>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</si>
  <si>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</si>
  <si>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</si>
  <si>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</si>
  <si>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</si>
  <si>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</si>
  <si>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</si>
  <si>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</si>
  <si>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</si>
  <si>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</si>
  <si>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</si>
  <si>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</si>
  <si>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</si>
  <si>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</si>
  <si>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</si>
  <si>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</si>
  <si>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</si>
  <si>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</si>
  <si>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</si>
  <si>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</si>
  <si>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</si>
  <si>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</si>
  <si>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</si>
  <si>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</si>
  <si>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</si>
  <si>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</si>
  <si>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</si>
  <si>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</si>
  <si>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</si>
  <si>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</si>
  <si>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</si>
  <si>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</si>
  <si>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</si>
  <si>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</si>
  <si>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</si>
  <si>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</si>
  <si>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</si>
  <si>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</si>
  <si>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</si>
  <si>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</si>
  <si>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</si>
  <si>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</si>
  <si>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</si>
  <si>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</si>
  <si>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</si>
  <si>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</si>
  <si>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</si>
  <si>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</si>
  <si>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</si>
  <si>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</si>
  <si>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</si>
  <si>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</si>
  <si>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</si>
  <si>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</si>
  <si>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</si>
  <si>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</si>
  <si>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</si>
  <si>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</si>
  <si>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</si>
  <si>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</si>
  <si>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</si>
  <si>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</si>
  <si>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</si>
  <si>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</si>
  <si>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</si>
  <si>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</si>
  <si>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</si>
  <si>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</si>
  <si>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</si>
  <si>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</si>
  <si>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</si>
  <si>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</si>
  <si>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</si>
  <si>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</si>
  <si>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</si>
  <si>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</si>
  <si>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</si>
  <si>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</si>
  <si>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</si>
  <si>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</si>
  <si>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</si>
  <si>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</si>
  <si>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</si>
  <si>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</si>
  <si>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</si>
  <si>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</si>
  <si>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</si>
  <si>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</si>
  <si>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</si>
  <si>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</si>
  <si>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</si>
  <si>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</si>
  <si>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</si>
  <si>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</si>
  <si>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</si>
  <si>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</si>
  <si>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</si>
  <si>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</si>
  <si>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</si>
  <si>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</si>
  <si>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</si>
  <si>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</si>
  <si>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</si>
  <si>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</si>
  <si>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</si>
  <si>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</si>
  <si>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</si>
  <si>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</si>
  <si>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</si>
  <si>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</si>
  <si>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</si>
  <si>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</si>
  <si>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</si>
  <si>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</si>
  <si>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</si>
  <si>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</si>
  <si>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</si>
  <si>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</si>
  <si>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</si>
  <si>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</si>
  <si>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</si>
  <si>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</si>
  <si>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</si>
  <si>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</si>
  <si>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</si>
  <si>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</si>
  <si>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</si>
  <si>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</si>
  <si>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</si>
  <si>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</si>
  <si>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</si>
  <si>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</si>
  <si>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</si>
  <si>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</si>
  <si>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</si>
  <si>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</si>
  <si>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</si>
  <si>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</si>
  <si>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</si>
  <si>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</si>
  <si>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</si>
  <si>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</si>
  <si>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</si>
  <si>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</si>
  <si>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</si>
  <si>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</si>
  <si>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</si>
  <si>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</si>
  <si>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</si>
  <si>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</si>
  <si>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</si>
  <si>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</si>
  <si>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</si>
  <si>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</si>
  <si>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</si>
  <si>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</si>
  <si>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</si>
  <si>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</si>
  <si>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</si>
  <si>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</si>
  <si>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</si>
  <si>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</si>
  <si>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</si>
  <si>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</si>
  <si>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</si>
  <si>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</si>
  <si>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</si>
  <si>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</si>
  <si>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</si>
  <si>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</si>
  <si>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</si>
  <si>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</si>
  <si>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</si>
  <si>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</si>
  <si>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</si>
  <si>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</si>
  <si>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</si>
  <si>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</si>
  <si>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</si>
  <si>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</si>
  <si>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</si>
  <si>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</si>
  <si>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</si>
  <si>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</si>
  <si>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</si>
  <si>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</si>
  <si>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</si>
  <si>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</si>
  <si>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</si>
  <si>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</si>
  <si>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</si>
  <si>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</si>
  <si>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</si>
  <si>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</si>
  <si>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</si>
  <si>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</si>
  <si>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</si>
  <si>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</si>
  <si>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</si>
  <si>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</si>
  <si>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</si>
  <si>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</si>
  <si>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</si>
  <si>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</si>
  <si>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</si>
  <si>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</si>
  <si>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</si>
  <si>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</si>
  <si>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</si>
  <si>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</si>
  <si>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</si>
  <si>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</si>
  <si>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</si>
  <si>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</si>
  <si>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</si>
  <si>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</si>
  <si>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</si>
  <si>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</si>
  <si>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</si>
  <si>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</si>
  <si>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</si>
  <si>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</si>
  <si>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</si>
  <si>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</si>
  <si>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</si>
  <si>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</si>
  <si>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</si>
  <si>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</si>
  <si>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</si>
  <si>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</si>
  <si>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</si>
  <si>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</si>
  <si>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</si>
  <si>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</si>
  <si>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</si>
  <si>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</si>
  <si>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</si>
  <si>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</si>
  <si>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</si>
  <si>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</si>
  <si>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</si>
  <si>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</si>
  <si>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</si>
  <si>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</si>
  <si>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</si>
  <si>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</si>
  <si>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</si>
  <si>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</si>
  <si>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</si>
  <si>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</si>
  <si>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</si>
  <si>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</si>
  <si>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</si>
  <si>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</si>
  <si>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</si>
  <si>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</si>
  <si>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</si>
  <si>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</si>
  <si>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</si>
  <si>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</si>
  <si>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</si>
  <si>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</si>
  <si>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</si>
  <si>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</si>
  <si>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</si>
  <si>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</si>
  <si>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</si>
  <si>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</si>
  <si>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</si>
  <si>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</si>
  <si>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</si>
  <si>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</si>
  <si>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</si>
  <si>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</si>
  <si>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</si>
  <si>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</si>
  <si>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</si>
  <si>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</si>
  <si>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</si>
  <si>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</si>
  <si>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</si>
  <si>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</si>
  <si>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</si>
  <si>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</si>
  <si>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</si>
  <si>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</si>
  <si>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</si>
  <si>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</si>
  <si>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</si>
  <si>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</si>
  <si>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</si>
  <si>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</si>
  <si>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</si>
  <si>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</si>
  <si>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</si>
  <si>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</si>
  <si>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</si>
  <si>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</si>
  <si>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</si>
  <si>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</si>
  <si>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</si>
  <si>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</si>
  <si>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</si>
  <si>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</si>
  <si>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</si>
  <si>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</si>
  <si>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</si>
  <si>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</si>
  <si>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</si>
  <si>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</si>
  <si>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</si>
  <si>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</si>
  <si>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</si>
  <si>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</si>
  <si>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</si>
  <si>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</si>
  <si>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</si>
  <si>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</si>
  <si>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</si>
  <si>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</si>
  <si>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</si>
  <si>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</si>
  <si>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</si>
  <si>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</si>
  <si>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</si>
  <si>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</si>
  <si>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</si>
  <si>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</si>
  <si>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</si>
  <si>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</si>
  <si>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</si>
  <si>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</si>
  <si>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</si>
  <si>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</si>
  <si>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</si>
  <si>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</si>
  <si>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</si>
  <si>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</si>
  <si>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</si>
  <si>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</si>
  <si>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</si>
  <si>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</si>
  <si>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</si>
  <si>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</si>
  <si>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</si>
  <si>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</si>
  <si>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</si>
  <si>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</si>
  <si>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</si>
  <si>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</si>
  <si>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</si>
  <si>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</si>
  <si>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</si>
  <si>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</si>
  <si>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</si>
  <si>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</si>
  <si>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</si>
  <si>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</si>
  <si>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</si>
  <si>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</si>
  <si>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</si>
  <si>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</si>
  <si>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</si>
  <si>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</si>
  <si>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</si>
  <si>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</si>
  <si>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</si>
  <si>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</si>
  <si>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</si>
  <si>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</si>
  <si>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</si>
  <si>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</si>
  <si>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</si>
  <si>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</si>
  <si>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</si>
  <si>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</si>
  <si>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</si>
  <si>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</si>
  <si>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</si>
  <si>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</si>
  <si>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</si>
  <si>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</si>
  <si>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</si>
  <si>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</si>
  <si>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</si>
  <si>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</si>
  <si>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</si>
  <si>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</si>
  <si>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</si>
  <si>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</si>
  <si>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</si>
  <si>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</si>
  <si>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</si>
  <si>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</si>
  <si>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</si>
  <si>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</si>
  <si>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</si>
  <si>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</si>
  <si>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</si>
  <si>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</si>
  <si>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</si>
  <si>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</si>
  <si>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</si>
  <si>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</si>
  <si>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</si>
  <si>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</si>
  <si>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</si>
  <si>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</si>
  <si>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</si>
  <si>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</si>
  <si>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</si>
  <si>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</si>
  <si>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</si>
  <si>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</si>
  <si>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</si>
  <si>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</si>
  <si>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</si>
  <si>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</si>
  <si>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</si>
  <si>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</si>
  <si>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</si>
  <si>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</si>
  <si>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</si>
  <si>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</si>
  <si>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</si>
  <si>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</si>
  <si>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</si>
  <si>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</si>
  <si>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</si>
  <si>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</si>
  <si>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</si>
  <si>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</si>
  <si>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</si>
  <si>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</si>
  <si>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</si>
  <si>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</si>
  <si>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</si>
  <si>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</si>
  <si>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</si>
  <si>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</si>
  <si>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</si>
  <si>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</si>
  <si>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</si>
  <si>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</si>
  <si>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</si>
  <si>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</si>
  <si>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</si>
  <si>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</si>
  <si>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</si>
  <si>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</si>
  <si>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</si>
  <si>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</si>
  <si>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</si>
  <si>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</si>
  <si>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</si>
  <si>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</si>
  <si>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</si>
  <si>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</si>
  <si>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</si>
  <si>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</si>
  <si>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</si>
  <si>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</si>
  <si>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</si>
  <si>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</si>
  <si>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</si>
  <si>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</si>
  <si>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</si>
  <si>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</si>
  <si>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</si>
  <si>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</si>
  <si>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</si>
  <si>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</si>
  <si>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</si>
  <si>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</si>
  <si>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</si>
  <si>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</si>
  <si>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</si>
  <si>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</si>
  <si>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</si>
  <si>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</si>
  <si>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</si>
  <si>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</si>
  <si>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</si>
  <si>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</si>
  <si>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</si>
  <si>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</si>
  <si>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</si>
  <si>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</si>
  <si>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</si>
  <si>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</si>
  <si>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</si>
  <si>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</si>
  <si>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</si>
  <si>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</si>
  <si>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</si>
  <si>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</si>
  <si>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</si>
  <si>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</si>
  <si>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</si>
  <si>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</si>
  <si>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</si>
  <si>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</si>
  <si>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</si>
  <si>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</si>
  <si>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</si>
  <si>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</si>
  <si>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</si>
  <si>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</si>
  <si>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</si>
  <si>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</si>
  <si>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</si>
  <si>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</si>
  <si>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</si>
  <si>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</si>
  <si>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</si>
  <si>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</si>
  <si>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</si>
  <si>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</si>
  <si>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</si>
  <si>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</si>
  <si>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</si>
  <si>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</si>
  <si>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</si>
  <si>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</si>
  <si>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</si>
  <si>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</si>
  <si>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</si>
  <si>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</si>
  <si>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</si>
  <si>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</si>
  <si>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</si>
  <si>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</si>
  <si>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</si>
  <si>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</si>
  <si>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</si>
  <si>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</si>
  <si>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</si>
  <si>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</si>
  <si>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</si>
  <si>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</si>
  <si>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</si>
  <si>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</si>
  <si>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</si>
  <si>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</si>
  <si>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</si>
  <si>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</si>
  <si>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</si>
  <si>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</si>
  <si>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</si>
  <si>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</si>
  <si>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</si>
  <si>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</si>
  <si>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</si>
  <si>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</si>
  <si>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</si>
  <si>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</si>
  <si>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</si>
  <si>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</si>
  <si>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</si>
  <si>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</si>
  <si>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</si>
  <si>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</si>
  <si>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</si>
  <si>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</si>
  <si>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</si>
  <si>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</si>
  <si>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</si>
  <si>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</si>
  <si>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</si>
  <si>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</si>
  <si>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</si>
  <si>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</si>
  <si>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</si>
  <si>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</si>
  <si>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</si>
  <si>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</si>
  <si>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</si>
  <si>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</si>
  <si>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</si>
  <si>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</si>
  <si>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</si>
  <si>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</si>
  <si>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</si>
  <si>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</si>
  <si>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</si>
  <si>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</si>
  <si>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</si>
  <si>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</si>
  <si>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</si>
  <si>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</si>
  <si>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</si>
  <si>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</si>
  <si>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</si>
  <si>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</si>
  <si>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</si>
  <si>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</si>
  <si>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</si>
  <si>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</si>
  <si>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</si>
  <si>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</si>
  <si>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</si>
  <si>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</si>
  <si>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</si>
  <si>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</si>
  <si>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</si>
  <si>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</si>
  <si>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</si>
  <si>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</si>
  <si>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</si>
  <si>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</si>
  <si>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</si>
  <si>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</si>
  <si>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</si>
  <si>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</si>
  <si>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</si>
  <si>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</si>
  <si>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</si>
  <si>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</si>
  <si>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</si>
  <si>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</si>
  <si>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</si>
  <si>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</si>
  <si>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</si>
  <si>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</si>
  <si>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</si>
  <si>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</si>
  <si>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</si>
  <si>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</si>
  <si>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</si>
  <si>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</si>
  <si>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</si>
  <si>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</si>
  <si>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</si>
  <si>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</si>
  <si>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</si>
  <si>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</si>
  <si>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</si>
  <si>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</si>
  <si>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</si>
  <si>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</si>
  <si>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</si>
  <si>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</si>
  <si>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</si>
  <si>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</si>
  <si>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</si>
  <si>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</si>
  <si>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</si>
  <si>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</si>
  <si>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</si>
  <si>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</si>
  <si>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</si>
  <si>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</si>
  <si>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</si>
  <si>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</si>
  <si>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</si>
  <si>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</si>
  <si>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</si>
  <si>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</si>
  <si>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</si>
  <si>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</si>
  <si>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</si>
  <si>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</si>
  <si>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</si>
  <si>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</si>
  <si>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</si>
  <si>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</si>
  <si>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</si>
  <si>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</si>
  <si>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</si>
  <si>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</si>
  <si>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</si>
  <si>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</si>
  <si>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</si>
  <si>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</si>
  <si>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</si>
  <si>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</si>
  <si>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</si>
  <si>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</si>
  <si>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</si>
  <si>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</si>
  <si>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</si>
  <si>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</si>
  <si>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</si>
  <si>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</si>
  <si>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</si>
  <si>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</si>
  <si>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</si>
  <si>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</si>
  <si>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</si>
  <si>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</si>
  <si>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</si>
  <si>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</si>
  <si>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</si>
  <si>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</si>
  <si>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</si>
  <si>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</si>
  <si>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</si>
  <si>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</si>
  <si>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</si>
  <si>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</si>
  <si>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</si>
  <si>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</si>
  <si>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</si>
  <si>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</si>
  <si>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</si>
  <si>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</si>
  <si>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</si>
  <si>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</si>
  <si>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</si>
  <si>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</si>
  <si>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</si>
  <si>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</si>
  <si>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</si>
  <si>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</si>
  <si>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</si>
  <si>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</si>
  <si>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</si>
  <si>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</si>
  <si>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</si>
  <si>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</si>
  <si>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</si>
  <si>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</si>
  <si>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</si>
  <si>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</si>
  <si>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</si>
  <si>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</si>
  <si>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</si>
  <si>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</si>
  <si>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</si>
  <si>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</si>
  <si>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</si>
  <si>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</si>
  <si>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</si>
  <si>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</si>
  <si>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</si>
  <si>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</si>
  <si>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</si>
  <si>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</si>
  <si>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</si>
  <si>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</si>
  <si>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</si>
  <si>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</si>
  <si>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</si>
  <si>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</si>
  <si>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</si>
  <si>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</si>
  <si>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</si>
  <si>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</si>
  <si>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</si>
  <si>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</si>
  <si>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</si>
  <si>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</si>
  <si>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</si>
  <si>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</si>
  <si>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</si>
  <si>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</si>
  <si>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</si>
  <si>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</si>
  <si>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</si>
  <si>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</si>
  <si>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</si>
  <si>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</si>
  <si>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</si>
  <si>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</si>
  <si>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</si>
  <si>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</si>
  <si>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</si>
  <si>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</si>
  <si>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</si>
  <si>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</si>
  <si>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</si>
  <si>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</si>
  <si>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</si>
  <si>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</si>
  <si>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</si>
  <si>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</si>
  <si>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</si>
  <si>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</si>
  <si>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</si>
  <si>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</si>
  <si>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</si>
  <si>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</si>
  <si>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</si>
  <si>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</si>
  <si>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</si>
  <si>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</si>
  <si>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</si>
  <si>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</si>
  <si>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</si>
  <si>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</si>
  <si>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</si>
  <si>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</si>
  <si>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</si>
  <si>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</si>
  <si>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</si>
  <si>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</si>
  <si>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</si>
  <si>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</si>
  <si>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</si>
  <si>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</si>
  <si>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</si>
  <si>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</si>
  <si>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</si>
  <si>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</si>
  <si>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</si>
  <si>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</si>
  <si>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</si>
  <si>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</si>
  <si>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</si>
  <si>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</si>
  <si>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</si>
  <si>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</si>
  <si>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</si>
  <si>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</si>
  <si>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</si>
  <si>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</si>
  <si>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</si>
  <si>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</si>
  <si>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</si>
  <si>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</si>
  <si>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</si>
  <si>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</si>
  <si>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</si>
  <si>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</si>
  <si>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</si>
  <si>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</si>
  <si>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</si>
  <si>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</si>
  <si>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</si>
  <si>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</si>
  <si>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</si>
  <si>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</si>
  <si>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</si>
  <si>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</si>
  <si>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</si>
  <si>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</si>
  <si>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</si>
  <si>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</si>
  <si>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</si>
  <si>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</si>
  <si>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</si>
  <si>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</si>
  <si>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</si>
  <si>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</si>
  <si>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</si>
  <si>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</si>
  <si>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</si>
  <si>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</si>
  <si>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</si>
  <si>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</si>
  <si>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</si>
  <si>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</si>
  <si>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</si>
  <si>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</si>
  <si>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</si>
  <si>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</si>
  <si>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</si>
  <si>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</si>
  <si>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</si>
  <si>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</si>
  <si>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</si>
  <si>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</si>
  <si>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</si>
  <si>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</si>
  <si>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</si>
  <si>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</si>
  <si>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</si>
  <si>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</si>
  <si>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</si>
  <si>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</si>
  <si>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</si>
  <si>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</si>
  <si>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</si>
  <si>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</si>
  <si>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</si>
  <si>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</si>
  <si>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</si>
  <si>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</si>
  <si>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</si>
  <si>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</si>
  <si>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</si>
  <si>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</si>
  <si>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</si>
  <si>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</si>
  <si>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</si>
  <si>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</si>
  <si>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</si>
  <si>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</si>
  <si>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</si>
  <si>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</si>
  <si>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</si>
  <si>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</si>
  <si>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</si>
  <si>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</si>
  <si>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</si>
  <si>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</si>
  <si>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</si>
  <si>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</si>
  <si>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</si>
  <si>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</si>
  <si>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</si>
  <si>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</si>
  <si>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</si>
  <si>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</si>
  <si>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</si>
  <si>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</si>
  <si>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</si>
  <si>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</si>
  <si>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</si>
  <si>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</si>
  <si>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</si>
  <si>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</si>
  <si>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</si>
  <si>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</si>
  <si>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</si>
  <si>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</si>
  <si>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</si>
  <si>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</si>
  <si>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</si>
  <si>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</si>
  <si>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</si>
  <si>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</si>
  <si>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</si>
  <si>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</si>
  <si>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</si>
  <si>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</si>
  <si>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</si>
  <si>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</si>
  <si>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</si>
  <si>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</si>
  <si>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</si>
  <si>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</si>
  <si>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</si>
  <si>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</si>
  <si>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</si>
  <si>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</si>
  <si>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</si>
  <si>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</si>
  <si>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</si>
  <si>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</si>
  <si>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</si>
  <si>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</si>
  <si>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</si>
  <si>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</si>
  <si>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</si>
  <si>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</si>
  <si>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</si>
  <si>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</si>
  <si>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</si>
  <si>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</si>
  <si>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</si>
  <si>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</si>
  <si>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</si>
  <si>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</si>
  <si>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</si>
  <si>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</si>
  <si>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</si>
  <si>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</si>
  <si>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</si>
  <si>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</si>
  <si>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</si>
  <si>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</si>
  <si>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</si>
  <si>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</si>
  <si>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</si>
  <si>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</si>
  <si>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</si>
  <si>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</si>
  <si>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</si>
  <si>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</si>
  <si>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</si>
  <si>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</si>
  <si>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</si>
  <si>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</si>
  <si>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</si>
  <si>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</si>
  <si>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</si>
  <si>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</si>
  <si>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</si>
  <si>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</si>
  <si>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</si>
  <si>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</si>
  <si>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</si>
  <si>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</si>
  <si>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</si>
  <si>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</si>
  <si>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</si>
  <si>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</si>
  <si>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</si>
  <si>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</si>
  <si>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</si>
  <si>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</si>
  <si>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</si>
  <si>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</si>
  <si>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</si>
  <si>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</si>
  <si>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</si>
  <si>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</si>
  <si>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</si>
  <si>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</si>
  <si>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</si>
  <si>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</si>
  <si>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</si>
  <si>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</si>
  <si>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</si>
  <si>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</si>
  <si>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</si>
  <si>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</si>
  <si>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</si>
  <si>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</si>
  <si>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</si>
  <si>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</si>
  <si>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</si>
  <si>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</si>
  <si>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</si>
  <si>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</si>
  <si>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</si>
  <si>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</si>
  <si>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</si>
  <si>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</si>
  <si>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</si>
  <si>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</si>
  <si>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</si>
  <si>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</si>
  <si>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</si>
  <si>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</si>
  <si>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</si>
  <si>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</si>
  <si>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</si>
  <si>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</si>
  <si>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</si>
  <si>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</si>
  <si>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</si>
  <si>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</si>
  <si>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</si>
  <si>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</si>
  <si>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</si>
  <si>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</si>
  <si>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</si>
  <si>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</si>
  <si>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</si>
  <si>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</si>
  <si>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</si>
  <si>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</si>
  <si>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</si>
  <si>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</si>
  <si>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</si>
  <si>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</si>
  <si>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</si>
  <si>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</si>
  <si>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</si>
  <si>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</si>
  <si>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</si>
  <si>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</si>
  <si>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</si>
  <si>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</si>
  <si>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</si>
  <si>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</si>
  <si>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</si>
  <si>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</si>
  <si>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</si>
  <si>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</si>
  <si>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</si>
  <si>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</si>
  <si>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</si>
  <si>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</si>
  <si>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</si>
  <si>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</si>
  <si>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</si>
  <si>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</si>
  <si>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</si>
  <si>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</si>
  <si>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</si>
  <si>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</si>
  <si>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</si>
  <si>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</si>
  <si>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</si>
  <si>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</si>
  <si>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</si>
  <si>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</si>
  <si>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</si>
  <si>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</si>
  <si>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</si>
  <si>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</si>
  <si>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</si>
  <si>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</si>
  <si>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</si>
  <si>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</si>
  <si>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</si>
  <si>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</si>
  <si>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</si>
  <si>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</si>
  <si>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</si>
  <si>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</si>
  <si>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</si>
  <si>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</si>
  <si>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</si>
  <si>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</si>
  <si>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</si>
  <si>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</si>
  <si>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</si>
  <si>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</si>
  <si>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</si>
  <si>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</si>
  <si>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</si>
  <si>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</si>
  <si>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</si>
  <si>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</si>
  <si>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</si>
  <si>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</si>
  <si>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</si>
  <si>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</si>
  <si>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</si>
  <si>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</si>
  <si>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</si>
  <si>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</si>
  <si>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</si>
  <si>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</si>
  <si>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</si>
  <si>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</si>
  <si>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</si>
  <si>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</si>
  <si>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</si>
  <si>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</si>
  <si>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</si>
  <si>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</si>
  <si>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</si>
  <si>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</si>
  <si>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</si>
  <si>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</si>
  <si>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</si>
  <si>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</si>
  <si>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</si>
  <si>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</si>
  <si>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</si>
  <si>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</si>
  <si>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</si>
  <si>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</si>
  <si>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</si>
  <si>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</si>
  <si>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</si>
  <si>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</si>
  <si>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</si>
  <si>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</si>
  <si>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</si>
  <si>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</si>
  <si>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</si>
  <si>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</si>
  <si>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</si>
  <si>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</si>
  <si>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</si>
  <si>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</si>
  <si>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</si>
  <si>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</si>
  <si>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</si>
  <si>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</si>
  <si>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</si>
  <si>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</si>
  <si>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</si>
  <si>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</si>
  <si>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</si>
  <si>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</si>
  <si>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</si>
  <si>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</si>
  <si>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</si>
  <si>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</si>
  <si>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</si>
  <si>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</si>
  <si>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</si>
  <si>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</si>
  <si>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</si>
  <si>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</si>
  <si>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</si>
  <si>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</si>
  <si>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</si>
  <si>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</si>
  <si>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</si>
  <si>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</si>
  <si>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</si>
  <si>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</si>
  <si>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</si>
  <si>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</si>
  <si>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</si>
  <si>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</si>
  <si>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</si>
  <si>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</si>
  <si>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</si>
  <si>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</si>
  <si>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</si>
  <si>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</si>
  <si>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</si>
  <si>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</si>
  <si>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</si>
  <si>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</si>
  <si>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</si>
  <si>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</si>
  <si>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</si>
  <si>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</si>
  <si>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</si>
  <si>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</si>
  <si>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</si>
  <si>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</si>
  <si>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</si>
  <si>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</si>
  <si>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</si>
  <si>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</si>
  <si>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</si>
  <si>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</si>
  <si>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</si>
  <si>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</si>
  <si>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</si>
  <si>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</si>
  <si>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</si>
  <si>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</si>
  <si>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</si>
  <si>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</si>
  <si>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</si>
  <si>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</si>
  <si>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</si>
  <si>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</si>
  <si>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</si>
  <si>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</si>
  <si>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</si>
  <si>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</si>
  <si>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</si>
  <si>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</si>
  <si>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</si>
  <si>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</si>
  <si>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</si>
  <si>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</si>
  <si>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</si>
  <si>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</si>
  <si>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</si>
  <si>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</si>
  <si>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</si>
  <si>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</si>
  <si>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</si>
  <si>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</si>
  <si>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</si>
  <si>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</si>
  <si>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</si>
  <si>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</si>
  <si>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</si>
  <si>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</si>
  <si>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</si>
  <si>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</si>
  <si>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</si>
  <si>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</si>
  <si>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</si>
  <si>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</si>
  <si>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</si>
  <si>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</si>
  <si>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</si>
  <si>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</si>
  <si>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</si>
  <si>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</si>
  <si>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</si>
  <si>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</si>
  <si>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</si>
  <si>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</si>
  <si>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</si>
  <si>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</si>
  <si>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</si>
  <si>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</si>
  <si>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</si>
  <si>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</si>
  <si>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</si>
  <si>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</si>
  <si>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</si>
  <si>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</si>
  <si>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</si>
  <si>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</si>
  <si>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</si>
  <si>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</si>
  <si>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</si>
  <si>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</si>
  <si>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</si>
  <si>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</si>
  <si>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</si>
  <si>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</si>
  <si>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</si>
  <si>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</si>
  <si>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</si>
  <si>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</si>
  <si>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</si>
  <si>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</si>
  <si>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</si>
  <si>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</si>
  <si>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</si>
  <si>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</si>
  <si>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</si>
  <si>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</si>
  <si>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</si>
  <si>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</si>
  <si>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</si>
  <si>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</si>
  <si>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</si>
  <si>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</si>
  <si>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</si>
  <si>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</si>
  <si>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</si>
  <si>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</si>
  <si>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</si>
  <si>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</si>
  <si>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</si>
  <si>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</si>
  <si>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</si>
  <si>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</si>
  <si>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</si>
  <si>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</si>
  <si>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</si>
  <si>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</si>
  <si>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</si>
  <si>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</si>
  <si>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</si>
  <si>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</si>
  <si>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</si>
  <si>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</si>
  <si>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</si>
  <si>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</si>
  <si>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</si>
  <si>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</si>
  <si>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</si>
  <si>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</si>
  <si>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</si>
  <si>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</si>
  <si>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</si>
  <si>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</si>
  <si>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</si>
  <si>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</si>
  <si>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</si>
  <si>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</si>
  <si>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</si>
  <si>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</si>
  <si>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</si>
  <si>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</si>
  <si>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</si>
  <si>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</si>
  <si>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</si>
  <si>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</si>
  <si>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</si>
  <si>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</si>
  <si>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</si>
  <si>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</si>
  <si>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</si>
  <si>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</si>
  <si>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</si>
  <si>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</si>
  <si>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</si>
  <si>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</si>
  <si>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</si>
  <si>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</si>
  <si>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</si>
  <si>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</si>
  <si>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</si>
  <si>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</si>
  <si>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</si>
  <si>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</si>
  <si>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</si>
  <si>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</si>
  <si>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</si>
  <si>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</si>
  <si>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</si>
  <si>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</si>
  <si>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</si>
  <si>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</si>
  <si>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</si>
  <si>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</si>
  <si>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</si>
  <si>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</si>
  <si>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</si>
  <si>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</si>
  <si>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</si>
  <si>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</si>
  <si>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</si>
  <si>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</si>
  <si>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</si>
  <si>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</si>
  <si>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</si>
  <si>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</si>
  <si>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</si>
  <si>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</si>
  <si>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</si>
  <si>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</si>
  <si>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</si>
  <si>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</si>
  <si>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</si>
  <si>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</si>
  <si>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</si>
  <si>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</si>
  <si>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</si>
  <si>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</si>
  <si>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</si>
  <si>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</si>
  <si>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</si>
  <si>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</si>
  <si>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</si>
  <si>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</si>
  <si>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</si>
  <si>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</si>
  <si>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</si>
  <si>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</si>
  <si>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</si>
  <si>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</si>
  <si>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</si>
  <si>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</si>
  <si>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</si>
  <si>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</si>
  <si>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</si>
  <si>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</si>
  <si>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</si>
  <si>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</si>
  <si>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</si>
  <si>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</si>
  <si>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</si>
  <si>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</si>
  <si>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</si>
  <si>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</si>
  <si>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</si>
  <si>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</si>
  <si>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</si>
  <si>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</si>
  <si>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</si>
  <si>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</si>
  <si>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</si>
  <si>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</si>
  <si>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</si>
  <si>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</si>
  <si>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</si>
  <si>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</si>
  <si>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</si>
  <si>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</si>
  <si>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</si>
  <si>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</si>
  <si>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</si>
  <si>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</si>
  <si>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</si>
  <si>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</si>
  <si>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</si>
  <si>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</si>
  <si>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</si>
  <si>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</si>
  <si>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</si>
  <si>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</si>
  <si>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</si>
  <si>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</si>
  <si>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</si>
  <si>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</si>
  <si>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</si>
  <si>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</si>
  <si>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</si>
  <si>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</si>
  <si>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</si>
  <si>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</si>
  <si>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</si>
  <si>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</si>
  <si>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</si>
  <si>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</si>
  <si>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</si>
  <si>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</si>
  <si>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</si>
  <si>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</si>
  <si>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</si>
  <si>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</si>
  <si>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</si>
  <si>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</si>
  <si>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</si>
  <si>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</si>
  <si>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</si>
  <si>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</si>
  <si>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</si>
  <si>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</si>
  <si>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</si>
  <si>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</si>
  <si>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</si>
  <si>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</si>
  <si>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</si>
  <si>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</si>
  <si>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</si>
  <si>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</si>
  <si>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</si>
  <si>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</si>
  <si>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</si>
  <si>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</si>
  <si>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</si>
  <si>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</si>
  <si>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</si>
  <si>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</si>
  <si>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</si>
  <si>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</si>
  <si>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</si>
  <si>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</si>
  <si>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</si>
  <si>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</si>
  <si>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</si>
  <si>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</si>
  <si>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</si>
  <si>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</si>
  <si>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</si>
  <si>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</si>
  <si>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</si>
  <si>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</si>
  <si>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</si>
  <si>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</si>
  <si>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</si>
  <si>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</si>
  <si>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</si>
  <si>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</si>
  <si>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</si>
  <si>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</si>
  <si>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</si>
  <si>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</si>
  <si>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</si>
  <si>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</si>
  <si>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</si>
  <si>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</si>
  <si>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</si>
  <si>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</si>
  <si>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</si>
  <si>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</si>
  <si>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</si>
  <si>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</si>
  <si>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</si>
  <si>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</si>
  <si>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</si>
  <si>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</si>
  <si>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</si>
  <si>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</si>
  <si>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</si>
  <si>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</si>
  <si>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</si>
  <si>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</si>
  <si>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</si>
  <si>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</si>
  <si>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</si>
  <si>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</si>
  <si>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</si>
  <si>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</si>
  <si>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</si>
  <si>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</si>
  <si>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</si>
  <si>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</si>
  <si>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</si>
  <si>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</si>
  <si>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</si>
  <si>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</si>
  <si>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</si>
  <si>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</si>
  <si>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</si>
  <si>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</si>
  <si>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</si>
  <si>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</si>
  <si>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</si>
  <si>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</si>
  <si>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</si>
  <si>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</si>
  <si>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</si>
  <si>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</si>
  <si>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</si>
  <si>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</si>
  <si>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</si>
  <si>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</si>
  <si>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</si>
  <si>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</si>
  <si>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</si>
  <si>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</si>
  <si>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</si>
  <si>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</si>
  <si>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</si>
  <si>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</si>
  <si>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</si>
  <si>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</si>
  <si>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</si>
  <si>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</si>
  <si>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</si>
  <si>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</si>
  <si>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</si>
  <si>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</si>
  <si>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</si>
  <si>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</si>
  <si>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</si>
  <si>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</si>
  <si>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</si>
  <si>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</si>
  <si>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</si>
  <si>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</si>
  <si>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</si>
  <si>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</si>
  <si>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</si>
  <si>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</si>
  <si>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</si>
  <si>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</si>
  <si>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</si>
  <si>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</si>
  <si>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</si>
  <si>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</si>
  <si>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</si>
  <si>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</si>
  <si>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</si>
  <si>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</si>
  <si>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</si>
  <si>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</si>
  <si>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</si>
  <si>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</si>
  <si>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</si>
  <si>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</si>
  <si>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</si>
  <si>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</si>
  <si>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</si>
  <si>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</si>
  <si>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</si>
  <si>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</si>
  <si>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</si>
  <si>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</si>
  <si>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</si>
  <si>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</si>
  <si>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</si>
  <si>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</si>
  <si>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</si>
  <si>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</si>
  <si>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</si>
  <si>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</si>
  <si>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</si>
  <si>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</si>
  <si>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</si>
  <si>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</si>
  <si>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</si>
  <si>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</si>
  <si>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</si>
  <si>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</si>
  <si>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</si>
  <si>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</si>
  <si>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</si>
  <si>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</si>
  <si>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</si>
  <si>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</si>
  <si>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</si>
  <si>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</si>
  <si>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</si>
  <si>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</si>
  <si>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</si>
  <si>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</si>
  <si>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</si>
  <si>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</si>
  <si>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</si>
  <si>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</si>
  <si>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</si>
  <si>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</si>
  <si>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</si>
  <si>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</si>
  <si>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</si>
  <si>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</si>
  <si>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</si>
  <si>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</si>
  <si>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</si>
  <si>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</si>
  <si>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</si>
  <si>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</si>
  <si>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</si>
  <si>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</si>
  <si>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</si>
  <si>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</si>
  <si>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</si>
  <si>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</si>
  <si>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</si>
  <si>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</si>
  <si>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</si>
  <si>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</si>
  <si>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</si>
  <si>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</si>
  <si>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</si>
  <si>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</si>
  <si>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</si>
  <si>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</si>
  <si>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</si>
  <si>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</si>
  <si>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</si>
  <si>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</si>
  <si>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</si>
  <si>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</si>
  <si>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</si>
  <si>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</si>
  <si>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</si>
  <si>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</si>
  <si>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</si>
  <si>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</si>
  <si>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</si>
  <si>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</si>
  <si>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</si>
  <si>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</si>
  <si>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</si>
  <si>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</si>
  <si>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</si>
  <si>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</si>
  <si>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</si>
  <si>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</si>
  <si>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</si>
  <si>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</si>
  <si>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</si>
  <si>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</si>
  <si>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</si>
  <si>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</si>
  <si>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</si>
  <si>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</si>
  <si>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</si>
  <si>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</si>
  <si>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</si>
  <si>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</si>
  <si>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</si>
  <si>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</si>
  <si>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</si>
  <si>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</si>
  <si>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</si>
  <si>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</si>
  <si>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</si>
  <si>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</si>
  <si>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</si>
  <si>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</si>
  <si>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</si>
  <si>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</si>
  <si>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</si>
  <si>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</si>
  <si>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</si>
  <si>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</si>
  <si>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</si>
  <si>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</si>
  <si>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</si>
  <si>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</si>
  <si>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</si>
  <si>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</si>
  <si>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</si>
  <si>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</si>
  <si>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</si>
  <si>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</si>
  <si>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</si>
  <si>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</si>
  <si>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</si>
  <si>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</si>
  <si>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</si>
  <si>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</si>
  <si>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</si>
  <si>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</si>
  <si>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</si>
  <si>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</si>
  <si>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</si>
  <si>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</si>
  <si>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</si>
  <si>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</si>
  <si>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</si>
  <si>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</si>
  <si>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</si>
  <si>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</si>
  <si>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</si>
  <si>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</si>
  <si>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</si>
  <si>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</si>
  <si>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</si>
  <si>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</si>
  <si>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</si>
  <si>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</si>
  <si>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</si>
  <si>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</si>
  <si>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</si>
  <si>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</si>
  <si>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</si>
  <si>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</si>
  <si>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</si>
  <si>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</si>
  <si>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</si>
  <si>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</si>
  <si>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</si>
  <si>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</si>
  <si>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</si>
  <si>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</si>
  <si>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</si>
  <si>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</si>
  <si>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</si>
  <si>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</si>
  <si>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</si>
  <si>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</si>
  <si>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</si>
  <si>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</si>
  <si>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</si>
  <si>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</si>
  <si>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</si>
  <si>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</si>
  <si>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</si>
  <si>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</si>
  <si>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</si>
  <si>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</si>
  <si>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</si>
  <si>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</si>
  <si>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</si>
  <si>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</si>
  <si>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</si>
  <si>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</si>
  <si>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</si>
  <si>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</si>
  <si>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</si>
  <si>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</si>
  <si>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</si>
  <si>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</si>
  <si>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</si>
  <si>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</si>
  <si>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</si>
  <si>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</si>
  <si>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</si>
  <si>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</si>
  <si>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</si>
  <si>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</si>
  <si>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</si>
  <si>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</si>
  <si>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</si>
  <si>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</si>
  <si>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</si>
  <si>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</si>
  <si>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</si>
  <si>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</si>
  <si>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</si>
  <si>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</si>
  <si>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</si>
  <si>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</si>
  <si>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</si>
  <si>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</si>
  <si>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</si>
  <si>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</si>
  <si>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</si>
  <si>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</si>
  <si>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</si>
  <si>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</si>
  <si>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</si>
  <si>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</si>
  <si>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</si>
  <si>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</si>
  <si>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</si>
  <si>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</si>
  <si>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</si>
  <si>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</si>
  <si>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</si>
  <si>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</si>
  <si>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</si>
  <si>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</si>
  <si>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</si>
  <si>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</si>
  <si>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</si>
  <si>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</si>
  <si>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</si>
  <si>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</si>
  <si>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</si>
  <si>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</si>
  <si>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</si>
  <si>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</si>
  <si>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</si>
  <si>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</si>
  <si>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</si>
  <si>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</si>
  <si>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</si>
  <si>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</si>
  <si>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</si>
  <si>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</si>
  <si>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</si>
  <si>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</si>
  <si>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</si>
  <si>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</si>
  <si>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</si>
  <si>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</si>
  <si>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</si>
  <si>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</si>
  <si>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</si>
  <si>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</si>
  <si>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</si>
  <si>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</si>
  <si>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</si>
  <si>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</si>
  <si>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</si>
  <si>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</si>
  <si>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</si>
  <si>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</si>
  <si>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</si>
  <si>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</si>
  <si>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</si>
  <si>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</si>
  <si>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</si>
  <si>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</si>
  <si>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</si>
  <si>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</si>
  <si>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</si>
  <si>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</si>
  <si>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</si>
  <si>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</si>
  <si>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</si>
  <si>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</si>
  <si>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</si>
  <si>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</si>
  <si>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</si>
  <si>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</si>
  <si>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</si>
  <si>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</si>
  <si>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</si>
  <si>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</si>
  <si>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</si>
  <si>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</si>
  <si>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</si>
  <si>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</si>
  <si>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</si>
  <si>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</si>
  <si>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</si>
  <si>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</si>
  <si>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</si>
  <si>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</si>
  <si>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</si>
  <si>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</si>
  <si>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</si>
  <si>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</si>
  <si>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</si>
  <si>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</si>
  <si>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</si>
  <si>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</si>
  <si>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</si>
  <si>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</si>
  <si>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</si>
  <si>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</si>
  <si>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</si>
  <si>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</si>
  <si>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</si>
  <si>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</si>
  <si>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</si>
  <si>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</si>
  <si>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</si>
  <si>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</si>
  <si>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</si>
  <si>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</si>
  <si>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</si>
  <si>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</si>
  <si>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</si>
  <si>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</si>
  <si>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</si>
  <si>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</si>
  <si>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</si>
  <si>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</si>
  <si>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</si>
  <si>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RBL Bank Limited</t>
  </si>
  <si>
    <t>1900-2000</t>
  </si>
  <si>
    <t>Profit of Rs.8/-</t>
  </si>
  <si>
    <t>1695-1715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</si>
  <si>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</si>
  <si>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</si>
  <si>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</si>
  <si>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</si>
  <si>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</si>
  <si>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</si>
  <si>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</si>
  <si>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</si>
  <si>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</si>
  <si>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</si>
  <si>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</si>
  <si>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</si>
  <si>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</si>
  <si>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</si>
  <si>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321-323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</si>
  <si>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</si>
  <si>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</si>
  <si>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</si>
  <si>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</si>
  <si>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</si>
  <si>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</si>
  <si>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</si>
  <si>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</si>
  <si>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</si>
  <si>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</si>
  <si>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</si>
  <si>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</si>
  <si>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</si>
  <si>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</si>
  <si>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</si>
  <si>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</si>
  <si>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</si>
  <si>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</si>
  <si>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</si>
  <si>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</si>
  <si>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</si>
  <si>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</si>
  <si>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</si>
  <si>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</si>
  <si>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ALEXANDER</t>
  </si>
  <si>
    <t>KAHAR NIKLESH KANAIYABHAI</t>
  </si>
  <si>
    <t>Asian Hotels (North) Ltd</t>
  </si>
  <si>
    <t>Indiabulls Hsg Fin Ltd</t>
  </si>
  <si>
    <t>NCC Limited</t>
  </si>
  <si>
    <t>Profit of Rs.90/-</t>
  </si>
  <si>
    <t>570-574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</si>
  <si>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</si>
  <si>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</si>
  <si>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</si>
  <si>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</si>
  <si>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</si>
  <si>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</si>
  <si>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</si>
  <si>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</si>
  <si>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</si>
  <si>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</si>
  <si>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40-42</t>
  </si>
  <si>
    <t>60-70</t>
  </si>
  <si>
    <t>Profit of Rs.9.5/-</t>
  </si>
  <si>
    <t>LT 880 CE MAY</t>
  </si>
  <si>
    <t>28-30</t>
  </si>
  <si>
    <t>45-50</t>
  </si>
  <si>
    <t xml:space="preserve">HDFCLIFE </t>
  </si>
  <si>
    <t>518-520</t>
  </si>
  <si>
    <t>2010-2020</t>
  </si>
  <si>
    <t>2120-2150</t>
  </si>
  <si>
    <t>922-930</t>
  </si>
  <si>
    <t>980-990</t>
  </si>
  <si>
    <t>262-263</t>
  </si>
  <si>
    <t>DISAQ</t>
  </si>
  <si>
    <t>BANYAN TREE ADVISORS PRIVATE LIMITED</t>
  </si>
  <si>
    <t>ICLORGANIC</t>
  </si>
  <si>
    <t>GIRIRAJ FINANCIAL SERVICES PVT LTD</t>
  </si>
  <si>
    <t>TIMF HOLDINGS</t>
  </si>
  <si>
    <t>BNP PARIBAS ARBITRAGE</t>
  </si>
  <si>
    <t>SHUBHI CONSULTANCY SERVICES LLP</t>
  </si>
  <si>
    <t>ATUL GOEL FAMILY TRUST</t>
  </si>
  <si>
    <t>SUMIT  DHANUKA</t>
  </si>
  <si>
    <t>Bharat Heavy Elect Ltd.</t>
  </si>
  <si>
    <t>GRAVITON RESEARCH CAPITAL LLP</t>
  </si>
  <si>
    <t>SURJECTIVE RESEARCH CAPITAL LLP</t>
  </si>
  <si>
    <t>HRTI PRIVATE LIMITED</t>
  </si>
  <si>
    <t>RMDRIP</t>
  </si>
  <si>
    <t>R M Drip &amp; Sprink Sys Ltd</t>
  </si>
  <si>
    <t>SHREE TISAI BUSINESS SOLUTION LLP</t>
  </si>
  <si>
    <t>KETAN DEVENDRA PALIWAL</t>
  </si>
  <si>
    <t>South West Pinnacle Ltd</t>
  </si>
  <si>
    <t>GOGIA CAPITAL SERVICES LIMITED</t>
  </si>
  <si>
    <t>Reliance Naval &amp; Eng Ltd.</t>
  </si>
  <si>
    <t>YES BANK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</si>
</sst>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1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43965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:E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43965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2" t="s">
        <v>16</v>
      </c>
      <c r="B9" s="504" t="s">
        <v>17</v>
      </c>
      <c r="C9" s="504" t="s">
        <v>18</v>
      </c>
      <c r="D9" s="275" t="s">
        <v>19</v>
      </c>
      <c r="E9" s="275" t="s">
        <v>20</v>
      </c>
      <c r="F9" s="499" t="s">
        <v>21</v>
      </c>
      <c r="G9" s="500"/>
      <c r="H9" s="501"/>
      <c r="I9" s="499" t="s">
        <v>22</v>
      </c>
      <c r="J9" s="500"/>
      <c r="K9" s="501"/>
      <c r="L9" s="275"/>
      <c r="M9" s="282"/>
      <c r="N9" s="282"/>
      <c r="O9" s="282"/>
    </row>
    <row r="10" spans="1:15" ht="59.25" customHeight="1">
      <c r="A10" s="503"/>
      <c r="B10" s="505" t="s">
        <v>17</v>
      </c>
      <c r="C10" s="50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19617</v>
      </c>
      <c r="E11" s="304">
        <v>19746.333333333332</v>
      </c>
      <c r="F11" s="316">
        <v>19293.666666666664</v>
      </c>
      <c r="G11" s="316">
        <v>18970.333333333332</v>
      </c>
      <c r="H11" s="316">
        <v>18517.666666666664</v>
      </c>
      <c r="I11" s="316">
        <v>20069.666666666664</v>
      </c>
      <c r="J11" s="316">
        <v>20522.333333333328</v>
      </c>
      <c r="K11" s="316">
        <v>20845.666666666664</v>
      </c>
      <c r="L11" s="303">
        <v>20199</v>
      </c>
      <c r="M11" s="303">
        <v>19423</v>
      </c>
      <c r="N11" s="320">
        <v>1268590</v>
      </c>
      <c r="O11" s="321">
        <v>-0.16260264568426055</v>
      </c>
    </row>
    <row r="12" spans="1:15" ht="15">
      <c r="A12" s="278">
        <v>2</v>
      </c>
      <c r="B12" s="405" t="s">
        <v>34</v>
      </c>
      <c r="C12" s="278" t="s">
        <v>36</v>
      </c>
      <c r="D12" s="317">
        <v>9393.5499999999993</v>
      </c>
      <c r="E12" s="317">
        <v>9435.7166666666672</v>
      </c>
      <c r="F12" s="318">
        <v>9314.4333333333343</v>
      </c>
      <c r="G12" s="318">
        <v>9235.3166666666675</v>
      </c>
      <c r="H12" s="318">
        <v>9114.0333333333347</v>
      </c>
      <c r="I12" s="318">
        <v>9514.8333333333339</v>
      </c>
      <c r="J12" s="318">
        <v>9636.1166666666668</v>
      </c>
      <c r="K12" s="318">
        <v>9715.2333333333336</v>
      </c>
      <c r="L12" s="305">
        <v>9557</v>
      </c>
      <c r="M12" s="305">
        <v>9356.6</v>
      </c>
      <c r="N12" s="320">
        <v>8375250</v>
      </c>
      <c r="O12" s="321">
        <v>2.2338185480179438E-2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13727</v>
      </c>
      <c r="E13" s="317">
        <v>13781.666666666666</v>
      </c>
      <c r="F13" s="318">
        <v>13614.333333333332</v>
      </c>
      <c r="G13" s="318">
        <v>13501.666666666666</v>
      </c>
      <c r="H13" s="318">
        <v>13334.333333333332</v>
      </c>
      <c r="I13" s="318">
        <v>13894.333333333332</v>
      </c>
      <c r="J13" s="318">
        <v>14061.666666666664</v>
      </c>
      <c r="K13" s="318">
        <v>14174.333333333332</v>
      </c>
      <c r="L13" s="305">
        <v>13949</v>
      </c>
      <c r="M13" s="305">
        <v>13669</v>
      </c>
      <c r="N13" s="320">
        <v>2250</v>
      </c>
      <c r="O13" s="321">
        <v>0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1197.9000000000001</v>
      </c>
      <c r="E14" s="317">
        <v>1209.7166666666667</v>
      </c>
      <c r="F14" s="318">
        <v>1172.4333333333334</v>
      </c>
      <c r="G14" s="318">
        <v>1146.9666666666667</v>
      </c>
      <c r="H14" s="318">
        <v>1109.6833333333334</v>
      </c>
      <c r="I14" s="318">
        <v>1235.1833333333334</v>
      </c>
      <c r="J14" s="318">
        <v>1272.4666666666667</v>
      </c>
      <c r="K14" s="318">
        <v>1297.9333333333334</v>
      </c>
      <c r="L14" s="305">
        <v>1247</v>
      </c>
      <c r="M14" s="305">
        <v>1184.25</v>
      </c>
      <c r="N14" s="320">
        <v>1872400</v>
      </c>
      <c r="O14" s="321">
        <v>0.17083541770885444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141.65</v>
      </c>
      <c r="E15" s="317">
        <v>142.76666666666665</v>
      </c>
      <c r="F15" s="318">
        <v>140.0333333333333</v>
      </c>
      <c r="G15" s="318">
        <v>138.41666666666666</v>
      </c>
      <c r="H15" s="318">
        <v>135.68333333333331</v>
      </c>
      <c r="I15" s="318">
        <v>144.3833333333333</v>
      </c>
      <c r="J15" s="318">
        <v>147.11666666666665</v>
      </c>
      <c r="K15" s="318">
        <v>148.73333333333329</v>
      </c>
      <c r="L15" s="305">
        <v>145.5</v>
      </c>
      <c r="M15" s="305">
        <v>141.15</v>
      </c>
      <c r="N15" s="320">
        <v>17956000</v>
      </c>
      <c r="O15" s="321">
        <v>5.600358422939068E-3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309.10000000000002</v>
      </c>
      <c r="E16" s="317">
        <v>300.26666666666665</v>
      </c>
      <c r="F16" s="318">
        <v>288.88333333333333</v>
      </c>
      <c r="G16" s="318">
        <v>268.66666666666669</v>
      </c>
      <c r="H16" s="318">
        <v>257.28333333333336</v>
      </c>
      <c r="I16" s="318">
        <v>320.48333333333329</v>
      </c>
      <c r="J16" s="318">
        <v>331.86666666666662</v>
      </c>
      <c r="K16" s="318">
        <v>352.08333333333326</v>
      </c>
      <c r="L16" s="305">
        <v>311.64999999999998</v>
      </c>
      <c r="M16" s="305">
        <v>280.05</v>
      </c>
      <c r="N16" s="320">
        <v>35370000</v>
      </c>
      <c r="O16" s="321">
        <v>-3.3144262967265768E-2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32</v>
      </c>
      <c r="E17" s="317">
        <v>31.616666666666664</v>
      </c>
      <c r="F17" s="318">
        <v>30.383333333333326</v>
      </c>
      <c r="G17" s="318">
        <v>28.766666666666662</v>
      </c>
      <c r="H17" s="318">
        <v>27.533333333333324</v>
      </c>
      <c r="I17" s="318">
        <v>33.233333333333327</v>
      </c>
      <c r="J17" s="318">
        <v>34.466666666666669</v>
      </c>
      <c r="K17" s="318">
        <v>36.083333333333329</v>
      </c>
      <c r="L17" s="305">
        <v>32.85</v>
      </c>
      <c r="M17" s="305">
        <v>30</v>
      </c>
      <c r="N17" s="320">
        <v>61520000</v>
      </c>
      <c r="O17" s="321">
        <v>7.3685934173898801E-3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569.75</v>
      </c>
      <c r="E18" s="317">
        <v>572.69999999999993</v>
      </c>
      <c r="F18" s="318">
        <v>560.59999999999991</v>
      </c>
      <c r="G18" s="318">
        <v>551.44999999999993</v>
      </c>
      <c r="H18" s="318">
        <v>539.34999999999991</v>
      </c>
      <c r="I18" s="318">
        <v>581.84999999999991</v>
      </c>
      <c r="J18" s="318">
        <v>593.95000000000005</v>
      </c>
      <c r="K18" s="318">
        <v>603.09999999999991</v>
      </c>
      <c r="L18" s="305">
        <v>584.79999999999995</v>
      </c>
      <c r="M18" s="305">
        <v>563.54999999999995</v>
      </c>
      <c r="N18" s="320">
        <v>1113800</v>
      </c>
      <c r="O18" s="321">
        <v>2.7301235934329461E-2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181.9</v>
      </c>
      <c r="E19" s="317">
        <v>183.98333333333335</v>
      </c>
      <c r="F19" s="318">
        <v>178.26666666666671</v>
      </c>
      <c r="G19" s="318">
        <v>174.63333333333335</v>
      </c>
      <c r="H19" s="318">
        <v>168.91666666666671</v>
      </c>
      <c r="I19" s="318">
        <v>187.6166666666667</v>
      </c>
      <c r="J19" s="318">
        <v>193.33333333333334</v>
      </c>
      <c r="K19" s="318">
        <v>196.9666666666667</v>
      </c>
      <c r="L19" s="305">
        <v>189.7</v>
      </c>
      <c r="M19" s="305">
        <v>180.35</v>
      </c>
      <c r="N19" s="320">
        <v>17542500</v>
      </c>
      <c r="O19" s="321">
        <v>-2.2838044840551457E-2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1286.45</v>
      </c>
      <c r="E20" s="317">
        <v>1289.3333333333333</v>
      </c>
      <c r="F20" s="318">
        <v>1252.6666666666665</v>
      </c>
      <c r="G20" s="318">
        <v>1218.8833333333332</v>
      </c>
      <c r="H20" s="318">
        <v>1182.2166666666665</v>
      </c>
      <c r="I20" s="318">
        <v>1323.1166666666666</v>
      </c>
      <c r="J20" s="318">
        <v>1359.7833333333331</v>
      </c>
      <c r="K20" s="318">
        <v>1393.5666666666666</v>
      </c>
      <c r="L20" s="305">
        <v>1326</v>
      </c>
      <c r="M20" s="305">
        <v>1255.55</v>
      </c>
      <c r="N20" s="320">
        <v>1125500</v>
      </c>
      <c r="O20" s="321">
        <v>2.364711232378354E-2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94.65</v>
      </c>
      <c r="E21" s="317">
        <v>94.283333333333346</v>
      </c>
      <c r="F21" s="318">
        <v>92.666666666666686</v>
      </c>
      <c r="G21" s="318">
        <v>90.683333333333337</v>
      </c>
      <c r="H21" s="318">
        <v>89.066666666666677</v>
      </c>
      <c r="I21" s="318">
        <v>96.266666666666694</v>
      </c>
      <c r="J21" s="318">
        <v>97.88333333333334</v>
      </c>
      <c r="K21" s="318">
        <v>99.866666666666703</v>
      </c>
      <c r="L21" s="305">
        <v>95.9</v>
      </c>
      <c r="M21" s="305">
        <v>92.3</v>
      </c>
      <c r="N21" s="320">
        <v>6906000</v>
      </c>
      <c r="O21" s="321">
        <v>0.20460491889063318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48.8</v>
      </c>
      <c r="E22" s="317">
        <v>49.366666666666667</v>
      </c>
      <c r="F22" s="318">
        <v>47.083333333333336</v>
      </c>
      <c r="G22" s="318">
        <v>45.366666666666667</v>
      </c>
      <c r="H22" s="318">
        <v>43.083333333333336</v>
      </c>
      <c r="I22" s="318">
        <v>51.083333333333336</v>
      </c>
      <c r="J22" s="318">
        <v>53.366666666666667</v>
      </c>
      <c r="K22" s="318">
        <v>55.083333333333336</v>
      </c>
      <c r="L22" s="305">
        <v>51.65</v>
      </c>
      <c r="M22" s="305">
        <v>47.65</v>
      </c>
      <c r="N22" s="320">
        <v>50822000</v>
      </c>
      <c r="O22" s="321">
        <v>3.1206882558233909E-2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1560.8</v>
      </c>
      <c r="E23" s="317">
        <v>1556.2</v>
      </c>
      <c r="F23" s="318">
        <v>1537.4</v>
      </c>
      <c r="G23" s="318">
        <v>1514</v>
      </c>
      <c r="H23" s="318">
        <v>1495.2</v>
      </c>
      <c r="I23" s="318">
        <v>1579.6000000000001</v>
      </c>
      <c r="J23" s="318">
        <v>1598.3999999999999</v>
      </c>
      <c r="K23" s="318">
        <v>1621.8000000000002</v>
      </c>
      <c r="L23" s="305">
        <v>1575</v>
      </c>
      <c r="M23" s="305">
        <v>1532.8</v>
      </c>
      <c r="N23" s="320">
        <v>5449500</v>
      </c>
      <c r="O23" s="321">
        <v>-2.0385050962627407E-2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674.7</v>
      </c>
      <c r="E24" s="317">
        <v>680.18333333333339</v>
      </c>
      <c r="F24" s="318">
        <v>661.86666666666679</v>
      </c>
      <c r="G24" s="318">
        <v>649.03333333333342</v>
      </c>
      <c r="H24" s="318">
        <v>630.71666666666681</v>
      </c>
      <c r="I24" s="318">
        <v>693.01666666666677</v>
      </c>
      <c r="J24" s="318">
        <v>711.33333333333337</v>
      </c>
      <c r="K24" s="318">
        <v>724.16666666666674</v>
      </c>
      <c r="L24" s="305">
        <v>698.5</v>
      </c>
      <c r="M24" s="305">
        <v>667.35</v>
      </c>
      <c r="N24" s="320">
        <v>10260800</v>
      </c>
      <c r="O24" s="321">
        <v>-5.5679287305122498E-2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413.3</v>
      </c>
      <c r="E25" s="317">
        <v>410.9666666666667</v>
      </c>
      <c r="F25" s="318">
        <v>403.03333333333342</v>
      </c>
      <c r="G25" s="318">
        <v>392.76666666666671</v>
      </c>
      <c r="H25" s="318">
        <v>384.83333333333343</v>
      </c>
      <c r="I25" s="318">
        <v>421.23333333333341</v>
      </c>
      <c r="J25" s="318">
        <v>429.16666666666669</v>
      </c>
      <c r="K25" s="318">
        <v>439.43333333333339</v>
      </c>
      <c r="L25" s="305">
        <v>418.9</v>
      </c>
      <c r="M25" s="305">
        <v>400.7</v>
      </c>
      <c r="N25" s="320">
        <v>53659200</v>
      </c>
      <c r="O25" s="321">
        <v>-3.0505387767491274E-2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2688.75</v>
      </c>
      <c r="E26" s="317">
        <v>2708.7333333333331</v>
      </c>
      <c r="F26" s="318">
        <v>2650.3166666666662</v>
      </c>
      <c r="G26" s="318">
        <v>2611.8833333333332</v>
      </c>
      <c r="H26" s="318">
        <v>2553.4666666666662</v>
      </c>
      <c r="I26" s="318">
        <v>2747.1666666666661</v>
      </c>
      <c r="J26" s="318">
        <v>2805.583333333333</v>
      </c>
      <c r="K26" s="318">
        <v>2844.016666666666</v>
      </c>
      <c r="L26" s="305">
        <v>2767.15</v>
      </c>
      <c r="M26" s="305">
        <v>2670.3</v>
      </c>
      <c r="N26" s="320">
        <v>1483250</v>
      </c>
      <c r="O26" s="321">
        <v>-1.9662921348314606E-2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4821.8500000000004</v>
      </c>
      <c r="E27" s="317">
        <v>4881.4000000000005</v>
      </c>
      <c r="F27" s="318">
        <v>4717.0500000000011</v>
      </c>
      <c r="G27" s="318">
        <v>4612.2500000000009</v>
      </c>
      <c r="H27" s="318">
        <v>4447.9000000000015</v>
      </c>
      <c r="I27" s="318">
        <v>4986.2000000000007</v>
      </c>
      <c r="J27" s="318">
        <v>5150.5500000000011</v>
      </c>
      <c r="K27" s="318">
        <v>5255.35</v>
      </c>
      <c r="L27" s="305">
        <v>5045.75</v>
      </c>
      <c r="M27" s="305">
        <v>4776.6000000000004</v>
      </c>
      <c r="N27" s="320">
        <v>734000</v>
      </c>
      <c r="O27" s="321">
        <v>-4.9144212845280465E-3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2164.85</v>
      </c>
      <c r="E28" s="317">
        <v>2185.3666666666668</v>
      </c>
      <c r="F28" s="318">
        <v>2125.1333333333337</v>
      </c>
      <c r="G28" s="318">
        <v>2085.416666666667</v>
      </c>
      <c r="H28" s="318">
        <v>2025.1833333333338</v>
      </c>
      <c r="I28" s="318">
        <v>2225.0833333333335</v>
      </c>
      <c r="J28" s="318">
        <v>2285.3166666666671</v>
      </c>
      <c r="K28" s="318">
        <v>2325.0333333333333</v>
      </c>
      <c r="L28" s="305">
        <v>2245.6</v>
      </c>
      <c r="M28" s="305">
        <v>2145.65</v>
      </c>
      <c r="N28" s="320">
        <v>6756250</v>
      </c>
      <c r="O28" s="321">
        <v>-1.0399501995679079E-2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934.35</v>
      </c>
      <c r="E29" s="317">
        <v>937.08333333333337</v>
      </c>
      <c r="F29" s="318">
        <v>924.26666666666677</v>
      </c>
      <c r="G29" s="318">
        <v>914.18333333333339</v>
      </c>
      <c r="H29" s="318">
        <v>901.36666666666679</v>
      </c>
      <c r="I29" s="318">
        <v>947.16666666666674</v>
      </c>
      <c r="J29" s="318">
        <v>959.98333333333335</v>
      </c>
      <c r="K29" s="318">
        <v>970.06666666666672</v>
      </c>
      <c r="L29" s="305">
        <v>949.9</v>
      </c>
      <c r="M29" s="305">
        <v>927</v>
      </c>
      <c r="N29" s="320">
        <v>668000</v>
      </c>
      <c r="O29" s="321">
        <v>7.2376357056694813E-3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252.8</v>
      </c>
      <c r="E30" s="317">
        <v>252.20000000000002</v>
      </c>
      <c r="F30" s="318">
        <v>242.50000000000006</v>
      </c>
      <c r="G30" s="318">
        <v>232.20000000000005</v>
      </c>
      <c r="H30" s="318">
        <v>222.50000000000009</v>
      </c>
      <c r="I30" s="318">
        <v>262.5</v>
      </c>
      <c r="J30" s="318">
        <v>272.20000000000005</v>
      </c>
      <c r="K30" s="318">
        <v>282.5</v>
      </c>
      <c r="L30" s="305">
        <v>261.89999999999998</v>
      </c>
      <c r="M30" s="305">
        <v>241.9</v>
      </c>
      <c r="N30" s="320">
        <v>10964400</v>
      </c>
      <c r="O30" s="321">
        <v>-7.0782060408827424E-2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44.35</v>
      </c>
      <c r="E31" s="317">
        <v>43.9</v>
      </c>
      <c r="F31" s="318">
        <v>42.55</v>
      </c>
      <c r="G31" s="318">
        <v>40.75</v>
      </c>
      <c r="H31" s="318">
        <v>39.4</v>
      </c>
      <c r="I31" s="318">
        <v>45.699999999999996</v>
      </c>
      <c r="J31" s="318">
        <v>47.050000000000004</v>
      </c>
      <c r="K31" s="318">
        <v>48.849999999999994</v>
      </c>
      <c r="L31" s="305">
        <v>45.25</v>
      </c>
      <c r="M31" s="305">
        <v>42.1</v>
      </c>
      <c r="N31" s="320">
        <v>47550600</v>
      </c>
      <c r="O31" s="321">
        <v>1.0845996207515243E-2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1384.3</v>
      </c>
      <c r="E32" s="317">
        <v>1366.8333333333333</v>
      </c>
      <c r="F32" s="318">
        <v>1344.1166666666666</v>
      </c>
      <c r="G32" s="318">
        <v>1303.9333333333334</v>
      </c>
      <c r="H32" s="318">
        <v>1281.2166666666667</v>
      </c>
      <c r="I32" s="318">
        <v>1407.0166666666664</v>
      </c>
      <c r="J32" s="318">
        <v>1429.7333333333331</v>
      </c>
      <c r="K32" s="318">
        <v>1469.9166666666663</v>
      </c>
      <c r="L32" s="305">
        <v>1389.55</v>
      </c>
      <c r="M32" s="305">
        <v>1326.65</v>
      </c>
      <c r="N32" s="320">
        <v>1425600</v>
      </c>
      <c r="O32" s="321">
        <v>4.5582896329164985E-2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65.900000000000006</v>
      </c>
      <c r="E33" s="317">
        <v>64.966666666666654</v>
      </c>
      <c r="F33" s="318">
        <v>63.133333333333312</v>
      </c>
      <c r="G33" s="318">
        <v>60.36666666666666</v>
      </c>
      <c r="H33" s="318">
        <v>58.533333333333317</v>
      </c>
      <c r="I33" s="318">
        <v>67.733333333333306</v>
      </c>
      <c r="J33" s="318">
        <v>69.566666666666649</v>
      </c>
      <c r="K33" s="318">
        <v>72.3333333333333</v>
      </c>
      <c r="L33" s="305">
        <v>66.8</v>
      </c>
      <c r="M33" s="305">
        <v>62.2</v>
      </c>
      <c r="N33" s="320">
        <v>26736400</v>
      </c>
      <c r="O33" s="321">
        <v>5.1058275937981568E-2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453.85</v>
      </c>
      <c r="E34" s="317">
        <v>460.41666666666669</v>
      </c>
      <c r="F34" s="318">
        <v>443.83333333333337</v>
      </c>
      <c r="G34" s="318">
        <v>433.81666666666666</v>
      </c>
      <c r="H34" s="318">
        <v>417.23333333333335</v>
      </c>
      <c r="I34" s="318">
        <v>470.43333333333339</v>
      </c>
      <c r="J34" s="318">
        <v>487.01666666666677</v>
      </c>
      <c r="K34" s="318">
        <v>497.03333333333342</v>
      </c>
      <c r="L34" s="305">
        <v>477</v>
      </c>
      <c r="M34" s="305">
        <v>450.4</v>
      </c>
      <c r="N34" s="320">
        <v>4742100</v>
      </c>
      <c r="O34" s="321">
        <v>4.7121690551372358E-2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286.35000000000002</v>
      </c>
      <c r="E35" s="317">
        <v>291.36666666666662</v>
      </c>
      <c r="F35" s="318">
        <v>279.03333333333325</v>
      </c>
      <c r="G35" s="318">
        <v>271.71666666666664</v>
      </c>
      <c r="H35" s="318">
        <v>259.38333333333327</v>
      </c>
      <c r="I35" s="318">
        <v>298.68333333333322</v>
      </c>
      <c r="J35" s="318">
        <v>311.01666666666659</v>
      </c>
      <c r="K35" s="318">
        <v>318.3333333333332</v>
      </c>
      <c r="L35" s="305">
        <v>303.7</v>
      </c>
      <c r="M35" s="305">
        <v>284.05</v>
      </c>
      <c r="N35" s="320">
        <v>5736900</v>
      </c>
      <c r="O35" s="321">
        <v>-1.4295287022559749E-2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554.75</v>
      </c>
      <c r="E36" s="317">
        <v>558.13333333333333</v>
      </c>
      <c r="F36" s="318">
        <v>546.56666666666661</v>
      </c>
      <c r="G36" s="318">
        <v>538.38333333333333</v>
      </c>
      <c r="H36" s="318">
        <v>526.81666666666661</v>
      </c>
      <c r="I36" s="318">
        <v>566.31666666666661</v>
      </c>
      <c r="J36" s="318">
        <v>577.88333333333344</v>
      </c>
      <c r="K36" s="318">
        <v>586.06666666666661</v>
      </c>
      <c r="L36" s="305">
        <v>569.70000000000005</v>
      </c>
      <c r="M36" s="305">
        <v>549.95000000000005</v>
      </c>
      <c r="N36" s="320">
        <v>59454120</v>
      </c>
      <c r="O36" s="321">
        <v>1.9229548771974362E-2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26.75</v>
      </c>
      <c r="E37" s="317">
        <v>25.400000000000002</v>
      </c>
      <c r="F37" s="318">
        <v>23.600000000000005</v>
      </c>
      <c r="G37" s="318">
        <v>20.450000000000003</v>
      </c>
      <c r="H37" s="318">
        <v>18.650000000000006</v>
      </c>
      <c r="I37" s="318">
        <v>28.550000000000004</v>
      </c>
      <c r="J37" s="318">
        <v>30.35</v>
      </c>
      <c r="K37" s="318">
        <v>33.5</v>
      </c>
      <c r="L37" s="305">
        <v>27.2</v>
      </c>
      <c r="M37" s="305">
        <v>22.25</v>
      </c>
      <c r="N37" s="320">
        <v>78764200</v>
      </c>
      <c r="O37" s="321">
        <v>0.1978981627935272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336.95</v>
      </c>
      <c r="E38" s="317">
        <v>340.73333333333335</v>
      </c>
      <c r="F38" s="318">
        <v>329.4666666666667</v>
      </c>
      <c r="G38" s="318">
        <v>321.98333333333335</v>
      </c>
      <c r="H38" s="318">
        <v>310.7166666666667</v>
      </c>
      <c r="I38" s="318">
        <v>348.2166666666667</v>
      </c>
      <c r="J38" s="318">
        <v>359.48333333333335</v>
      </c>
      <c r="K38" s="318">
        <v>366.9666666666667</v>
      </c>
      <c r="L38" s="305">
        <v>352</v>
      </c>
      <c r="M38" s="305">
        <v>333.25</v>
      </c>
      <c r="N38" s="320">
        <v>15626200</v>
      </c>
      <c r="O38" s="321">
        <v>6.4223057644110279E-2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9788.7999999999993</v>
      </c>
      <c r="E39" s="317">
        <v>9764.6999999999989</v>
      </c>
      <c r="F39" s="318">
        <v>9579.3999999999978</v>
      </c>
      <c r="G39" s="318">
        <v>9369.9999999999982</v>
      </c>
      <c r="H39" s="318">
        <v>9184.6999999999971</v>
      </c>
      <c r="I39" s="318">
        <v>9974.0999999999985</v>
      </c>
      <c r="J39" s="318">
        <v>10159.399999999998</v>
      </c>
      <c r="K39" s="318">
        <v>10368.799999999999</v>
      </c>
      <c r="L39" s="305">
        <v>9950</v>
      </c>
      <c r="M39" s="305">
        <v>9555.2999999999993</v>
      </c>
      <c r="N39" s="320">
        <v>137440</v>
      </c>
      <c r="O39" s="321">
        <v>-4.0759352317141263E-2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317.55</v>
      </c>
      <c r="E40" s="317">
        <v>318.16666666666669</v>
      </c>
      <c r="F40" s="318">
        <v>312.68333333333339</v>
      </c>
      <c r="G40" s="318">
        <v>307.81666666666672</v>
      </c>
      <c r="H40" s="318">
        <v>302.33333333333343</v>
      </c>
      <c r="I40" s="318">
        <v>323.03333333333336</v>
      </c>
      <c r="J40" s="318">
        <v>328.51666666666659</v>
      </c>
      <c r="K40" s="318">
        <v>333.38333333333333</v>
      </c>
      <c r="L40" s="305">
        <v>323.64999999999998</v>
      </c>
      <c r="M40" s="305">
        <v>313.3</v>
      </c>
      <c r="N40" s="320">
        <v>21432600</v>
      </c>
      <c r="O40" s="321">
        <v>5.1855123674911664E-2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3086.25</v>
      </c>
      <c r="E41" s="317">
        <v>3106.6166666666668</v>
      </c>
      <c r="F41" s="318">
        <v>3041.6833333333334</v>
      </c>
      <c r="G41" s="318">
        <v>2997.1166666666668</v>
      </c>
      <c r="H41" s="318">
        <v>2932.1833333333334</v>
      </c>
      <c r="I41" s="318">
        <v>3151.1833333333334</v>
      </c>
      <c r="J41" s="318">
        <v>3216.1166666666668</v>
      </c>
      <c r="K41" s="318">
        <v>3260.6833333333334</v>
      </c>
      <c r="L41" s="305">
        <v>3171.55</v>
      </c>
      <c r="M41" s="305">
        <v>3062.05</v>
      </c>
      <c r="N41" s="320">
        <v>1259600</v>
      </c>
      <c r="O41" s="321">
        <v>-9.7484276729559744E-3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324.75</v>
      </c>
      <c r="E42" s="317">
        <v>324.95</v>
      </c>
      <c r="F42" s="318">
        <v>320.59999999999997</v>
      </c>
      <c r="G42" s="318">
        <v>316.45</v>
      </c>
      <c r="H42" s="318">
        <v>312.09999999999997</v>
      </c>
      <c r="I42" s="318">
        <v>329.09999999999997</v>
      </c>
      <c r="J42" s="318">
        <v>333.45</v>
      </c>
      <c r="K42" s="318">
        <v>337.59999999999997</v>
      </c>
      <c r="L42" s="305">
        <v>329.3</v>
      </c>
      <c r="M42" s="305">
        <v>320.8</v>
      </c>
      <c r="N42" s="320">
        <v>6714400</v>
      </c>
      <c r="O42" s="321">
        <v>-1.6118633139909737E-2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89.35</v>
      </c>
      <c r="E43" s="317">
        <v>87.2</v>
      </c>
      <c r="F43" s="318">
        <v>83.95</v>
      </c>
      <c r="G43" s="318">
        <v>78.55</v>
      </c>
      <c r="H43" s="318">
        <v>75.3</v>
      </c>
      <c r="I43" s="318">
        <v>92.600000000000009</v>
      </c>
      <c r="J43" s="318">
        <v>95.850000000000009</v>
      </c>
      <c r="K43" s="318">
        <v>101.25000000000001</v>
      </c>
      <c r="L43" s="305">
        <v>90.45</v>
      </c>
      <c r="M43" s="305">
        <v>81.8</v>
      </c>
      <c r="N43" s="320">
        <v>9455000</v>
      </c>
      <c r="O43" s="321">
        <v>9.1498891762098258E-2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279.89999999999998</v>
      </c>
      <c r="E44" s="317">
        <v>279.3</v>
      </c>
      <c r="F44" s="318">
        <v>271.60000000000002</v>
      </c>
      <c r="G44" s="318">
        <v>263.3</v>
      </c>
      <c r="H44" s="318">
        <v>255.60000000000002</v>
      </c>
      <c r="I44" s="318">
        <v>287.60000000000002</v>
      </c>
      <c r="J44" s="318">
        <v>295.29999999999995</v>
      </c>
      <c r="K44" s="318">
        <v>303.60000000000002</v>
      </c>
      <c r="L44" s="305">
        <v>287</v>
      </c>
      <c r="M44" s="305">
        <v>271</v>
      </c>
      <c r="N44" s="320">
        <v>2514000</v>
      </c>
      <c r="O44" s="321">
        <v>-6.8736667456743301E-3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596.6</v>
      </c>
      <c r="E45" s="317">
        <v>607.7833333333333</v>
      </c>
      <c r="F45" s="318">
        <v>582.56666666666661</v>
      </c>
      <c r="G45" s="318">
        <v>568.5333333333333</v>
      </c>
      <c r="H45" s="318">
        <v>543.31666666666661</v>
      </c>
      <c r="I45" s="318">
        <v>621.81666666666661</v>
      </c>
      <c r="J45" s="318">
        <v>647.0333333333333</v>
      </c>
      <c r="K45" s="318">
        <v>661.06666666666661</v>
      </c>
      <c r="L45" s="305">
        <v>633</v>
      </c>
      <c r="M45" s="305">
        <v>593.75</v>
      </c>
      <c r="N45" s="320">
        <v>624800</v>
      </c>
      <c r="O45" s="321">
        <v>1.1658031088082901E-2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157.85</v>
      </c>
      <c r="E46" s="317">
        <v>159.43333333333334</v>
      </c>
      <c r="F46" s="318">
        <v>152.21666666666667</v>
      </c>
      <c r="G46" s="318">
        <v>146.58333333333334</v>
      </c>
      <c r="H46" s="318">
        <v>139.36666666666667</v>
      </c>
      <c r="I46" s="318">
        <v>165.06666666666666</v>
      </c>
      <c r="J46" s="318">
        <v>172.28333333333336</v>
      </c>
      <c r="K46" s="318">
        <v>177.91666666666666</v>
      </c>
      <c r="L46" s="305">
        <v>166.65</v>
      </c>
      <c r="M46" s="305">
        <v>153.80000000000001</v>
      </c>
      <c r="N46" s="320">
        <v>7862500</v>
      </c>
      <c r="O46" s="321">
        <v>-0.14908008658008659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569.79999999999995</v>
      </c>
      <c r="E47" s="317">
        <v>579.23333333333335</v>
      </c>
      <c r="F47" s="318">
        <v>558.61666666666667</v>
      </c>
      <c r="G47" s="318">
        <v>547.43333333333328</v>
      </c>
      <c r="H47" s="318">
        <v>526.81666666666661</v>
      </c>
      <c r="I47" s="318">
        <v>590.41666666666674</v>
      </c>
      <c r="J47" s="318">
        <v>611.03333333333353</v>
      </c>
      <c r="K47" s="318">
        <v>622.21666666666681</v>
      </c>
      <c r="L47" s="305">
        <v>599.85</v>
      </c>
      <c r="M47" s="305">
        <v>568.04999999999995</v>
      </c>
      <c r="N47" s="320">
        <v>15063150</v>
      </c>
      <c r="O47" s="321">
        <v>-2.6739678232215545E-2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130.75</v>
      </c>
      <c r="E48" s="317">
        <v>130.76666666666665</v>
      </c>
      <c r="F48" s="318">
        <v>128.8833333333333</v>
      </c>
      <c r="G48" s="318">
        <v>127.01666666666665</v>
      </c>
      <c r="H48" s="318">
        <v>125.1333333333333</v>
      </c>
      <c r="I48" s="318">
        <v>132.6333333333333</v>
      </c>
      <c r="J48" s="318">
        <v>134.51666666666662</v>
      </c>
      <c r="K48" s="318">
        <v>136.3833333333333</v>
      </c>
      <c r="L48" s="305">
        <v>132.65</v>
      </c>
      <c r="M48" s="305">
        <v>128.9</v>
      </c>
      <c r="N48" s="320">
        <v>32821800</v>
      </c>
      <c r="O48" s="321">
        <v>2.3576520779147878E-2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1327.95</v>
      </c>
      <c r="E49" s="317">
        <v>1339.4333333333334</v>
      </c>
      <c r="F49" s="318">
        <v>1310.5166666666669</v>
      </c>
      <c r="G49" s="318">
        <v>1293.0833333333335</v>
      </c>
      <c r="H49" s="318">
        <v>1264.166666666667</v>
      </c>
      <c r="I49" s="318">
        <v>1356.8666666666668</v>
      </c>
      <c r="J49" s="318">
        <v>1385.7833333333333</v>
      </c>
      <c r="K49" s="318">
        <v>1403.2166666666667</v>
      </c>
      <c r="L49" s="305">
        <v>1368.35</v>
      </c>
      <c r="M49" s="305">
        <v>1322</v>
      </c>
      <c r="N49" s="320">
        <v>1483300</v>
      </c>
      <c r="O49" s="321">
        <v>9.2268041237113407E-2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381.85</v>
      </c>
      <c r="E50" s="317">
        <v>377.63333333333338</v>
      </c>
      <c r="F50" s="318">
        <v>369.96666666666675</v>
      </c>
      <c r="G50" s="318">
        <v>358.08333333333337</v>
      </c>
      <c r="H50" s="318">
        <v>350.41666666666674</v>
      </c>
      <c r="I50" s="318">
        <v>389.51666666666677</v>
      </c>
      <c r="J50" s="318">
        <v>397.18333333333339</v>
      </c>
      <c r="K50" s="318">
        <v>409.06666666666678</v>
      </c>
      <c r="L50" s="305">
        <v>385.3</v>
      </c>
      <c r="M50" s="305">
        <v>365.75</v>
      </c>
      <c r="N50" s="320">
        <v>4385778</v>
      </c>
      <c r="O50" s="321">
        <v>5.3303303303303302E-2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363.25</v>
      </c>
      <c r="E51" s="317">
        <v>366.98333333333335</v>
      </c>
      <c r="F51" s="318">
        <v>358.2166666666667</v>
      </c>
      <c r="G51" s="318">
        <v>353.18333333333334</v>
      </c>
      <c r="H51" s="318">
        <v>344.41666666666669</v>
      </c>
      <c r="I51" s="318">
        <v>372.01666666666671</v>
      </c>
      <c r="J51" s="318">
        <v>380.78333333333336</v>
      </c>
      <c r="K51" s="318">
        <v>385.81666666666672</v>
      </c>
      <c r="L51" s="305">
        <v>375.75</v>
      </c>
      <c r="M51" s="305">
        <v>361.95</v>
      </c>
      <c r="N51" s="320">
        <v>1136700</v>
      </c>
      <c r="O51" s="321">
        <v>0.13070725156669652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445.2</v>
      </c>
      <c r="E52" s="317">
        <v>448.06666666666666</v>
      </c>
      <c r="F52" s="318">
        <v>437.13333333333333</v>
      </c>
      <c r="G52" s="318">
        <v>429.06666666666666</v>
      </c>
      <c r="H52" s="318">
        <v>418.13333333333333</v>
      </c>
      <c r="I52" s="318">
        <v>456.13333333333333</v>
      </c>
      <c r="J52" s="318">
        <v>467.06666666666661</v>
      </c>
      <c r="K52" s="318">
        <v>475.13333333333333</v>
      </c>
      <c r="L52" s="305">
        <v>459</v>
      </c>
      <c r="M52" s="305">
        <v>440</v>
      </c>
      <c r="N52" s="320">
        <v>11493750</v>
      </c>
      <c r="O52" s="321">
        <v>-1.1948729089724093E-3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2336.1999999999998</v>
      </c>
      <c r="E53" s="317">
        <v>2347.4166666666665</v>
      </c>
      <c r="F53" s="318">
        <v>2301.4833333333331</v>
      </c>
      <c r="G53" s="318">
        <v>2266.7666666666664</v>
      </c>
      <c r="H53" s="318">
        <v>2220.833333333333</v>
      </c>
      <c r="I53" s="318">
        <v>2382.1333333333332</v>
      </c>
      <c r="J53" s="318">
        <v>2428.0666666666666</v>
      </c>
      <c r="K53" s="318">
        <v>2462.7833333333333</v>
      </c>
      <c r="L53" s="305">
        <v>2393.35</v>
      </c>
      <c r="M53" s="305">
        <v>2312.6999999999998</v>
      </c>
      <c r="N53" s="320">
        <v>2091600</v>
      </c>
      <c r="O53" s="321">
        <v>-2.2799476733320875E-2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141.5</v>
      </c>
      <c r="E54" s="317">
        <v>142.71666666666667</v>
      </c>
      <c r="F54" s="318">
        <v>138.68333333333334</v>
      </c>
      <c r="G54" s="318">
        <v>135.86666666666667</v>
      </c>
      <c r="H54" s="318">
        <v>131.83333333333334</v>
      </c>
      <c r="I54" s="318">
        <v>145.53333333333333</v>
      </c>
      <c r="J54" s="318">
        <v>149.56666666666669</v>
      </c>
      <c r="K54" s="318">
        <v>152.38333333333333</v>
      </c>
      <c r="L54" s="305">
        <v>146.75</v>
      </c>
      <c r="M54" s="305">
        <v>139.9</v>
      </c>
      <c r="N54" s="320">
        <v>25287900</v>
      </c>
      <c r="O54" s="321">
        <v>3.4003508298475239E-2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3790.3</v>
      </c>
      <c r="E55" s="317">
        <v>3790.4500000000003</v>
      </c>
      <c r="F55" s="318">
        <v>3741.0000000000005</v>
      </c>
      <c r="G55" s="318">
        <v>3691.7000000000003</v>
      </c>
      <c r="H55" s="318">
        <v>3642.2500000000005</v>
      </c>
      <c r="I55" s="318">
        <v>3839.7500000000005</v>
      </c>
      <c r="J55" s="318">
        <v>3889.2000000000003</v>
      </c>
      <c r="K55" s="318">
        <v>3938.5000000000005</v>
      </c>
      <c r="L55" s="305">
        <v>3839.9</v>
      </c>
      <c r="M55" s="305">
        <v>3741.15</v>
      </c>
      <c r="N55" s="320">
        <v>2755500</v>
      </c>
      <c r="O55" s="321">
        <v>1.1935365405802425E-2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14286.2</v>
      </c>
      <c r="E56" s="317">
        <v>14466.066666666666</v>
      </c>
      <c r="F56" s="318">
        <v>14037.333333333332</v>
      </c>
      <c r="G56" s="318">
        <v>13788.466666666667</v>
      </c>
      <c r="H56" s="318">
        <v>13359.733333333334</v>
      </c>
      <c r="I56" s="318">
        <v>14714.933333333331</v>
      </c>
      <c r="J56" s="318">
        <v>15143.666666666664</v>
      </c>
      <c r="K56" s="318">
        <v>15392.533333333329</v>
      </c>
      <c r="L56" s="305">
        <v>14894.8</v>
      </c>
      <c r="M56" s="305">
        <v>14217.2</v>
      </c>
      <c r="N56" s="320">
        <v>298350</v>
      </c>
      <c r="O56" s="321">
        <v>6.866537717601548E-2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52.4</v>
      </c>
      <c r="E57" s="317">
        <v>51.65</v>
      </c>
      <c r="F57" s="318">
        <v>50.349999999999994</v>
      </c>
      <c r="G57" s="318">
        <v>48.3</v>
      </c>
      <c r="H57" s="318">
        <v>46.999999999999993</v>
      </c>
      <c r="I57" s="318">
        <v>53.699999999999996</v>
      </c>
      <c r="J57" s="318">
        <v>54.999999999999993</v>
      </c>
      <c r="K57" s="318">
        <v>57.05</v>
      </c>
      <c r="L57" s="305">
        <v>52.95</v>
      </c>
      <c r="M57" s="305">
        <v>49.6</v>
      </c>
      <c r="N57" s="320">
        <v>6679200</v>
      </c>
      <c r="O57" s="321">
        <v>-9.446973853979742E-3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801.35</v>
      </c>
      <c r="E58" s="317">
        <v>794.46666666666658</v>
      </c>
      <c r="F58" s="318">
        <v>769.93333333333317</v>
      </c>
      <c r="G58" s="318">
        <v>738.51666666666654</v>
      </c>
      <c r="H58" s="318">
        <v>713.98333333333312</v>
      </c>
      <c r="I58" s="318">
        <v>825.88333333333321</v>
      </c>
      <c r="J58" s="318">
        <v>850.41666666666674</v>
      </c>
      <c r="K58" s="318">
        <v>881.83333333333326</v>
      </c>
      <c r="L58" s="305">
        <v>819</v>
      </c>
      <c r="M58" s="305">
        <v>763.05</v>
      </c>
      <c r="N58" s="320">
        <v>2333100</v>
      </c>
      <c r="O58" s="321">
        <v>0.14959349593495935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153.19999999999999</v>
      </c>
      <c r="E59" s="317">
        <v>154.19999999999999</v>
      </c>
      <c r="F59" s="318">
        <v>150.54999999999998</v>
      </c>
      <c r="G59" s="318">
        <v>147.9</v>
      </c>
      <c r="H59" s="318">
        <v>144.25</v>
      </c>
      <c r="I59" s="318">
        <v>156.84999999999997</v>
      </c>
      <c r="J59" s="318">
        <v>160.49999999999994</v>
      </c>
      <c r="K59" s="318">
        <v>163.14999999999995</v>
      </c>
      <c r="L59" s="305">
        <v>157.85</v>
      </c>
      <c r="M59" s="305">
        <v>151.55000000000001</v>
      </c>
      <c r="N59" s="320">
        <v>5206200</v>
      </c>
      <c r="O59" s="321">
        <v>6.6538288196009335E-2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43.3</v>
      </c>
      <c r="E60" s="317">
        <v>43.5</v>
      </c>
      <c r="F60" s="318">
        <v>42.15</v>
      </c>
      <c r="G60" s="318">
        <v>41</v>
      </c>
      <c r="H60" s="318">
        <v>39.65</v>
      </c>
      <c r="I60" s="318">
        <v>44.65</v>
      </c>
      <c r="J60" s="318">
        <v>45.999999999999993</v>
      </c>
      <c r="K60" s="318">
        <v>47.15</v>
      </c>
      <c r="L60" s="305">
        <v>44.85</v>
      </c>
      <c r="M60" s="305">
        <v>42.35</v>
      </c>
      <c r="N60" s="320">
        <v>56076500</v>
      </c>
      <c r="O60" s="321">
        <v>7.2690405822884094E-2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89.65</v>
      </c>
      <c r="E61" s="317">
        <v>89.59999999999998</v>
      </c>
      <c r="F61" s="318">
        <v>87.649999999999963</v>
      </c>
      <c r="G61" s="318">
        <v>85.649999999999977</v>
      </c>
      <c r="H61" s="318">
        <v>83.69999999999996</v>
      </c>
      <c r="I61" s="318">
        <v>91.599999999999966</v>
      </c>
      <c r="J61" s="318">
        <v>93.549999999999983</v>
      </c>
      <c r="K61" s="318">
        <v>95.549999999999969</v>
      </c>
      <c r="L61" s="305">
        <v>91.55</v>
      </c>
      <c r="M61" s="305">
        <v>87.6</v>
      </c>
      <c r="N61" s="320">
        <v>23754600</v>
      </c>
      <c r="O61" s="321">
        <v>4.1424627996245106E-2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337</v>
      </c>
      <c r="E62" s="317">
        <v>337.51666666666671</v>
      </c>
      <c r="F62" s="318">
        <v>333.08333333333343</v>
      </c>
      <c r="G62" s="318">
        <v>329.16666666666674</v>
      </c>
      <c r="H62" s="318">
        <v>324.73333333333346</v>
      </c>
      <c r="I62" s="318">
        <v>341.43333333333339</v>
      </c>
      <c r="J62" s="318">
        <v>345.86666666666667</v>
      </c>
      <c r="K62" s="318">
        <v>349.78333333333336</v>
      </c>
      <c r="L62" s="305">
        <v>341.95</v>
      </c>
      <c r="M62" s="305">
        <v>333.6</v>
      </c>
      <c r="N62" s="320">
        <v>3540100</v>
      </c>
      <c r="O62" s="321">
        <v>-1.6338325599488734E-2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18.25</v>
      </c>
      <c r="E63" s="317">
        <v>18.233333333333334</v>
      </c>
      <c r="F63" s="318">
        <v>18.016666666666669</v>
      </c>
      <c r="G63" s="318">
        <v>17.783333333333335</v>
      </c>
      <c r="H63" s="318">
        <v>17.56666666666667</v>
      </c>
      <c r="I63" s="318">
        <v>18.466666666666669</v>
      </c>
      <c r="J63" s="318">
        <v>18.683333333333337</v>
      </c>
      <c r="K63" s="318">
        <v>18.916666666666668</v>
      </c>
      <c r="L63" s="305">
        <v>18.45</v>
      </c>
      <c r="M63" s="305">
        <v>18</v>
      </c>
      <c r="N63" s="320">
        <v>44820000</v>
      </c>
      <c r="O63" s="321">
        <v>2.1538461538461538E-2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532.29999999999995</v>
      </c>
      <c r="E64" s="317">
        <v>532.68333333333328</v>
      </c>
      <c r="F64" s="318">
        <v>521.61666666666656</v>
      </c>
      <c r="G64" s="318">
        <v>510.93333333333328</v>
      </c>
      <c r="H64" s="318">
        <v>499.86666666666656</v>
      </c>
      <c r="I64" s="318">
        <v>543.36666666666656</v>
      </c>
      <c r="J64" s="318">
        <v>554.43333333333339</v>
      </c>
      <c r="K64" s="318">
        <v>565.11666666666656</v>
      </c>
      <c r="L64" s="305">
        <v>543.75</v>
      </c>
      <c r="M64" s="305">
        <v>522</v>
      </c>
      <c r="N64" s="320">
        <v>5434400</v>
      </c>
      <c r="O64" s="321">
        <v>5.2362509682416729E-2</v>
      </c>
    </row>
    <row r="65" spans="1:15" ht="15">
      <c r="A65" s="278">
        <v>55</v>
      </c>
      <c r="B65" s="469" t="s">
        <v>40</v>
      </c>
      <c r="C65" s="278" t="s">
        <v>249</v>
      </c>
      <c r="D65" s="317">
        <v>662.15</v>
      </c>
      <c r="E65" s="317">
        <v>650.86666666666667</v>
      </c>
      <c r="F65" s="318">
        <v>631.88333333333333</v>
      </c>
      <c r="G65" s="318">
        <v>601.61666666666667</v>
      </c>
      <c r="H65" s="318">
        <v>582.63333333333333</v>
      </c>
      <c r="I65" s="318">
        <v>681.13333333333333</v>
      </c>
      <c r="J65" s="318">
        <v>700.11666666666667</v>
      </c>
      <c r="K65" s="318">
        <v>730.38333333333333</v>
      </c>
      <c r="L65" s="305">
        <v>669.85</v>
      </c>
      <c r="M65" s="305">
        <v>620.6</v>
      </c>
      <c r="N65" s="320">
        <v>276900</v>
      </c>
      <c r="O65" s="321">
        <v>0.79746835443037978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523.29999999999995</v>
      </c>
      <c r="E66" s="317">
        <v>528.24999999999989</v>
      </c>
      <c r="F66" s="318">
        <v>514.8499999999998</v>
      </c>
      <c r="G66" s="318">
        <v>506.39999999999986</v>
      </c>
      <c r="H66" s="318">
        <v>492.99999999999977</v>
      </c>
      <c r="I66" s="318">
        <v>536.69999999999982</v>
      </c>
      <c r="J66" s="318">
        <v>550.09999999999991</v>
      </c>
      <c r="K66" s="318">
        <v>558.54999999999984</v>
      </c>
      <c r="L66" s="305">
        <v>541.65</v>
      </c>
      <c r="M66" s="305">
        <v>519.79999999999995</v>
      </c>
      <c r="N66" s="320">
        <v>19870150</v>
      </c>
      <c r="O66" s="321">
        <v>-2.4749679333515733E-3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512.45000000000005</v>
      </c>
      <c r="E67" s="317">
        <v>503.61666666666662</v>
      </c>
      <c r="F67" s="318">
        <v>492.33333333333326</v>
      </c>
      <c r="G67" s="318">
        <v>472.21666666666664</v>
      </c>
      <c r="H67" s="318">
        <v>460.93333333333328</v>
      </c>
      <c r="I67" s="318">
        <v>523.73333333333323</v>
      </c>
      <c r="J67" s="318">
        <v>535.01666666666665</v>
      </c>
      <c r="K67" s="318">
        <v>555.13333333333321</v>
      </c>
      <c r="L67" s="305">
        <v>514.9</v>
      </c>
      <c r="M67" s="305">
        <v>483.5</v>
      </c>
      <c r="N67" s="320">
        <v>5884000</v>
      </c>
      <c r="O67" s="321">
        <v>6.8027210884353737E-4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529.04999999999995</v>
      </c>
      <c r="E68" s="317">
        <v>529.23333333333335</v>
      </c>
      <c r="F68" s="318">
        <v>521.51666666666665</v>
      </c>
      <c r="G68" s="318">
        <v>513.98333333333335</v>
      </c>
      <c r="H68" s="318">
        <v>506.26666666666665</v>
      </c>
      <c r="I68" s="318">
        <v>536.76666666666665</v>
      </c>
      <c r="J68" s="318">
        <v>544.48333333333335</v>
      </c>
      <c r="K68" s="318">
        <v>552.01666666666665</v>
      </c>
      <c r="L68" s="305">
        <v>536.95000000000005</v>
      </c>
      <c r="M68" s="305">
        <v>521.70000000000005</v>
      </c>
      <c r="N68" s="320">
        <v>20280400</v>
      </c>
      <c r="O68" s="321">
        <v>-2.4789973832805398E-3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1715.6</v>
      </c>
      <c r="E69" s="317">
        <v>1723.8333333333333</v>
      </c>
      <c r="F69" s="318">
        <v>1694.7666666666664</v>
      </c>
      <c r="G69" s="318">
        <v>1673.9333333333332</v>
      </c>
      <c r="H69" s="318">
        <v>1644.8666666666663</v>
      </c>
      <c r="I69" s="318">
        <v>1744.6666666666665</v>
      </c>
      <c r="J69" s="318">
        <v>1773.7333333333336</v>
      </c>
      <c r="K69" s="318">
        <v>1794.5666666666666</v>
      </c>
      <c r="L69" s="305">
        <v>1752.9</v>
      </c>
      <c r="M69" s="305">
        <v>1703</v>
      </c>
      <c r="N69" s="320">
        <v>26901100</v>
      </c>
      <c r="O69" s="321">
        <v>4.8128192438065534E-3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926.15</v>
      </c>
      <c r="E70" s="317">
        <v>933.85</v>
      </c>
      <c r="F70" s="318">
        <v>913.95</v>
      </c>
      <c r="G70" s="318">
        <v>901.75</v>
      </c>
      <c r="H70" s="318">
        <v>881.85</v>
      </c>
      <c r="I70" s="318">
        <v>946.05000000000007</v>
      </c>
      <c r="J70" s="318">
        <v>965.94999999999993</v>
      </c>
      <c r="K70" s="318">
        <v>978.15000000000009</v>
      </c>
      <c r="L70" s="305">
        <v>953.75</v>
      </c>
      <c r="M70" s="305">
        <v>921.65</v>
      </c>
      <c r="N70" s="320">
        <v>32345750</v>
      </c>
      <c r="O70" s="321">
        <v>-3.2096138797995714E-2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516.79999999999995</v>
      </c>
      <c r="E71" s="317">
        <v>523.13333333333333</v>
      </c>
      <c r="F71" s="318">
        <v>508.06666666666661</v>
      </c>
      <c r="G71" s="318">
        <v>499.33333333333326</v>
      </c>
      <c r="H71" s="318">
        <v>484.26666666666654</v>
      </c>
      <c r="I71" s="318">
        <v>531.86666666666667</v>
      </c>
      <c r="J71" s="318">
        <v>546.93333333333351</v>
      </c>
      <c r="K71" s="318">
        <v>555.66666666666674</v>
      </c>
      <c r="L71" s="305">
        <v>538.20000000000005</v>
      </c>
      <c r="M71" s="305">
        <v>514.4</v>
      </c>
      <c r="N71" s="320">
        <v>13130100</v>
      </c>
      <c r="O71" s="321">
        <v>-5.6399974128452234E-2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2185.8000000000002</v>
      </c>
      <c r="E72" s="317">
        <v>2199.5666666666671</v>
      </c>
      <c r="F72" s="318">
        <v>2138.233333333334</v>
      </c>
      <c r="G72" s="318">
        <v>2090.666666666667</v>
      </c>
      <c r="H72" s="318">
        <v>2029.3333333333339</v>
      </c>
      <c r="I72" s="318">
        <v>2247.1333333333341</v>
      </c>
      <c r="J72" s="318">
        <v>2308.4666666666672</v>
      </c>
      <c r="K72" s="318">
        <v>2356.0333333333342</v>
      </c>
      <c r="L72" s="305">
        <v>2260.9</v>
      </c>
      <c r="M72" s="305">
        <v>2152</v>
      </c>
      <c r="N72" s="320">
        <v>2610800</v>
      </c>
      <c r="O72" s="321">
        <v>-7.8285323401991336E-3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123.3</v>
      </c>
      <c r="E73" s="317">
        <v>124.05</v>
      </c>
      <c r="F73" s="318">
        <v>120.8</v>
      </c>
      <c r="G73" s="318">
        <v>118.3</v>
      </c>
      <c r="H73" s="318">
        <v>115.05</v>
      </c>
      <c r="I73" s="318">
        <v>126.55</v>
      </c>
      <c r="J73" s="318">
        <v>129.80000000000001</v>
      </c>
      <c r="K73" s="318">
        <v>132.30000000000001</v>
      </c>
      <c r="L73" s="305">
        <v>127.3</v>
      </c>
      <c r="M73" s="305">
        <v>121.55</v>
      </c>
      <c r="N73" s="320">
        <v>29027900</v>
      </c>
      <c r="O73" s="321">
        <v>-3.8811296798325384E-3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192.35</v>
      </c>
      <c r="E74" s="317">
        <v>193.38333333333333</v>
      </c>
      <c r="F74" s="318">
        <v>189.16666666666666</v>
      </c>
      <c r="G74" s="318">
        <v>185.98333333333332</v>
      </c>
      <c r="H74" s="318">
        <v>181.76666666666665</v>
      </c>
      <c r="I74" s="318">
        <v>196.56666666666666</v>
      </c>
      <c r="J74" s="318">
        <v>200.78333333333336</v>
      </c>
      <c r="K74" s="318">
        <v>203.96666666666667</v>
      </c>
      <c r="L74" s="305">
        <v>197.6</v>
      </c>
      <c r="M74" s="305">
        <v>190.2</v>
      </c>
      <c r="N74" s="320">
        <v>18504300</v>
      </c>
      <c r="O74" s="321">
        <v>-5.978856442983304E-3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1999.15</v>
      </c>
      <c r="E75" s="317">
        <v>2018.9666666666665</v>
      </c>
      <c r="F75" s="318">
        <v>1961.2833333333328</v>
      </c>
      <c r="G75" s="318">
        <v>1923.4166666666663</v>
      </c>
      <c r="H75" s="318">
        <v>1865.7333333333327</v>
      </c>
      <c r="I75" s="318">
        <v>2056.833333333333</v>
      </c>
      <c r="J75" s="318">
        <v>2114.5166666666669</v>
      </c>
      <c r="K75" s="318">
        <v>2152.3833333333332</v>
      </c>
      <c r="L75" s="305">
        <v>2076.65</v>
      </c>
      <c r="M75" s="305">
        <v>1981.1</v>
      </c>
      <c r="N75" s="320">
        <v>19594200</v>
      </c>
      <c r="O75" s="321">
        <v>-6.5340583858042353E-2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135.65</v>
      </c>
      <c r="E76" s="317">
        <v>132.30000000000001</v>
      </c>
      <c r="F76" s="318">
        <v>126.30000000000001</v>
      </c>
      <c r="G76" s="318">
        <v>116.95</v>
      </c>
      <c r="H76" s="318">
        <v>110.95</v>
      </c>
      <c r="I76" s="318">
        <v>141.65000000000003</v>
      </c>
      <c r="J76" s="318">
        <v>147.65000000000003</v>
      </c>
      <c r="K76" s="318">
        <v>157.00000000000003</v>
      </c>
      <c r="L76" s="305">
        <v>138.30000000000001</v>
      </c>
      <c r="M76" s="305">
        <v>122.95</v>
      </c>
      <c r="N76" s="320">
        <v>14276100</v>
      </c>
      <c r="O76" s="321">
        <v>-1.9599629159083885E-2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338.15</v>
      </c>
      <c r="E77" s="317">
        <v>340.0333333333333</v>
      </c>
      <c r="F77" s="318">
        <v>331.36666666666662</v>
      </c>
      <c r="G77" s="318">
        <v>324.58333333333331</v>
      </c>
      <c r="H77" s="318">
        <v>315.91666666666663</v>
      </c>
      <c r="I77" s="318">
        <v>346.81666666666661</v>
      </c>
      <c r="J77" s="318">
        <v>355.48333333333335</v>
      </c>
      <c r="K77" s="318">
        <v>362.26666666666659</v>
      </c>
      <c r="L77" s="305">
        <v>348.7</v>
      </c>
      <c r="M77" s="305">
        <v>333.25</v>
      </c>
      <c r="N77" s="320">
        <v>82794250</v>
      </c>
      <c r="O77" s="321">
        <v>-3.9158741303376522E-2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397.4</v>
      </c>
      <c r="E78" s="317">
        <v>401.68333333333334</v>
      </c>
      <c r="F78" s="318">
        <v>390.9666666666667</v>
      </c>
      <c r="G78" s="318">
        <v>384.53333333333336</v>
      </c>
      <c r="H78" s="318">
        <v>373.81666666666672</v>
      </c>
      <c r="I78" s="318">
        <v>408.11666666666667</v>
      </c>
      <c r="J78" s="318">
        <v>418.83333333333326</v>
      </c>
      <c r="K78" s="318">
        <v>425.26666666666665</v>
      </c>
      <c r="L78" s="305">
        <v>412.4</v>
      </c>
      <c r="M78" s="305">
        <v>395.25</v>
      </c>
      <c r="N78" s="320">
        <v>7209000</v>
      </c>
      <c r="O78" s="321">
        <v>-1.070399341292713E-2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4.95</v>
      </c>
      <c r="E79" s="317">
        <v>5.083333333333333</v>
      </c>
      <c r="F79" s="318">
        <v>4.7166666666666659</v>
      </c>
      <c r="G79" s="318">
        <v>4.4833333333333325</v>
      </c>
      <c r="H79" s="318">
        <v>4.1166666666666654</v>
      </c>
      <c r="I79" s="318">
        <v>5.3166666666666664</v>
      </c>
      <c r="J79" s="318">
        <v>5.6833333333333336</v>
      </c>
      <c r="K79" s="318">
        <v>5.916666666666667</v>
      </c>
      <c r="L79" s="305">
        <v>5.45</v>
      </c>
      <c r="M79" s="305">
        <v>4.8499999999999996</v>
      </c>
      <c r="N79" s="320">
        <v>469910000</v>
      </c>
      <c r="O79" s="321">
        <v>-0.1005439879947477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21.95</v>
      </c>
      <c r="E80" s="317">
        <v>21.783333333333331</v>
      </c>
      <c r="F80" s="318">
        <v>20.916666666666664</v>
      </c>
      <c r="G80" s="318">
        <v>19.883333333333333</v>
      </c>
      <c r="H80" s="318">
        <v>19.016666666666666</v>
      </c>
      <c r="I80" s="318">
        <v>22.816666666666663</v>
      </c>
      <c r="J80" s="318">
        <v>23.68333333333333</v>
      </c>
      <c r="K80" s="318">
        <v>24.716666666666661</v>
      </c>
      <c r="L80" s="305">
        <v>22.65</v>
      </c>
      <c r="M80" s="305">
        <v>20.75</v>
      </c>
      <c r="N80" s="320">
        <v>124410000</v>
      </c>
      <c r="O80" s="321">
        <v>2.2074710613441996E-2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473</v>
      </c>
      <c r="E81" s="317">
        <v>476.58333333333331</v>
      </c>
      <c r="F81" s="318">
        <v>466.71666666666664</v>
      </c>
      <c r="G81" s="318">
        <v>460.43333333333334</v>
      </c>
      <c r="H81" s="318">
        <v>450.56666666666666</v>
      </c>
      <c r="I81" s="318">
        <v>482.86666666666662</v>
      </c>
      <c r="J81" s="318">
        <v>492.73333333333329</v>
      </c>
      <c r="K81" s="318">
        <v>499.01666666666659</v>
      </c>
      <c r="L81" s="305">
        <v>486.45</v>
      </c>
      <c r="M81" s="305">
        <v>470.3</v>
      </c>
      <c r="N81" s="320">
        <v>5538500</v>
      </c>
      <c r="O81" s="321">
        <v>-3.3125300048007685E-2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1002.4</v>
      </c>
      <c r="E82" s="317">
        <v>1019.7833333333333</v>
      </c>
      <c r="F82" s="318">
        <v>974.51666666666665</v>
      </c>
      <c r="G82" s="318">
        <v>946.63333333333333</v>
      </c>
      <c r="H82" s="318">
        <v>901.36666666666667</v>
      </c>
      <c r="I82" s="318">
        <v>1047.6666666666665</v>
      </c>
      <c r="J82" s="318">
        <v>1092.9333333333329</v>
      </c>
      <c r="K82" s="318">
        <v>1120.8166666666666</v>
      </c>
      <c r="L82" s="305">
        <v>1065.05</v>
      </c>
      <c r="M82" s="305">
        <v>991.9</v>
      </c>
      <c r="N82" s="320">
        <v>3404700</v>
      </c>
      <c r="O82" s="321">
        <v>7.904085257548845E-3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450.4</v>
      </c>
      <c r="E83" s="317">
        <v>459.33333333333331</v>
      </c>
      <c r="F83" s="318">
        <v>436.96666666666664</v>
      </c>
      <c r="G83" s="318">
        <v>423.5333333333333</v>
      </c>
      <c r="H83" s="318">
        <v>401.16666666666663</v>
      </c>
      <c r="I83" s="318">
        <v>472.76666666666665</v>
      </c>
      <c r="J83" s="318">
        <v>495.13333333333333</v>
      </c>
      <c r="K83" s="318">
        <v>508.56666666666666</v>
      </c>
      <c r="L83" s="305">
        <v>481.7</v>
      </c>
      <c r="M83" s="305">
        <v>445.9</v>
      </c>
      <c r="N83" s="320">
        <v>17732400</v>
      </c>
      <c r="O83" s="321">
        <v>1.9361217779208535E-2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195.8</v>
      </c>
      <c r="E84" s="317">
        <v>195.35000000000002</v>
      </c>
      <c r="F84" s="318">
        <v>191.80000000000004</v>
      </c>
      <c r="G84" s="318">
        <v>187.8</v>
      </c>
      <c r="H84" s="318">
        <v>184.25000000000003</v>
      </c>
      <c r="I84" s="318">
        <v>199.35000000000005</v>
      </c>
      <c r="J84" s="318">
        <v>202.9</v>
      </c>
      <c r="K84" s="318">
        <v>206.90000000000006</v>
      </c>
      <c r="L84" s="305">
        <v>198.9</v>
      </c>
      <c r="M84" s="305">
        <v>191.35</v>
      </c>
      <c r="N84" s="320">
        <v>8202000</v>
      </c>
      <c r="O84" s="321">
        <v>-1.4609203798392988E-3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693.85</v>
      </c>
      <c r="E85" s="317">
        <v>692</v>
      </c>
      <c r="F85" s="318">
        <v>684.5</v>
      </c>
      <c r="G85" s="318">
        <v>675.15</v>
      </c>
      <c r="H85" s="318">
        <v>667.65</v>
      </c>
      <c r="I85" s="318">
        <v>701.35</v>
      </c>
      <c r="J85" s="318">
        <v>708.85</v>
      </c>
      <c r="K85" s="318">
        <v>718.2</v>
      </c>
      <c r="L85" s="305">
        <v>699.5</v>
      </c>
      <c r="M85" s="305">
        <v>682.65</v>
      </c>
      <c r="N85" s="320">
        <v>52903200</v>
      </c>
      <c r="O85" s="321">
        <v>1.3820857767046108E-2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76.2</v>
      </c>
      <c r="E86" s="317">
        <v>76.633333333333326</v>
      </c>
      <c r="F86" s="318">
        <v>75.516666666666652</v>
      </c>
      <c r="G86" s="318">
        <v>74.833333333333329</v>
      </c>
      <c r="H86" s="318">
        <v>73.716666666666654</v>
      </c>
      <c r="I86" s="318">
        <v>77.316666666666649</v>
      </c>
      <c r="J86" s="318">
        <v>78.433333333333323</v>
      </c>
      <c r="K86" s="318">
        <v>79.116666666666646</v>
      </c>
      <c r="L86" s="305">
        <v>77.75</v>
      </c>
      <c r="M86" s="305">
        <v>75.95</v>
      </c>
      <c r="N86" s="320">
        <v>56890100</v>
      </c>
      <c r="O86" s="321">
        <v>8.0284210712830237E-3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165.85</v>
      </c>
      <c r="E87" s="317">
        <v>167.95000000000002</v>
      </c>
      <c r="F87" s="318">
        <v>163.05000000000004</v>
      </c>
      <c r="G87" s="318">
        <v>160.25000000000003</v>
      </c>
      <c r="H87" s="318">
        <v>155.35000000000005</v>
      </c>
      <c r="I87" s="318">
        <v>170.75000000000003</v>
      </c>
      <c r="J87" s="318">
        <v>175.65</v>
      </c>
      <c r="K87" s="318">
        <v>178.45000000000002</v>
      </c>
      <c r="L87" s="305">
        <v>172.85</v>
      </c>
      <c r="M87" s="305">
        <v>165.15</v>
      </c>
      <c r="N87" s="320">
        <v>41806400</v>
      </c>
      <c r="O87" s="321">
        <v>3.1034822925914966E-2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97.85</v>
      </c>
      <c r="E88" s="317">
        <v>96.733333333333334</v>
      </c>
      <c r="F88" s="318">
        <v>92.716666666666669</v>
      </c>
      <c r="G88" s="318">
        <v>87.583333333333329</v>
      </c>
      <c r="H88" s="318">
        <v>83.566666666666663</v>
      </c>
      <c r="I88" s="318">
        <v>101.86666666666667</v>
      </c>
      <c r="J88" s="318">
        <v>105.88333333333335</v>
      </c>
      <c r="K88" s="318">
        <v>111.01666666666668</v>
      </c>
      <c r="L88" s="305">
        <v>100.75</v>
      </c>
      <c r="M88" s="305">
        <v>91.6</v>
      </c>
      <c r="N88" s="320">
        <v>16940000</v>
      </c>
      <c r="O88" s="321">
        <v>0.16466139566861465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182.4</v>
      </c>
      <c r="E89" s="317">
        <v>183.5</v>
      </c>
      <c r="F89" s="318">
        <v>179.2</v>
      </c>
      <c r="G89" s="318">
        <v>176</v>
      </c>
      <c r="H89" s="318">
        <v>171.7</v>
      </c>
      <c r="I89" s="318">
        <v>186.7</v>
      </c>
      <c r="J89" s="318">
        <v>191</v>
      </c>
      <c r="K89" s="318">
        <v>194.2</v>
      </c>
      <c r="L89" s="305">
        <v>187.8</v>
      </c>
      <c r="M89" s="305">
        <v>180.3</v>
      </c>
      <c r="N89" s="320">
        <v>23768200</v>
      </c>
      <c r="O89" s="321">
        <v>2.9898345624875422E-2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1662.8</v>
      </c>
      <c r="E90" s="317">
        <v>1646.3666666666668</v>
      </c>
      <c r="F90" s="318">
        <v>1618.8333333333335</v>
      </c>
      <c r="G90" s="318">
        <v>1574.8666666666668</v>
      </c>
      <c r="H90" s="318">
        <v>1547.3333333333335</v>
      </c>
      <c r="I90" s="318">
        <v>1690.3333333333335</v>
      </c>
      <c r="J90" s="318">
        <v>1717.8666666666668</v>
      </c>
      <c r="K90" s="318">
        <v>1761.8333333333335</v>
      </c>
      <c r="L90" s="305">
        <v>1673.9</v>
      </c>
      <c r="M90" s="305">
        <v>1602.4</v>
      </c>
      <c r="N90" s="320">
        <v>2075500</v>
      </c>
      <c r="O90" s="321">
        <v>2.7475247524752475E-2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352.55</v>
      </c>
      <c r="E91" s="317">
        <v>353.84999999999997</v>
      </c>
      <c r="F91" s="318">
        <v>347.69999999999993</v>
      </c>
      <c r="G91" s="318">
        <v>342.84999999999997</v>
      </c>
      <c r="H91" s="318">
        <v>336.69999999999993</v>
      </c>
      <c r="I91" s="318">
        <v>358.69999999999993</v>
      </c>
      <c r="J91" s="318">
        <v>364.84999999999991</v>
      </c>
      <c r="K91" s="318">
        <v>369.69999999999993</v>
      </c>
      <c r="L91" s="305">
        <v>360</v>
      </c>
      <c r="M91" s="305">
        <v>349</v>
      </c>
      <c r="N91" s="320">
        <v>1975400</v>
      </c>
      <c r="O91" s="321">
        <v>1.1469534050179211E-2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1189.7</v>
      </c>
      <c r="E92" s="317">
        <v>1196.2833333333335</v>
      </c>
      <c r="F92" s="318">
        <v>1168.7166666666672</v>
      </c>
      <c r="G92" s="318">
        <v>1147.7333333333336</v>
      </c>
      <c r="H92" s="318">
        <v>1120.1666666666672</v>
      </c>
      <c r="I92" s="318">
        <v>1217.2666666666671</v>
      </c>
      <c r="J92" s="318">
        <v>1244.8333333333333</v>
      </c>
      <c r="K92" s="318">
        <v>1265.8166666666671</v>
      </c>
      <c r="L92" s="305">
        <v>1223.8499999999999</v>
      </c>
      <c r="M92" s="305">
        <v>1175.3</v>
      </c>
      <c r="N92" s="320">
        <v>9675200</v>
      </c>
      <c r="O92" s="321">
        <v>-1.9140308191403083E-2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61.85</v>
      </c>
      <c r="E93" s="317">
        <v>61.133333333333333</v>
      </c>
      <c r="F93" s="318">
        <v>58.916666666666664</v>
      </c>
      <c r="G93" s="318">
        <v>55.983333333333334</v>
      </c>
      <c r="H93" s="318">
        <v>53.766666666666666</v>
      </c>
      <c r="I93" s="318">
        <v>64.066666666666663</v>
      </c>
      <c r="J93" s="318">
        <v>66.283333333333331</v>
      </c>
      <c r="K93" s="318">
        <v>69.216666666666669</v>
      </c>
      <c r="L93" s="305">
        <v>63.35</v>
      </c>
      <c r="M93" s="305">
        <v>58.2</v>
      </c>
      <c r="N93" s="320">
        <v>28057600</v>
      </c>
      <c r="O93" s="321">
        <v>3.2455585157273439E-2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274.95</v>
      </c>
      <c r="E94" s="317">
        <v>277.63333333333327</v>
      </c>
      <c r="F94" s="318">
        <v>268.36666666666656</v>
      </c>
      <c r="G94" s="318">
        <v>261.7833333333333</v>
      </c>
      <c r="H94" s="318">
        <v>252.51666666666659</v>
      </c>
      <c r="I94" s="318">
        <v>284.21666666666653</v>
      </c>
      <c r="J94" s="318">
        <v>293.48333333333329</v>
      </c>
      <c r="K94" s="318">
        <v>300.06666666666649</v>
      </c>
      <c r="L94" s="305">
        <v>286.89999999999998</v>
      </c>
      <c r="M94" s="305">
        <v>271.05</v>
      </c>
      <c r="N94" s="320">
        <v>8226500</v>
      </c>
      <c r="O94" s="321">
        <v>-1.4483551764621318E-2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863.55</v>
      </c>
      <c r="E95" s="317">
        <v>863.68333333333339</v>
      </c>
      <c r="F95" s="318">
        <v>853.56666666666683</v>
      </c>
      <c r="G95" s="318">
        <v>843.58333333333348</v>
      </c>
      <c r="H95" s="318">
        <v>833.46666666666692</v>
      </c>
      <c r="I95" s="318">
        <v>873.66666666666674</v>
      </c>
      <c r="J95" s="318">
        <v>883.7833333333333</v>
      </c>
      <c r="K95" s="318">
        <v>893.76666666666665</v>
      </c>
      <c r="L95" s="305">
        <v>873.8</v>
      </c>
      <c r="M95" s="305">
        <v>853.7</v>
      </c>
      <c r="N95" s="320">
        <v>11778950</v>
      </c>
      <c r="O95" s="321">
        <v>2.3326629280349596E-2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841.55</v>
      </c>
      <c r="E96" s="317">
        <v>846.66666666666663</v>
      </c>
      <c r="F96" s="318">
        <v>832.38333333333321</v>
      </c>
      <c r="G96" s="318">
        <v>823.21666666666658</v>
      </c>
      <c r="H96" s="318">
        <v>808.93333333333317</v>
      </c>
      <c r="I96" s="318">
        <v>855.83333333333326</v>
      </c>
      <c r="J96" s="318">
        <v>870.11666666666679</v>
      </c>
      <c r="K96" s="318">
        <v>879.2833333333333</v>
      </c>
      <c r="L96" s="305">
        <v>860.95</v>
      </c>
      <c r="M96" s="305">
        <v>837.5</v>
      </c>
      <c r="N96" s="320">
        <v>9244200</v>
      </c>
      <c r="O96" s="321">
        <v>6.2480950929594634E-3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412.35</v>
      </c>
      <c r="E97" s="317">
        <v>412.8</v>
      </c>
      <c r="F97" s="318">
        <v>404.65000000000003</v>
      </c>
      <c r="G97" s="318">
        <v>396.95000000000005</v>
      </c>
      <c r="H97" s="318">
        <v>388.80000000000007</v>
      </c>
      <c r="I97" s="318">
        <v>420.5</v>
      </c>
      <c r="J97" s="318">
        <v>428.65</v>
      </c>
      <c r="K97" s="318">
        <v>436.34999999999997</v>
      </c>
      <c r="L97" s="305">
        <v>420.95</v>
      </c>
      <c r="M97" s="305">
        <v>405.1</v>
      </c>
      <c r="N97" s="320">
        <v>14102200</v>
      </c>
      <c r="O97" s="321">
        <v>4.9770724154359222E-2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177.35</v>
      </c>
      <c r="E98" s="317">
        <v>173.73333333333335</v>
      </c>
      <c r="F98" s="318">
        <v>168.4666666666667</v>
      </c>
      <c r="G98" s="318">
        <v>159.58333333333334</v>
      </c>
      <c r="H98" s="318">
        <v>154.31666666666669</v>
      </c>
      <c r="I98" s="318">
        <v>182.6166666666667</v>
      </c>
      <c r="J98" s="318">
        <v>187.88333333333335</v>
      </c>
      <c r="K98" s="318">
        <v>196.76666666666671</v>
      </c>
      <c r="L98" s="305">
        <v>179</v>
      </c>
      <c r="M98" s="305">
        <v>164.85</v>
      </c>
      <c r="N98" s="320">
        <v>14860500</v>
      </c>
      <c r="O98" s="321">
        <v>0.144753262359992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121.75</v>
      </c>
      <c r="E99" s="317">
        <v>122.23333333333333</v>
      </c>
      <c r="F99" s="318">
        <v>119.46666666666667</v>
      </c>
      <c r="G99" s="318">
        <v>117.18333333333334</v>
      </c>
      <c r="H99" s="318">
        <v>114.41666666666667</v>
      </c>
      <c r="I99" s="318">
        <v>124.51666666666667</v>
      </c>
      <c r="J99" s="318">
        <v>127.28333333333335</v>
      </c>
      <c r="K99" s="318">
        <v>129.56666666666666</v>
      </c>
      <c r="L99" s="305">
        <v>125</v>
      </c>
      <c r="M99" s="305">
        <v>119.95</v>
      </c>
      <c r="N99" s="320">
        <v>13674000</v>
      </c>
      <c r="O99" s="321">
        <v>2.8893905191873587E-2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306.60000000000002</v>
      </c>
      <c r="E100" s="317">
        <v>307.61666666666667</v>
      </c>
      <c r="F100" s="318">
        <v>304.23333333333335</v>
      </c>
      <c r="G100" s="318">
        <v>301.86666666666667</v>
      </c>
      <c r="H100" s="318">
        <v>298.48333333333335</v>
      </c>
      <c r="I100" s="318">
        <v>309.98333333333335</v>
      </c>
      <c r="J100" s="318">
        <v>313.36666666666667</v>
      </c>
      <c r="K100" s="318">
        <v>315.73333333333335</v>
      </c>
      <c r="L100" s="305">
        <v>311</v>
      </c>
      <c r="M100" s="305">
        <v>305.25</v>
      </c>
      <c r="N100" s="320">
        <v>12126400</v>
      </c>
      <c r="O100" s="321">
        <v>-1.4578491443059371E-2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5030.8500000000004</v>
      </c>
      <c r="E101" s="317">
        <v>5110.416666666667</v>
      </c>
      <c r="F101" s="318">
        <v>4900.9333333333343</v>
      </c>
      <c r="G101" s="318">
        <v>4771.0166666666673</v>
      </c>
      <c r="H101" s="318">
        <v>4561.5333333333347</v>
      </c>
      <c r="I101" s="318">
        <v>5240.3333333333339</v>
      </c>
      <c r="J101" s="318">
        <v>5449.8166666666657</v>
      </c>
      <c r="K101" s="318">
        <v>5579.7333333333336</v>
      </c>
      <c r="L101" s="305">
        <v>5319.9</v>
      </c>
      <c r="M101" s="305">
        <v>4980.5</v>
      </c>
      <c r="N101" s="320">
        <v>3045000</v>
      </c>
      <c r="O101" s="321">
        <v>-3.9432176656151417E-2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511.5</v>
      </c>
      <c r="E102" s="317">
        <v>516.76666666666677</v>
      </c>
      <c r="F102" s="318">
        <v>499.83333333333348</v>
      </c>
      <c r="G102" s="318">
        <v>488.16666666666674</v>
      </c>
      <c r="H102" s="318">
        <v>471.23333333333346</v>
      </c>
      <c r="I102" s="318">
        <v>528.43333333333351</v>
      </c>
      <c r="J102" s="318">
        <v>545.36666666666667</v>
      </c>
      <c r="K102" s="318">
        <v>557.03333333333353</v>
      </c>
      <c r="L102" s="305">
        <v>533.70000000000005</v>
      </c>
      <c r="M102" s="305">
        <v>505.1</v>
      </c>
      <c r="N102" s="320">
        <v>11681250</v>
      </c>
      <c r="O102" s="321">
        <v>6.1208267090620029E-2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452.15</v>
      </c>
      <c r="E103" s="317">
        <v>452.25</v>
      </c>
      <c r="F103" s="318">
        <v>443.75</v>
      </c>
      <c r="G103" s="318">
        <v>435.35</v>
      </c>
      <c r="H103" s="318">
        <v>426.85</v>
      </c>
      <c r="I103" s="318">
        <v>460.65</v>
      </c>
      <c r="J103" s="318">
        <v>469.15</v>
      </c>
      <c r="K103" s="318">
        <v>477.54999999999995</v>
      </c>
      <c r="L103" s="305">
        <v>460.75</v>
      </c>
      <c r="M103" s="305">
        <v>443.85</v>
      </c>
      <c r="N103" s="320">
        <v>1838200</v>
      </c>
      <c r="O103" s="321">
        <v>8.5592011412268191E-3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920.05</v>
      </c>
      <c r="E104" s="317">
        <v>915.5333333333333</v>
      </c>
      <c r="F104" s="318">
        <v>905.81666666666661</v>
      </c>
      <c r="G104" s="318">
        <v>891.58333333333326</v>
      </c>
      <c r="H104" s="318">
        <v>881.86666666666656</v>
      </c>
      <c r="I104" s="318">
        <v>929.76666666666665</v>
      </c>
      <c r="J104" s="318">
        <v>939.48333333333335</v>
      </c>
      <c r="K104" s="318">
        <v>953.7166666666667</v>
      </c>
      <c r="L104" s="305">
        <v>925.25</v>
      </c>
      <c r="M104" s="305">
        <v>901.3</v>
      </c>
      <c r="N104" s="320">
        <v>1483800</v>
      </c>
      <c r="O104" s="321">
        <v>-3.1335683509596556E-2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887.9</v>
      </c>
      <c r="E105" s="317">
        <v>886.43333333333328</v>
      </c>
      <c r="F105" s="318">
        <v>873.56666666666661</v>
      </c>
      <c r="G105" s="318">
        <v>859.23333333333335</v>
      </c>
      <c r="H105" s="318">
        <v>846.36666666666667</v>
      </c>
      <c r="I105" s="318">
        <v>900.76666666666654</v>
      </c>
      <c r="J105" s="318">
        <v>913.6333333333331</v>
      </c>
      <c r="K105" s="318">
        <v>927.96666666666647</v>
      </c>
      <c r="L105" s="305">
        <v>899.3</v>
      </c>
      <c r="M105" s="305">
        <v>872.1</v>
      </c>
      <c r="N105" s="320">
        <v>780000</v>
      </c>
      <c r="O105" s="321">
        <v>-6.8767908309455589E-2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84.15</v>
      </c>
      <c r="E106" s="317">
        <v>85.066666666666663</v>
      </c>
      <c r="F106" s="318">
        <v>82.583333333333329</v>
      </c>
      <c r="G106" s="318">
        <v>81.016666666666666</v>
      </c>
      <c r="H106" s="318">
        <v>78.533333333333331</v>
      </c>
      <c r="I106" s="318">
        <v>86.633333333333326</v>
      </c>
      <c r="J106" s="318">
        <v>89.116666666666674</v>
      </c>
      <c r="K106" s="318">
        <v>90.683333333333323</v>
      </c>
      <c r="L106" s="305">
        <v>87.55</v>
      </c>
      <c r="M106" s="305">
        <v>83.5</v>
      </c>
      <c r="N106" s="320">
        <v>18537000</v>
      </c>
      <c r="O106" s="321">
        <v>-8.5946745562130181E-2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59417.75</v>
      </c>
      <c r="E107" s="317">
        <v>59274.549999999996</v>
      </c>
      <c r="F107" s="318">
        <v>58309.099999999991</v>
      </c>
      <c r="G107" s="318">
        <v>57200.45</v>
      </c>
      <c r="H107" s="318">
        <v>56234.999999999993</v>
      </c>
      <c r="I107" s="318">
        <v>60383.19999999999</v>
      </c>
      <c r="J107" s="318">
        <v>61348.649999999987</v>
      </c>
      <c r="K107" s="318">
        <v>62457.299999999988</v>
      </c>
      <c r="L107" s="305">
        <v>60240</v>
      </c>
      <c r="M107" s="305">
        <v>58165.9</v>
      </c>
      <c r="N107" s="320">
        <v>16020</v>
      </c>
      <c r="O107" s="321">
        <v>-2.7322404371584699E-2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814.55</v>
      </c>
      <c r="E108" s="317">
        <v>823.18333333333339</v>
      </c>
      <c r="F108" s="318">
        <v>801.36666666666679</v>
      </c>
      <c r="G108" s="318">
        <v>788.18333333333339</v>
      </c>
      <c r="H108" s="318">
        <v>766.36666666666679</v>
      </c>
      <c r="I108" s="318">
        <v>836.36666666666679</v>
      </c>
      <c r="J108" s="318">
        <v>858.18333333333339</v>
      </c>
      <c r="K108" s="318">
        <v>871.36666666666679</v>
      </c>
      <c r="L108" s="305">
        <v>845</v>
      </c>
      <c r="M108" s="305">
        <v>810</v>
      </c>
      <c r="N108" s="320">
        <v>1755750</v>
      </c>
      <c r="O108" s="321">
        <v>9.0358639962738699E-2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28.3</v>
      </c>
      <c r="E109" s="317">
        <v>28.233333333333334</v>
      </c>
      <c r="F109" s="318">
        <v>27.666666666666668</v>
      </c>
      <c r="G109" s="318">
        <v>27.033333333333335</v>
      </c>
      <c r="H109" s="318">
        <v>26.466666666666669</v>
      </c>
      <c r="I109" s="318">
        <v>28.866666666666667</v>
      </c>
      <c r="J109" s="318">
        <v>29.43333333333333</v>
      </c>
      <c r="K109" s="318">
        <v>30.066666666666666</v>
      </c>
      <c r="L109" s="305">
        <v>28.8</v>
      </c>
      <c r="M109" s="305">
        <v>27.6</v>
      </c>
      <c r="N109" s="320">
        <v>25632500</v>
      </c>
      <c r="O109" s="321">
        <v>2.8550218691063761E-2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2610.65</v>
      </c>
      <c r="E110" s="317">
        <v>2609.8833333333332</v>
      </c>
      <c r="F110" s="318">
        <v>2573.7666666666664</v>
      </c>
      <c r="G110" s="318">
        <v>2536.8833333333332</v>
      </c>
      <c r="H110" s="318">
        <v>2500.7666666666664</v>
      </c>
      <c r="I110" s="318">
        <v>2646.7666666666664</v>
      </c>
      <c r="J110" s="318">
        <v>2682.8833333333332</v>
      </c>
      <c r="K110" s="318">
        <v>2719.7666666666664</v>
      </c>
      <c r="L110" s="305">
        <v>2646</v>
      </c>
      <c r="M110" s="305">
        <v>2573</v>
      </c>
      <c r="N110" s="320">
        <v>722400</v>
      </c>
      <c r="O110" s="321">
        <v>-2.7677830058123442E-4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24.3</v>
      </c>
      <c r="E111" s="317">
        <v>24.466666666666669</v>
      </c>
      <c r="F111" s="318">
        <v>23.333333333333336</v>
      </c>
      <c r="G111" s="318">
        <v>22.366666666666667</v>
      </c>
      <c r="H111" s="318">
        <v>21.233333333333334</v>
      </c>
      <c r="I111" s="318">
        <v>25.433333333333337</v>
      </c>
      <c r="J111" s="318">
        <v>26.56666666666667</v>
      </c>
      <c r="K111" s="318">
        <v>27.533333333333339</v>
      </c>
      <c r="L111" s="305">
        <v>25.6</v>
      </c>
      <c r="M111" s="305">
        <v>23.5</v>
      </c>
      <c r="N111" s="320">
        <v>20511000</v>
      </c>
      <c r="O111" s="321">
        <v>0.25957995578481946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16510.8</v>
      </c>
      <c r="E112" s="317">
        <v>16881.55</v>
      </c>
      <c r="F112" s="318">
        <v>16063.099999999999</v>
      </c>
      <c r="G112" s="318">
        <v>15615.399999999998</v>
      </c>
      <c r="H112" s="318">
        <v>14796.949999999997</v>
      </c>
      <c r="I112" s="318">
        <v>17329.25</v>
      </c>
      <c r="J112" s="318">
        <v>18147.700000000004</v>
      </c>
      <c r="K112" s="318">
        <v>18595.400000000001</v>
      </c>
      <c r="L112" s="305">
        <v>17700</v>
      </c>
      <c r="M112" s="305">
        <v>16433.849999999999</v>
      </c>
      <c r="N112" s="320">
        <v>378050</v>
      </c>
      <c r="O112" s="321">
        <v>-5.5111222194451387E-2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1411.55</v>
      </c>
      <c r="E113" s="317">
        <v>1428.6666666666667</v>
      </c>
      <c r="F113" s="318">
        <v>1383.8333333333335</v>
      </c>
      <c r="G113" s="318">
        <v>1356.1166666666668</v>
      </c>
      <c r="H113" s="318">
        <v>1311.2833333333335</v>
      </c>
      <c r="I113" s="318">
        <v>1456.3833333333334</v>
      </c>
      <c r="J113" s="318">
        <v>1501.2166666666669</v>
      </c>
      <c r="K113" s="318">
        <v>1528.9333333333334</v>
      </c>
      <c r="L113" s="305">
        <v>1473.5</v>
      </c>
      <c r="M113" s="305">
        <v>1400.95</v>
      </c>
      <c r="N113" s="320">
        <v>523125</v>
      </c>
      <c r="O113" s="321">
        <v>1.824817518248175E-2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75.25</v>
      </c>
      <c r="E114" s="317">
        <v>74.95</v>
      </c>
      <c r="F114" s="318">
        <v>73</v>
      </c>
      <c r="G114" s="318">
        <v>70.75</v>
      </c>
      <c r="H114" s="318">
        <v>68.8</v>
      </c>
      <c r="I114" s="318">
        <v>77.2</v>
      </c>
      <c r="J114" s="318">
        <v>79.15000000000002</v>
      </c>
      <c r="K114" s="318">
        <v>81.400000000000006</v>
      </c>
      <c r="L114" s="305">
        <v>76.900000000000006</v>
      </c>
      <c r="M114" s="305">
        <v>72.7</v>
      </c>
      <c r="N114" s="320">
        <v>26082700</v>
      </c>
      <c r="O114" s="321">
        <v>1.270408262312904E-2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93.3</v>
      </c>
      <c r="E115" s="317">
        <v>95</v>
      </c>
      <c r="F115" s="318">
        <v>91.25</v>
      </c>
      <c r="G115" s="318">
        <v>89.2</v>
      </c>
      <c r="H115" s="318">
        <v>85.45</v>
      </c>
      <c r="I115" s="318">
        <v>97.05</v>
      </c>
      <c r="J115" s="318">
        <v>100.8</v>
      </c>
      <c r="K115" s="318">
        <v>102.85</v>
      </c>
      <c r="L115" s="305">
        <v>98.75</v>
      </c>
      <c r="M115" s="305">
        <v>92.95</v>
      </c>
      <c r="N115" s="320">
        <v>41693700</v>
      </c>
      <c r="O115" s="321">
        <v>4.1485877865455663E-2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78.400000000000006</v>
      </c>
      <c r="E116" s="317">
        <v>77.88333333333334</v>
      </c>
      <c r="F116" s="318">
        <v>77.01666666666668</v>
      </c>
      <c r="G116" s="318">
        <v>75.63333333333334</v>
      </c>
      <c r="H116" s="318">
        <v>74.76666666666668</v>
      </c>
      <c r="I116" s="318">
        <v>79.26666666666668</v>
      </c>
      <c r="J116" s="318">
        <v>80.133333333333326</v>
      </c>
      <c r="K116" s="318">
        <v>81.51666666666668</v>
      </c>
      <c r="L116" s="305">
        <v>78.75</v>
      </c>
      <c r="M116" s="305">
        <v>76.5</v>
      </c>
      <c r="N116" s="320">
        <v>54199500</v>
      </c>
      <c r="O116" s="321">
        <v>4.5501723690551214E-3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17511.25</v>
      </c>
      <c r="E117" s="317">
        <v>17455.649999999998</v>
      </c>
      <c r="F117" s="318">
        <v>17101.299999999996</v>
      </c>
      <c r="G117" s="318">
        <v>16691.349999999999</v>
      </c>
      <c r="H117" s="318">
        <v>16336.999999999996</v>
      </c>
      <c r="I117" s="318">
        <v>17865.599999999995</v>
      </c>
      <c r="J117" s="318">
        <v>18219.949999999993</v>
      </c>
      <c r="K117" s="318">
        <v>18629.899999999994</v>
      </c>
      <c r="L117" s="305">
        <v>17810</v>
      </c>
      <c r="M117" s="305">
        <v>17045.7</v>
      </c>
      <c r="N117" s="320">
        <v>128650</v>
      </c>
      <c r="O117" s="321">
        <v>-5.219408467040402E-3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878.65</v>
      </c>
      <c r="E118" s="317">
        <v>898.35</v>
      </c>
      <c r="F118" s="318">
        <v>854.7</v>
      </c>
      <c r="G118" s="318">
        <v>830.75</v>
      </c>
      <c r="H118" s="318">
        <v>787.1</v>
      </c>
      <c r="I118" s="318">
        <v>922.30000000000007</v>
      </c>
      <c r="J118" s="318">
        <v>965.94999999999993</v>
      </c>
      <c r="K118" s="318">
        <v>989.90000000000009</v>
      </c>
      <c r="L118" s="305">
        <v>942</v>
      </c>
      <c r="M118" s="305">
        <v>874.4</v>
      </c>
      <c r="N118" s="320">
        <v>3824289</v>
      </c>
      <c r="O118" s="321">
        <v>4.8259606652765852E-2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232.45</v>
      </c>
      <c r="E119" s="317">
        <v>236.1</v>
      </c>
      <c r="F119" s="318">
        <v>227.45</v>
      </c>
      <c r="G119" s="318">
        <v>222.45</v>
      </c>
      <c r="H119" s="318">
        <v>213.79999999999998</v>
      </c>
      <c r="I119" s="318">
        <v>241.1</v>
      </c>
      <c r="J119" s="318">
        <v>249.75000000000003</v>
      </c>
      <c r="K119" s="318">
        <v>254.75</v>
      </c>
      <c r="L119" s="305">
        <v>244.75</v>
      </c>
      <c r="M119" s="305">
        <v>231.1</v>
      </c>
      <c r="N119" s="320">
        <v>12054000</v>
      </c>
      <c r="O119" s="321">
        <v>1.24595066035385E-3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89.8</v>
      </c>
      <c r="E120" s="317">
        <v>88.966666666666654</v>
      </c>
      <c r="F120" s="318">
        <v>85.583333333333314</v>
      </c>
      <c r="G120" s="318">
        <v>81.36666666666666</v>
      </c>
      <c r="H120" s="318">
        <v>77.98333333333332</v>
      </c>
      <c r="I120" s="318">
        <v>93.183333333333309</v>
      </c>
      <c r="J120" s="318">
        <v>96.566666666666663</v>
      </c>
      <c r="K120" s="318">
        <v>100.7833333333333</v>
      </c>
      <c r="L120" s="305">
        <v>92.35</v>
      </c>
      <c r="M120" s="305">
        <v>84.75</v>
      </c>
      <c r="N120" s="320">
        <v>36363000</v>
      </c>
      <c r="O120" s="321">
        <v>2.0502306509482316E-3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1381.7</v>
      </c>
      <c r="E121" s="317">
        <v>1383.4166666666667</v>
      </c>
      <c r="F121" s="318">
        <v>1363.1333333333334</v>
      </c>
      <c r="G121" s="318">
        <v>1344.5666666666666</v>
      </c>
      <c r="H121" s="318">
        <v>1324.2833333333333</v>
      </c>
      <c r="I121" s="318">
        <v>1401.9833333333336</v>
      </c>
      <c r="J121" s="318">
        <v>1422.2666666666669</v>
      </c>
      <c r="K121" s="318">
        <v>1440.8333333333337</v>
      </c>
      <c r="L121" s="305">
        <v>1403.7</v>
      </c>
      <c r="M121" s="305">
        <v>1364.85</v>
      </c>
      <c r="N121" s="320">
        <v>2367000</v>
      </c>
      <c r="O121" s="321">
        <v>-1.9672810105611928E-2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30.8</v>
      </c>
      <c r="E122" s="317">
        <v>30.5</v>
      </c>
      <c r="F122" s="318">
        <v>29.85</v>
      </c>
      <c r="G122" s="318">
        <v>28.900000000000002</v>
      </c>
      <c r="H122" s="318">
        <v>28.250000000000004</v>
      </c>
      <c r="I122" s="318">
        <v>31.45</v>
      </c>
      <c r="J122" s="318">
        <v>32.099999999999994</v>
      </c>
      <c r="K122" s="318">
        <v>33.049999999999997</v>
      </c>
      <c r="L122" s="305">
        <v>31.15</v>
      </c>
      <c r="M122" s="305">
        <v>29.55</v>
      </c>
      <c r="N122" s="320">
        <v>50222700</v>
      </c>
      <c r="O122" s="321">
        <v>7.1733118230006915E-2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166.3</v>
      </c>
      <c r="E123" s="317">
        <v>166.10000000000002</v>
      </c>
      <c r="F123" s="318">
        <v>160.55000000000004</v>
      </c>
      <c r="G123" s="318">
        <v>154.80000000000001</v>
      </c>
      <c r="H123" s="318">
        <v>149.25000000000003</v>
      </c>
      <c r="I123" s="318">
        <v>171.85000000000005</v>
      </c>
      <c r="J123" s="318">
        <v>177.4</v>
      </c>
      <c r="K123" s="318">
        <v>183.15000000000006</v>
      </c>
      <c r="L123" s="305">
        <v>171.65</v>
      </c>
      <c r="M123" s="305">
        <v>160.35</v>
      </c>
      <c r="N123" s="320">
        <v>29236000</v>
      </c>
      <c r="O123" s="321">
        <v>-6.1625369110283733E-2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918.7</v>
      </c>
      <c r="E124" s="317">
        <v>907.18333333333339</v>
      </c>
      <c r="F124" s="318">
        <v>886.36666666666679</v>
      </c>
      <c r="G124" s="318">
        <v>854.03333333333342</v>
      </c>
      <c r="H124" s="318">
        <v>833.21666666666681</v>
      </c>
      <c r="I124" s="318">
        <v>939.51666666666677</v>
      </c>
      <c r="J124" s="318">
        <v>960.33333333333337</v>
      </c>
      <c r="K124" s="318">
        <v>992.66666666666674</v>
      </c>
      <c r="L124" s="305">
        <v>928</v>
      </c>
      <c r="M124" s="305">
        <v>874.85</v>
      </c>
      <c r="N124" s="320">
        <v>1456000</v>
      </c>
      <c r="O124" s="321">
        <v>7.1849234393404002E-2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556.04999999999995</v>
      </c>
      <c r="E125" s="317">
        <v>549.81666666666672</v>
      </c>
      <c r="F125" s="318">
        <v>537.78333333333342</v>
      </c>
      <c r="G125" s="318">
        <v>519.51666666666665</v>
      </c>
      <c r="H125" s="318">
        <v>507.48333333333335</v>
      </c>
      <c r="I125" s="318">
        <v>568.08333333333348</v>
      </c>
      <c r="J125" s="318">
        <v>580.11666666666679</v>
      </c>
      <c r="K125" s="318">
        <v>598.38333333333355</v>
      </c>
      <c r="L125" s="305">
        <v>561.85</v>
      </c>
      <c r="M125" s="305">
        <v>531.54999999999995</v>
      </c>
      <c r="N125" s="320">
        <v>584000</v>
      </c>
      <c r="O125" s="321">
        <v>0.11280487804878049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121.65</v>
      </c>
      <c r="E126" s="317">
        <v>122.56666666666668</v>
      </c>
      <c r="F126" s="318">
        <v>118.23333333333335</v>
      </c>
      <c r="G126" s="318">
        <v>114.81666666666668</v>
      </c>
      <c r="H126" s="318">
        <v>110.48333333333335</v>
      </c>
      <c r="I126" s="318">
        <v>125.98333333333335</v>
      </c>
      <c r="J126" s="318">
        <v>130.31666666666669</v>
      </c>
      <c r="K126" s="318">
        <v>133.73333333333335</v>
      </c>
      <c r="L126" s="305">
        <v>126.9</v>
      </c>
      <c r="M126" s="305">
        <v>119.15</v>
      </c>
      <c r="N126" s="320">
        <v>21689200</v>
      </c>
      <c r="O126" s="321">
        <v>-5.8722436562322337E-2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100.55</v>
      </c>
      <c r="E127" s="317">
        <v>98.45</v>
      </c>
      <c r="F127" s="318">
        <v>94.25</v>
      </c>
      <c r="G127" s="318">
        <v>87.95</v>
      </c>
      <c r="H127" s="318">
        <v>83.75</v>
      </c>
      <c r="I127" s="318">
        <v>104.75</v>
      </c>
      <c r="J127" s="318">
        <v>108.95000000000002</v>
      </c>
      <c r="K127" s="318">
        <v>115.25</v>
      </c>
      <c r="L127" s="305">
        <v>102.65</v>
      </c>
      <c r="M127" s="305">
        <v>92.15</v>
      </c>
      <c r="N127" s="320">
        <v>22290000</v>
      </c>
      <c r="O127" s="321">
        <v>4.6184173472261336E-2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1499.8</v>
      </c>
      <c r="E128" s="317">
        <v>1492.7166666666665</v>
      </c>
      <c r="F128" s="318">
        <v>1460.4833333333329</v>
      </c>
      <c r="G128" s="318">
        <v>1421.1666666666665</v>
      </c>
      <c r="H128" s="318">
        <v>1388.9333333333329</v>
      </c>
      <c r="I128" s="318">
        <v>1532.0333333333328</v>
      </c>
      <c r="J128" s="318">
        <v>1564.2666666666664</v>
      </c>
      <c r="K128" s="318">
        <v>1603.5833333333328</v>
      </c>
      <c r="L128" s="305">
        <v>1524.95</v>
      </c>
      <c r="M128" s="305">
        <v>1453.4</v>
      </c>
      <c r="N128" s="320">
        <v>24836405</v>
      </c>
      <c r="O128" s="321">
        <v>7.1342823250296561E-2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28.3</v>
      </c>
      <c r="E129" s="317">
        <v>28.466666666666669</v>
      </c>
      <c r="F129" s="318">
        <v>27.733333333333338</v>
      </c>
      <c r="G129" s="318">
        <v>27.166666666666668</v>
      </c>
      <c r="H129" s="318">
        <v>26.433333333333337</v>
      </c>
      <c r="I129" s="318">
        <v>29.033333333333339</v>
      </c>
      <c r="J129" s="318">
        <v>29.766666666666673</v>
      </c>
      <c r="K129" s="318">
        <v>30.333333333333339</v>
      </c>
      <c r="L129" s="305">
        <v>29.2</v>
      </c>
      <c r="M129" s="305">
        <v>27.9</v>
      </c>
      <c r="N129" s="320">
        <v>43558400</v>
      </c>
      <c r="O129" s="321">
        <v>1.872645160988547E-2</v>
      </c>
    </row>
    <row r="130" spans="1:15" ht="15">
      <c r="A130" s="278">
        <v>120</v>
      </c>
      <c r="B130" s="469" t="s">
        <v>58</v>
      </c>
      <c r="C130" s="278" t="s">
        <v>281</v>
      </c>
      <c r="D130" s="317">
        <v>762.15</v>
      </c>
      <c r="E130" s="317">
        <v>767.58333333333337</v>
      </c>
      <c r="F130" s="318">
        <v>750.11666666666679</v>
      </c>
      <c r="G130" s="318">
        <v>738.08333333333337</v>
      </c>
      <c r="H130" s="318">
        <v>720.61666666666679</v>
      </c>
      <c r="I130" s="318">
        <v>779.61666666666679</v>
      </c>
      <c r="J130" s="318">
        <v>797.08333333333326</v>
      </c>
      <c r="K130" s="318">
        <v>809.11666666666679</v>
      </c>
      <c r="L130" s="305">
        <v>785.05</v>
      </c>
      <c r="M130" s="305">
        <v>755.55</v>
      </c>
      <c r="N130" s="320">
        <v>1927500</v>
      </c>
      <c r="O130" s="321">
        <v>0.25549584758182708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174.45</v>
      </c>
      <c r="E131" s="317">
        <v>174.4</v>
      </c>
      <c r="F131" s="318">
        <v>170.8</v>
      </c>
      <c r="G131" s="318">
        <v>167.15</v>
      </c>
      <c r="H131" s="318">
        <v>163.55000000000001</v>
      </c>
      <c r="I131" s="318">
        <v>178.05</v>
      </c>
      <c r="J131" s="318">
        <v>181.64999999999998</v>
      </c>
      <c r="K131" s="318">
        <v>185.3</v>
      </c>
      <c r="L131" s="305">
        <v>178</v>
      </c>
      <c r="M131" s="305">
        <v>170.75</v>
      </c>
      <c r="N131" s="320">
        <v>107082000</v>
      </c>
      <c r="O131" s="321">
        <v>4.149159663865546E-2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19809.900000000001</v>
      </c>
      <c r="E132" s="317">
        <v>19867.866666666669</v>
      </c>
      <c r="F132" s="318">
        <v>19410.783333333336</v>
      </c>
      <c r="G132" s="318">
        <v>19011.666666666668</v>
      </c>
      <c r="H132" s="318">
        <v>18554.583333333336</v>
      </c>
      <c r="I132" s="318">
        <v>20266.983333333337</v>
      </c>
      <c r="J132" s="318">
        <v>20724.066666666666</v>
      </c>
      <c r="K132" s="318">
        <v>21123.183333333338</v>
      </c>
      <c r="L132" s="305">
        <v>20324.95</v>
      </c>
      <c r="M132" s="305">
        <v>19468.75</v>
      </c>
      <c r="N132" s="320">
        <v>147350</v>
      </c>
      <c r="O132" s="321">
        <v>9.2290585618977017E-2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1047.8499999999999</v>
      </c>
      <c r="E133" s="317">
        <v>1045.2166666666667</v>
      </c>
      <c r="F133" s="318">
        <v>1025.2833333333333</v>
      </c>
      <c r="G133" s="318">
        <v>1002.7166666666666</v>
      </c>
      <c r="H133" s="318">
        <v>982.78333333333319</v>
      </c>
      <c r="I133" s="318">
        <v>1067.7833333333333</v>
      </c>
      <c r="J133" s="318">
        <v>1087.7166666666667</v>
      </c>
      <c r="K133" s="318">
        <v>1110.2833333333335</v>
      </c>
      <c r="L133" s="305">
        <v>1065.1500000000001</v>
      </c>
      <c r="M133" s="305">
        <v>1022.65</v>
      </c>
      <c r="N133" s="320">
        <v>1923350</v>
      </c>
      <c r="O133" s="321">
        <v>9.5265588914549646E-3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3612.15</v>
      </c>
      <c r="E134" s="317">
        <v>3644.6833333333329</v>
      </c>
      <c r="F134" s="318">
        <v>3562.4666666666658</v>
      </c>
      <c r="G134" s="318">
        <v>3512.7833333333328</v>
      </c>
      <c r="H134" s="318">
        <v>3430.5666666666657</v>
      </c>
      <c r="I134" s="318">
        <v>3694.3666666666659</v>
      </c>
      <c r="J134" s="318">
        <v>3776.583333333333</v>
      </c>
      <c r="K134" s="318">
        <v>3826.266666666666</v>
      </c>
      <c r="L134" s="305">
        <v>3726.9</v>
      </c>
      <c r="M134" s="305">
        <v>3595</v>
      </c>
      <c r="N134" s="320">
        <v>533750</v>
      </c>
      <c r="O134" s="321">
        <v>4.6860356138706655E-4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671.75</v>
      </c>
      <c r="E135" s="317">
        <v>679.25</v>
      </c>
      <c r="F135" s="318">
        <v>646.54999999999995</v>
      </c>
      <c r="G135" s="318">
        <v>621.34999999999991</v>
      </c>
      <c r="H135" s="318">
        <v>588.64999999999986</v>
      </c>
      <c r="I135" s="318">
        <v>704.45</v>
      </c>
      <c r="J135" s="318">
        <v>737.15000000000009</v>
      </c>
      <c r="K135" s="318">
        <v>762.35000000000014</v>
      </c>
      <c r="L135" s="305">
        <v>711.95</v>
      </c>
      <c r="M135" s="305">
        <v>654.04999999999995</v>
      </c>
      <c r="N135" s="320">
        <v>3069650</v>
      </c>
      <c r="O135" s="321">
        <v>-4.4755063321928364E-3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453.55</v>
      </c>
      <c r="E136" s="317">
        <v>458.05</v>
      </c>
      <c r="F136" s="318">
        <v>446.65000000000003</v>
      </c>
      <c r="G136" s="318">
        <v>439.75</v>
      </c>
      <c r="H136" s="318">
        <v>428.35</v>
      </c>
      <c r="I136" s="318">
        <v>464.95000000000005</v>
      </c>
      <c r="J136" s="318">
        <v>476.35</v>
      </c>
      <c r="K136" s="318">
        <v>483.25000000000006</v>
      </c>
      <c r="L136" s="305">
        <v>469.45</v>
      </c>
      <c r="M136" s="305">
        <v>451.15</v>
      </c>
      <c r="N136" s="320">
        <v>42969650</v>
      </c>
      <c r="O136" s="321">
        <v>8.5482021666242226E-3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392.6</v>
      </c>
      <c r="E137" s="317">
        <v>399.05</v>
      </c>
      <c r="F137" s="318">
        <v>384.75</v>
      </c>
      <c r="G137" s="318">
        <v>376.9</v>
      </c>
      <c r="H137" s="318">
        <v>362.59999999999997</v>
      </c>
      <c r="I137" s="318">
        <v>406.90000000000003</v>
      </c>
      <c r="J137" s="318">
        <v>421.2000000000001</v>
      </c>
      <c r="K137" s="318">
        <v>429.05000000000007</v>
      </c>
      <c r="L137" s="305">
        <v>413.35</v>
      </c>
      <c r="M137" s="305">
        <v>391.2</v>
      </c>
      <c r="N137" s="320">
        <v>4339500</v>
      </c>
      <c r="O137" s="321">
        <v>2.785475733674412E-2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298.10000000000002</v>
      </c>
      <c r="E138" s="317">
        <v>297.36666666666667</v>
      </c>
      <c r="F138" s="318">
        <v>290.73333333333335</v>
      </c>
      <c r="G138" s="318">
        <v>283.36666666666667</v>
      </c>
      <c r="H138" s="318">
        <v>276.73333333333335</v>
      </c>
      <c r="I138" s="318">
        <v>304.73333333333335</v>
      </c>
      <c r="J138" s="318">
        <v>311.36666666666667</v>
      </c>
      <c r="K138" s="318">
        <v>318.73333333333335</v>
      </c>
      <c r="L138" s="305">
        <v>304</v>
      </c>
      <c r="M138" s="305">
        <v>290</v>
      </c>
      <c r="N138" s="320">
        <v>1539000</v>
      </c>
      <c r="O138" s="321">
        <v>-2.6195899772209569E-2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355.45</v>
      </c>
      <c r="E139" s="317">
        <v>358.0333333333333</v>
      </c>
      <c r="F139" s="318">
        <v>345.11666666666662</v>
      </c>
      <c r="G139" s="318">
        <v>334.7833333333333</v>
      </c>
      <c r="H139" s="318">
        <v>321.86666666666662</v>
      </c>
      <c r="I139" s="318">
        <v>368.36666666666662</v>
      </c>
      <c r="J139" s="318">
        <v>381.28333333333336</v>
      </c>
      <c r="K139" s="318">
        <v>391.61666666666662</v>
      </c>
      <c r="L139" s="305">
        <v>370.95</v>
      </c>
      <c r="M139" s="305">
        <v>347.7</v>
      </c>
      <c r="N139" s="320">
        <v>9042300</v>
      </c>
      <c r="O139" s="321">
        <v>-6.231454005934718E-3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87.45</v>
      </c>
      <c r="E140" s="317">
        <v>88.733333333333348</v>
      </c>
      <c r="F140" s="318">
        <v>85.116666666666703</v>
      </c>
      <c r="G140" s="318">
        <v>82.78333333333336</v>
      </c>
      <c r="H140" s="318">
        <v>79.166666666666714</v>
      </c>
      <c r="I140" s="318">
        <v>91.066666666666691</v>
      </c>
      <c r="J140" s="318">
        <v>94.683333333333337</v>
      </c>
      <c r="K140" s="318">
        <v>97.01666666666668</v>
      </c>
      <c r="L140" s="305">
        <v>92.35</v>
      </c>
      <c r="M140" s="305">
        <v>86.4</v>
      </c>
      <c r="N140" s="320">
        <v>65769500</v>
      </c>
      <c r="O140" s="321">
        <v>1.8111030211452751E-3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30.35</v>
      </c>
      <c r="E141" s="317">
        <v>30.099999999999998</v>
      </c>
      <c r="F141" s="318">
        <v>29.049999999999997</v>
      </c>
      <c r="G141" s="318">
        <v>27.75</v>
      </c>
      <c r="H141" s="318">
        <v>26.7</v>
      </c>
      <c r="I141" s="318">
        <v>31.399999999999995</v>
      </c>
      <c r="J141" s="318">
        <v>32.450000000000003</v>
      </c>
      <c r="K141" s="318">
        <v>33.749999999999993</v>
      </c>
      <c r="L141" s="305">
        <v>31.15</v>
      </c>
      <c r="M141" s="305">
        <v>28.8</v>
      </c>
      <c r="N141" s="320">
        <v>64480500</v>
      </c>
      <c r="O141" s="321">
        <v>0.10699938195302842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276.10000000000002</v>
      </c>
      <c r="E142" s="317">
        <v>278.55</v>
      </c>
      <c r="F142" s="318">
        <v>270.10000000000002</v>
      </c>
      <c r="G142" s="318">
        <v>264.10000000000002</v>
      </c>
      <c r="H142" s="318">
        <v>255.65000000000003</v>
      </c>
      <c r="I142" s="318">
        <v>284.55</v>
      </c>
      <c r="J142" s="318">
        <v>292.99999999999994</v>
      </c>
      <c r="K142" s="318">
        <v>299</v>
      </c>
      <c r="L142" s="305">
        <v>287</v>
      </c>
      <c r="M142" s="305">
        <v>272.55</v>
      </c>
      <c r="N142" s="320">
        <v>19369300</v>
      </c>
      <c r="O142" s="321">
        <v>3.460745457070518E-2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1952.2</v>
      </c>
      <c r="E143" s="317">
        <v>1960.7666666666664</v>
      </c>
      <c r="F143" s="318">
        <v>1921.5333333333328</v>
      </c>
      <c r="G143" s="318">
        <v>1890.8666666666663</v>
      </c>
      <c r="H143" s="318">
        <v>1851.6333333333328</v>
      </c>
      <c r="I143" s="318">
        <v>1991.4333333333329</v>
      </c>
      <c r="J143" s="318">
        <v>2030.6666666666665</v>
      </c>
      <c r="K143" s="318">
        <v>2061.333333333333</v>
      </c>
      <c r="L143" s="305">
        <v>2000</v>
      </c>
      <c r="M143" s="305">
        <v>1930.1</v>
      </c>
      <c r="N143" s="320">
        <v>13738850</v>
      </c>
      <c r="O143" s="321">
        <v>1.4214213475266309E-2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546.04999999999995</v>
      </c>
      <c r="E144" s="317">
        <v>543.13333333333333</v>
      </c>
      <c r="F144" s="318">
        <v>535.4666666666667</v>
      </c>
      <c r="G144" s="318">
        <v>524.88333333333333</v>
      </c>
      <c r="H144" s="318">
        <v>517.2166666666667</v>
      </c>
      <c r="I144" s="318">
        <v>553.7166666666667</v>
      </c>
      <c r="J144" s="318">
        <v>561.38333333333344</v>
      </c>
      <c r="K144" s="318">
        <v>571.9666666666667</v>
      </c>
      <c r="L144" s="305">
        <v>550.79999999999995</v>
      </c>
      <c r="M144" s="305">
        <v>532.54999999999995</v>
      </c>
      <c r="N144" s="320">
        <v>15049200</v>
      </c>
      <c r="O144" s="321">
        <v>1.9179195449004469E-2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860.25</v>
      </c>
      <c r="E145" s="317">
        <v>867.88333333333333</v>
      </c>
      <c r="F145" s="318">
        <v>848.86666666666667</v>
      </c>
      <c r="G145" s="318">
        <v>837.48333333333335</v>
      </c>
      <c r="H145" s="318">
        <v>818.4666666666667</v>
      </c>
      <c r="I145" s="318">
        <v>879.26666666666665</v>
      </c>
      <c r="J145" s="318">
        <v>898.2833333333333</v>
      </c>
      <c r="K145" s="318">
        <v>909.66666666666663</v>
      </c>
      <c r="L145" s="305">
        <v>886.9</v>
      </c>
      <c r="M145" s="305">
        <v>856.5</v>
      </c>
      <c r="N145" s="320">
        <v>7147500</v>
      </c>
      <c r="O145" s="321">
        <v>-2.6358806702084184E-2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2396.15</v>
      </c>
      <c r="E146" s="317">
        <v>2419.3166666666671</v>
      </c>
      <c r="F146" s="318">
        <v>2328.5833333333339</v>
      </c>
      <c r="G146" s="318">
        <v>2261.0166666666669</v>
      </c>
      <c r="H146" s="318">
        <v>2170.2833333333338</v>
      </c>
      <c r="I146" s="318">
        <v>2486.8833333333341</v>
      </c>
      <c r="J146" s="318">
        <v>2577.6166666666668</v>
      </c>
      <c r="K146" s="318">
        <v>2645.1833333333343</v>
      </c>
      <c r="L146" s="305">
        <v>2510.0500000000002</v>
      </c>
      <c r="M146" s="305">
        <v>2351.75</v>
      </c>
      <c r="N146" s="320">
        <v>771000</v>
      </c>
      <c r="O146" s="321">
        <v>-5.1660516605166053E-2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304.05</v>
      </c>
      <c r="E147" s="317">
        <v>304.66666666666669</v>
      </c>
      <c r="F147" s="318">
        <v>300.33333333333337</v>
      </c>
      <c r="G147" s="318">
        <v>296.61666666666667</v>
      </c>
      <c r="H147" s="318">
        <v>292.28333333333336</v>
      </c>
      <c r="I147" s="318">
        <v>308.38333333333338</v>
      </c>
      <c r="J147" s="318">
        <v>312.71666666666675</v>
      </c>
      <c r="K147" s="318">
        <v>316.43333333333339</v>
      </c>
      <c r="L147" s="305">
        <v>309</v>
      </c>
      <c r="M147" s="305">
        <v>300.95</v>
      </c>
      <c r="N147" s="320">
        <v>1944000</v>
      </c>
      <c r="O147" s="321">
        <v>1.5455950540958269E-3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339.3</v>
      </c>
      <c r="E148" s="317">
        <v>342.91666666666669</v>
      </c>
      <c r="F148" s="318">
        <v>330.83333333333337</v>
      </c>
      <c r="G148" s="318">
        <v>322.36666666666667</v>
      </c>
      <c r="H148" s="318">
        <v>310.28333333333336</v>
      </c>
      <c r="I148" s="318">
        <v>351.38333333333338</v>
      </c>
      <c r="J148" s="318">
        <v>363.46666666666675</v>
      </c>
      <c r="K148" s="318">
        <v>371.93333333333339</v>
      </c>
      <c r="L148" s="305">
        <v>355</v>
      </c>
      <c r="M148" s="305">
        <v>334.45</v>
      </c>
      <c r="N148" s="320">
        <v>4175550</v>
      </c>
      <c r="O148" s="321">
        <v>2.3833167825223437E-2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913.05</v>
      </c>
      <c r="E149" s="317">
        <v>912.30000000000007</v>
      </c>
      <c r="F149" s="318">
        <v>897.85000000000014</v>
      </c>
      <c r="G149" s="318">
        <v>882.65000000000009</v>
      </c>
      <c r="H149" s="318">
        <v>868.20000000000016</v>
      </c>
      <c r="I149" s="318">
        <v>927.50000000000011</v>
      </c>
      <c r="J149" s="318">
        <v>941.95000000000016</v>
      </c>
      <c r="K149" s="318">
        <v>957.15000000000009</v>
      </c>
      <c r="L149" s="305">
        <v>926.75</v>
      </c>
      <c r="M149" s="305">
        <v>897.1</v>
      </c>
      <c r="N149" s="320">
        <v>800800</v>
      </c>
      <c r="O149" s="321">
        <v>-0.10972762645914397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175.15</v>
      </c>
      <c r="E150" s="317">
        <v>175.48333333333335</v>
      </c>
      <c r="F150" s="318">
        <v>171.16666666666669</v>
      </c>
      <c r="G150" s="318">
        <v>167.18333333333334</v>
      </c>
      <c r="H150" s="318">
        <v>162.86666666666667</v>
      </c>
      <c r="I150" s="318">
        <v>179.4666666666667</v>
      </c>
      <c r="J150" s="318">
        <v>183.78333333333336</v>
      </c>
      <c r="K150" s="318">
        <v>187.76666666666671</v>
      </c>
      <c r="L150" s="305">
        <v>179.8</v>
      </c>
      <c r="M150" s="305">
        <v>171.5</v>
      </c>
      <c r="N150" s="320">
        <v>3159900</v>
      </c>
      <c r="O150" s="321">
        <v>-0.15578413037670319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3542.8</v>
      </c>
      <c r="E151" s="317">
        <v>3519.4666666666667</v>
      </c>
      <c r="F151" s="318">
        <v>3473.3333333333335</v>
      </c>
      <c r="G151" s="318">
        <v>3403.8666666666668</v>
      </c>
      <c r="H151" s="318">
        <v>3357.7333333333336</v>
      </c>
      <c r="I151" s="318">
        <v>3588.9333333333334</v>
      </c>
      <c r="J151" s="318">
        <v>3635.0666666666666</v>
      </c>
      <c r="K151" s="318">
        <v>3704.5333333333333</v>
      </c>
      <c r="L151" s="305">
        <v>3565.6</v>
      </c>
      <c r="M151" s="305">
        <v>3450</v>
      </c>
      <c r="N151" s="320">
        <v>2399800</v>
      </c>
      <c r="O151" s="321">
        <v>1.8417925649295536E-2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391</v>
      </c>
      <c r="E152" s="317">
        <v>390.7</v>
      </c>
      <c r="F152" s="318">
        <v>381.45</v>
      </c>
      <c r="G152" s="318">
        <v>371.9</v>
      </c>
      <c r="H152" s="318">
        <v>362.65</v>
      </c>
      <c r="I152" s="318">
        <v>400.25</v>
      </c>
      <c r="J152" s="318">
        <v>409.5</v>
      </c>
      <c r="K152" s="318">
        <v>419.05</v>
      </c>
      <c r="L152" s="305">
        <v>399.95</v>
      </c>
      <c r="M152" s="305">
        <v>381.15</v>
      </c>
      <c r="N152" s="320">
        <v>15930700</v>
      </c>
      <c r="O152" s="321">
        <v>2.8019230148743263E-2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90.65</v>
      </c>
      <c r="E153" s="317">
        <v>93.75</v>
      </c>
      <c r="F153" s="318">
        <v>85.5</v>
      </c>
      <c r="G153" s="318">
        <v>80.349999999999994</v>
      </c>
      <c r="H153" s="318">
        <v>72.099999999999994</v>
      </c>
      <c r="I153" s="318">
        <v>98.9</v>
      </c>
      <c r="J153" s="318">
        <v>107.15</v>
      </c>
      <c r="K153" s="318">
        <v>112.30000000000001</v>
      </c>
      <c r="L153" s="305">
        <v>102</v>
      </c>
      <c r="M153" s="305">
        <v>88.6</v>
      </c>
      <c r="N153" s="320">
        <v>112096500</v>
      </c>
      <c r="O153" s="321">
        <v>-2.3209306378529103E-2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465.4</v>
      </c>
      <c r="E154" s="317">
        <v>467.13333333333338</v>
      </c>
      <c r="F154" s="318">
        <v>452.26666666666677</v>
      </c>
      <c r="G154" s="318">
        <v>439.13333333333338</v>
      </c>
      <c r="H154" s="318">
        <v>424.26666666666677</v>
      </c>
      <c r="I154" s="318">
        <v>480.26666666666677</v>
      </c>
      <c r="J154" s="318">
        <v>495.13333333333344</v>
      </c>
      <c r="K154" s="318">
        <v>508.26666666666677</v>
      </c>
      <c r="L154" s="305">
        <v>482</v>
      </c>
      <c r="M154" s="305">
        <v>454</v>
      </c>
      <c r="N154" s="320">
        <v>3684000</v>
      </c>
      <c r="O154" s="321">
        <v>0.24966078697421981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190.1</v>
      </c>
      <c r="E155" s="317">
        <v>188.66666666666666</v>
      </c>
      <c r="F155" s="318">
        <v>186.2833333333333</v>
      </c>
      <c r="G155" s="318">
        <v>182.46666666666664</v>
      </c>
      <c r="H155" s="318">
        <v>180.08333333333329</v>
      </c>
      <c r="I155" s="318">
        <v>192.48333333333332</v>
      </c>
      <c r="J155" s="318">
        <v>194.8666666666667</v>
      </c>
      <c r="K155" s="318">
        <v>198.68333333333334</v>
      </c>
      <c r="L155" s="305">
        <v>191.05</v>
      </c>
      <c r="M155" s="305">
        <v>184.85</v>
      </c>
      <c r="N155" s="320">
        <v>23875200</v>
      </c>
      <c r="O155" s="321">
        <v>8.1070125658694765E-3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28.8</v>
      </c>
      <c r="E156" s="317">
        <v>28.783333333333331</v>
      </c>
      <c r="F156" s="318">
        <v>28.166666666666664</v>
      </c>
      <c r="G156" s="318">
        <v>27.533333333333331</v>
      </c>
      <c r="H156" s="318">
        <v>26.916666666666664</v>
      </c>
      <c r="I156" s="318">
        <v>29.416666666666664</v>
      </c>
      <c r="J156" s="318">
        <v>30.033333333333331</v>
      </c>
      <c r="K156" s="318">
        <v>30.666666666666664</v>
      </c>
      <c r="L156" s="305">
        <v>29.4</v>
      </c>
      <c r="M156" s="305">
        <v>28.15</v>
      </c>
      <c r="N156" s="320">
        <v>29295200</v>
      </c>
      <c r="O156" s="321">
        <v>-4.03574517151917E-2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166.3</v>
      </c>
      <c r="E157" s="317">
        <v>163.54999999999998</v>
      </c>
      <c r="F157" s="318">
        <v>158.14999999999998</v>
      </c>
      <c r="G157" s="318">
        <v>150</v>
      </c>
      <c r="H157" s="318">
        <v>144.6</v>
      </c>
      <c r="I157" s="318">
        <v>171.69999999999996</v>
      </c>
      <c r="J157" s="318">
        <v>177.1</v>
      </c>
      <c r="K157" s="318">
        <v>185.24999999999994</v>
      </c>
      <c r="L157" s="305">
        <v>168.95</v>
      </c>
      <c r="M157" s="305">
        <v>155.4</v>
      </c>
      <c r="N157" s="320">
        <v>25035900</v>
      </c>
      <c r="O157" s="321">
        <v>0.17505784728317242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43965</v>
      </c>
    </row>
    <row r="7" spans="1:15">
      <c r="A7"/>
    </row>
    <row r="8" spans="1:15" ht="28.5" customHeight="1">
      <c r="A8" s="507" t="s">
        <v>16</v>
      </c>
      <c r="B8" s="508" t="s">
        <v>18</v>
      </c>
      <c r="C8" s="506" t="s">
        <v>19</v>
      </c>
      <c r="D8" s="506" t="s">
        <v>20</v>
      </c>
      <c r="E8" s="506" t="s">
        <v>21</v>
      </c>
      <c r="F8" s="506"/>
      <c r="G8" s="506"/>
      <c r="H8" s="506" t="s">
        <v>22</v>
      </c>
      <c r="I8" s="506"/>
      <c r="J8" s="506"/>
      <c r="K8" s="275"/>
      <c r="L8" s="283"/>
      <c r="M8" s="283"/>
    </row>
    <row r="9" spans="1:15" ht="36" customHeight="1">
      <c r="A9" s="502"/>
      <c r="B9" s="504"/>
      <c r="C9" s="509" t="s">
        <v>23</v>
      </c>
      <c r="D9" s="50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9383.5499999999993</v>
      </c>
      <c r="D10" s="304">
        <v>9439.7166666666672</v>
      </c>
      <c r="E10" s="304">
        <v>9294.9333333333343</v>
      </c>
      <c r="F10" s="304">
        <v>9206.3166666666675</v>
      </c>
      <c r="G10" s="304">
        <v>9061.5333333333347</v>
      </c>
      <c r="H10" s="304">
        <v>9528.3333333333339</v>
      </c>
      <c r="I10" s="304">
        <v>9673.1166666666668</v>
      </c>
      <c r="J10" s="304">
        <v>9761.7333333333336</v>
      </c>
      <c r="K10" s="303">
        <v>9584.5</v>
      </c>
      <c r="L10" s="303">
        <v>9351.1</v>
      </c>
      <c r="M10" s="308"/>
    </row>
    <row r="11" spans="1:15">
      <c r="A11" s="302">
        <v>2</v>
      </c>
      <c r="B11" s="278" t="s">
        <v>221</v>
      </c>
      <c r="C11" s="305">
        <v>19634.95</v>
      </c>
      <c r="D11" s="280">
        <v>19729.033333333333</v>
      </c>
      <c r="E11" s="280">
        <v>19335.816666666666</v>
      </c>
      <c r="F11" s="280">
        <v>19036.683333333334</v>
      </c>
      <c r="G11" s="280">
        <v>18643.466666666667</v>
      </c>
      <c r="H11" s="280">
        <v>20028.166666666664</v>
      </c>
      <c r="I11" s="280">
        <v>20421.383333333331</v>
      </c>
      <c r="J11" s="280">
        <v>20720.516666666663</v>
      </c>
      <c r="K11" s="305">
        <v>20122.25</v>
      </c>
      <c r="L11" s="305">
        <v>19429.900000000001</v>
      </c>
      <c r="M11" s="308"/>
    </row>
    <row r="12" spans="1:15">
      <c r="A12" s="302">
        <v>3</v>
      </c>
      <c r="B12" s="286" t="s">
        <v>222</v>
      </c>
      <c r="C12" s="305">
        <v>1361.85</v>
      </c>
      <c r="D12" s="280">
        <v>1362.4333333333334</v>
      </c>
      <c r="E12" s="280">
        <v>1344.4666666666667</v>
      </c>
      <c r="F12" s="280">
        <v>1327.0833333333333</v>
      </c>
      <c r="G12" s="280">
        <v>1309.1166666666666</v>
      </c>
      <c r="H12" s="280">
        <v>1379.8166666666668</v>
      </c>
      <c r="I12" s="280">
        <v>1397.7833333333335</v>
      </c>
      <c r="J12" s="280">
        <v>1415.166666666667</v>
      </c>
      <c r="K12" s="305">
        <v>1380.4</v>
      </c>
      <c r="L12" s="305">
        <v>1345.05</v>
      </c>
      <c r="M12" s="308"/>
    </row>
    <row r="13" spans="1:15">
      <c r="A13" s="302">
        <v>4</v>
      </c>
      <c r="B13" s="278" t="s">
        <v>223</v>
      </c>
      <c r="C13" s="305">
        <v>2762.3</v>
      </c>
      <c r="D13" s="280">
        <v>2764.5</v>
      </c>
      <c r="E13" s="280">
        <v>2726.4</v>
      </c>
      <c r="F13" s="280">
        <v>2690.5</v>
      </c>
      <c r="G13" s="280">
        <v>2652.4</v>
      </c>
      <c r="H13" s="280">
        <v>2800.4</v>
      </c>
      <c r="I13" s="280">
        <v>2838.5000000000005</v>
      </c>
      <c r="J13" s="280">
        <v>2874.4</v>
      </c>
      <c r="K13" s="305">
        <v>2802.6</v>
      </c>
      <c r="L13" s="305">
        <v>2728.6</v>
      </c>
      <c r="M13" s="308"/>
    </row>
    <row r="14" spans="1:15">
      <c r="A14" s="302">
        <v>5</v>
      </c>
      <c r="B14" s="278" t="s">
        <v>224</v>
      </c>
      <c r="C14" s="305">
        <v>13776.95</v>
      </c>
      <c r="D14" s="280">
        <v>13783.366666666669</v>
      </c>
      <c r="E14" s="280">
        <v>13606.383333333337</v>
      </c>
      <c r="F14" s="280">
        <v>13435.816666666668</v>
      </c>
      <c r="G14" s="280">
        <v>13258.833333333336</v>
      </c>
      <c r="H14" s="280">
        <v>13953.933333333338</v>
      </c>
      <c r="I14" s="280">
        <v>14130.916666666668</v>
      </c>
      <c r="J14" s="280">
        <v>14301.483333333339</v>
      </c>
      <c r="K14" s="305">
        <v>13960.35</v>
      </c>
      <c r="L14" s="305">
        <v>13612.8</v>
      </c>
      <c r="M14" s="308"/>
    </row>
    <row r="15" spans="1:15">
      <c r="A15" s="302">
        <v>6</v>
      </c>
      <c r="B15" s="278" t="s">
        <v>225</v>
      </c>
      <c r="C15" s="305">
        <v>2311.3000000000002</v>
      </c>
      <c r="D15" s="280">
        <v>2310.2833333333333</v>
      </c>
      <c r="E15" s="280">
        <v>2282.0666666666666</v>
      </c>
      <c r="F15" s="280">
        <v>2252.8333333333335</v>
      </c>
      <c r="G15" s="280">
        <v>2224.6166666666668</v>
      </c>
      <c r="H15" s="280">
        <v>2339.5166666666664</v>
      </c>
      <c r="I15" s="280">
        <v>2367.7333333333327</v>
      </c>
      <c r="J15" s="280">
        <v>2396.9666666666662</v>
      </c>
      <c r="K15" s="305">
        <v>2338.5</v>
      </c>
      <c r="L15" s="305">
        <v>2281.0500000000002</v>
      </c>
      <c r="M15" s="308"/>
    </row>
    <row r="16" spans="1:15">
      <c r="A16" s="302">
        <v>7</v>
      </c>
      <c r="B16" s="278" t="s">
        <v>226</v>
      </c>
      <c r="C16" s="305">
        <v>3647.6</v>
      </c>
      <c r="D16" s="280">
        <v>3639.0666666666671</v>
      </c>
      <c r="E16" s="280">
        <v>3589.8333333333339</v>
      </c>
      <c r="F16" s="280">
        <v>3532.0666666666671</v>
      </c>
      <c r="G16" s="280">
        <v>3482.8333333333339</v>
      </c>
      <c r="H16" s="280">
        <v>3696.8333333333339</v>
      </c>
      <c r="I16" s="280">
        <v>3746.0666666666666</v>
      </c>
      <c r="J16" s="280">
        <v>3803.8333333333339</v>
      </c>
      <c r="K16" s="305">
        <v>3688.3</v>
      </c>
      <c r="L16" s="305">
        <v>3581.3</v>
      </c>
      <c r="M16" s="308"/>
    </row>
    <row r="17" spans="1:13">
      <c r="A17" s="302">
        <v>8</v>
      </c>
      <c r="B17" s="278" t="s">
        <v>39</v>
      </c>
      <c r="C17" s="278">
        <v>1207.95</v>
      </c>
      <c r="D17" s="280">
        <v>1220.0666666666666</v>
      </c>
      <c r="E17" s="280">
        <v>1183.1333333333332</v>
      </c>
      <c r="F17" s="280">
        <v>1158.3166666666666</v>
      </c>
      <c r="G17" s="280">
        <v>1121.3833333333332</v>
      </c>
      <c r="H17" s="280">
        <v>1244.8833333333332</v>
      </c>
      <c r="I17" s="280">
        <v>1281.8166666666666</v>
      </c>
      <c r="J17" s="280">
        <v>1306.6333333333332</v>
      </c>
      <c r="K17" s="278">
        <v>1257</v>
      </c>
      <c r="L17" s="278">
        <v>1195.25</v>
      </c>
      <c r="M17" s="278">
        <v>36.011989999999997</v>
      </c>
    </row>
    <row r="18" spans="1:13">
      <c r="A18" s="302">
        <v>9</v>
      </c>
      <c r="B18" s="278" t="s">
        <v>227</v>
      </c>
      <c r="C18" s="278">
        <v>399.15</v>
      </c>
      <c r="D18" s="280">
        <v>399.14999999999992</v>
      </c>
      <c r="E18" s="280">
        <v>399.14999999999986</v>
      </c>
      <c r="F18" s="280">
        <v>399.14999999999992</v>
      </c>
      <c r="G18" s="280">
        <v>399.14999999999986</v>
      </c>
      <c r="H18" s="280">
        <v>399.14999999999986</v>
      </c>
      <c r="I18" s="280">
        <v>399.15</v>
      </c>
      <c r="J18" s="280">
        <v>399.14999999999986</v>
      </c>
      <c r="K18" s="278">
        <v>399.15</v>
      </c>
      <c r="L18" s="278">
        <v>399.15</v>
      </c>
      <c r="M18" s="278">
        <v>4.8829399999999996</v>
      </c>
    </row>
    <row r="19" spans="1:13">
      <c r="A19" s="302">
        <v>10</v>
      </c>
      <c r="B19" s="278" t="s">
        <v>42</v>
      </c>
      <c r="C19" s="278">
        <v>309.35000000000002</v>
      </c>
      <c r="D19" s="280">
        <v>294.53333333333336</v>
      </c>
      <c r="E19" s="280">
        <v>277.16666666666674</v>
      </c>
      <c r="F19" s="280">
        <v>244.98333333333341</v>
      </c>
      <c r="G19" s="280">
        <v>227.61666666666679</v>
      </c>
      <c r="H19" s="280">
        <v>326.7166666666667</v>
      </c>
      <c r="I19" s="280">
        <v>344.08333333333337</v>
      </c>
      <c r="J19" s="280">
        <v>376.26666666666665</v>
      </c>
      <c r="K19" s="278">
        <v>311.89999999999998</v>
      </c>
      <c r="L19" s="278">
        <v>262.35000000000002</v>
      </c>
      <c r="M19" s="278">
        <v>95.600139999999996</v>
      </c>
    </row>
    <row r="20" spans="1:13">
      <c r="A20" s="302">
        <v>11</v>
      </c>
      <c r="B20" s="278" t="s">
        <v>44</v>
      </c>
      <c r="C20" s="278">
        <v>31.85</v>
      </c>
      <c r="D20" s="280">
        <v>31.5</v>
      </c>
      <c r="E20" s="280">
        <v>30.25</v>
      </c>
      <c r="F20" s="280">
        <v>28.65</v>
      </c>
      <c r="G20" s="280">
        <v>27.4</v>
      </c>
      <c r="H20" s="280">
        <v>33.1</v>
      </c>
      <c r="I20" s="280">
        <v>34.35</v>
      </c>
      <c r="J20" s="280">
        <v>35.950000000000003</v>
      </c>
      <c r="K20" s="278">
        <v>32.75</v>
      </c>
      <c r="L20" s="278">
        <v>29.9</v>
      </c>
      <c r="M20" s="278">
        <v>161.04642999999999</v>
      </c>
    </row>
    <row r="21" spans="1:13">
      <c r="A21" s="302">
        <v>12</v>
      </c>
      <c r="B21" s="278" t="s">
        <v>228</v>
      </c>
      <c r="C21" s="278">
        <v>44.15</v>
      </c>
      <c r="D21" s="280">
        <v>44.416666666666664</v>
      </c>
      <c r="E21" s="280">
        <v>43.133333333333326</v>
      </c>
      <c r="F21" s="280">
        <v>42.11666666666666</v>
      </c>
      <c r="G21" s="280">
        <v>40.833333333333321</v>
      </c>
      <c r="H21" s="280">
        <v>45.43333333333333</v>
      </c>
      <c r="I21" s="280">
        <v>46.716666666666676</v>
      </c>
      <c r="J21" s="280">
        <v>47.733333333333334</v>
      </c>
      <c r="K21" s="278">
        <v>45.7</v>
      </c>
      <c r="L21" s="278">
        <v>43.4</v>
      </c>
      <c r="M21" s="278">
        <v>20.17803</v>
      </c>
    </row>
    <row r="22" spans="1:13">
      <c r="A22" s="302">
        <v>13</v>
      </c>
      <c r="B22" s="278" t="s">
        <v>229</v>
      </c>
      <c r="C22" s="278">
        <v>107.3</v>
      </c>
      <c r="D22" s="280">
        <v>108.2</v>
      </c>
      <c r="E22" s="280">
        <v>104.7</v>
      </c>
      <c r="F22" s="280">
        <v>102.1</v>
      </c>
      <c r="G22" s="280">
        <v>98.6</v>
      </c>
      <c r="H22" s="280">
        <v>110.80000000000001</v>
      </c>
      <c r="I22" s="280">
        <v>114.30000000000001</v>
      </c>
      <c r="J22" s="280">
        <v>116.90000000000002</v>
      </c>
      <c r="K22" s="278">
        <v>111.7</v>
      </c>
      <c r="L22" s="278">
        <v>105.6</v>
      </c>
      <c r="M22" s="278">
        <v>13.88772</v>
      </c>
    </row>
    <row r="23" spans="1:13">
      <c r="A23" s="302">
        <v>14</v>
      </c>
      <c r="B23" s="278" t="s">
        <v>230</v>
      </c>
      <c r="C23" s="278">
        <v>1436.85</v>
      </c>
      <c r="D23" s="280">
        <v>1441.1833333333334</v>
      </c>
      <c r="E23" s="280">
        <v>1415.3666666666668</v>
      </c>
      <c r="F23" s="280">
        <v>1393.8833333333334</v>
      </c>
      <c r="G23" s="280">
        <v>1368.0666666666668</v>
      </c>
      <c r="H23" s="280">
        <v>1462.6666666666667</v>
      </c>
      <c r="I23" s="280">
        <v>1488.4833333333333</v>
      </c>
      <c r="J23" s="280">
        <v>1509.9666666666667</v>
      </c>
      <c r="K23" s="278">
        <v>1467</v>
      </c>
      <c r="L23" s="278">
        <v>1419.7</v>
      </c>
      <c r="M23" s="278">
        <v>0.64803999999999995</v>
      </c>
    </row>
    <row r="24" spans="1:13">
      <c r="A24" s="302">
        <v>15</v>
      </c>
      <c r="B24" s="278" t="s">
        <v>231</v>
      </c>
      <c r="C24" s="278">
        <v>2487.0500000000002</v>
      </c>
      <c r="D24" s="280">
        <v>2517.3666666666668</v>
      </c>
      <c r="E24" s="280">
        <v>2424.7333333333336</v>
      </c>
      <c r="F24" s="280">
        <v>2362.416666666667</v>
      </c>
      <c r="G24" s="280">
        <v>2269.7833333333338</v>
      </c>
      <c r="H24" s="280">
        <v>2579.6833333333334</v>
      </c>
      <c r="I24" s="280">
        <v>2672.3166666666666</v>
      </c>
      <c r="J24" s="280">
        <v>2734.6333333333332</v>
      </c>
      <c r="K24" s="278">
        <v>2610</v>
      </c>
      <c r="L24" s="278">
        <v>2455.0500000000002</v>
      </c>
      <c r="M24" s="278">
        <v>2.4746600000000001</v>
      </c>
    </row>
    <row r="25" spans="1:13">
      <c r="A25" s="302">
        <v>16</v>
      </c>
      <c r="B25" s="278" t="s">
        <v>46</v>
      </c>
      <c r="C25" s="278">
        <v>568.9</v>
      </c>
      <c r="D25" s="280">
        <v>571.53333333333342</v>
      </c>
      <c r="E25" s="280">
        <v>561.06666666666683</v>
      </c>
      <c r="F25" s="280">
        <v>553.23333333333346</v>
      </c>
      <c r="G25" s="280">
        <v>542.76666666666688</v>
      </c>
      <c r="H25" s="280">
        <v>579.36666666666679</v>
      </c>
      <c r="I25" s="280">
        <v>589.83333333333326</v>
      </c>
      <c r="J25" s="280">
        <v>597.66666666666674</v>
      </c>
      <c r="K25" s="278">
        <v>582</v>
      </c>
      <c r="L25" s="278">
        <v>563.70000000000005</v>
      </c>
      <c r="M25" s="278">
        <v>15.70468</v>
      </c>
    </row>
    <row r="26" spans="1:13">
      <c r="A26" s="302">
        <v>17</v>
      </c>
      <c r="B26" s="278" t="s">
        <v>47</v>
      </c>
      <c r="C26" s="278">
        <v>183</v>
      </c>
      <c r="D26" s="280">
        <v>185.33333333333334</v>
      </c>
      <c r="E26" s="280">
        <v>179.66666666666669</v>
      </c>
      <c r="F26" s="280">
        <v>176.33333333333334</v>
      </c>
      <c r="G26" s="280">
        <v>170.66666666666669</v>
      </c>
      <c r="H26" s="280">
        <v>188.66666666666669</v>
      </c>
      <c r="I26" s="280">
        <v>194.33333333333337</v>
      </c>
      <c r="J26" s="280">
        <v>197.66666666666669</v>
      </c>
      <c r="K26" s="278">
        <v>191</v>
      </c>
      <c r="L26" s="278">
        <v>182</v>
      </c>
      <c r="M26" s="278">
        <v>149.28663</v>
      </c>
    </row>
    <row r="27" spans="1:13">
      <c r="A27" s="302">
        <v>18</v>
      </c>
      <c r="B27" s="278" t="s">
        <v>48</v>
      </c>
      <c r="C27" s="278">
        <v>1284.55</v>
      </c>
      <c r="D27" s="280">
        <v>1292.1833333333334</v>
      </c>
      <c r="E27" s="280">
        <v>1250.3666666666668</v>
      </c>
      <c r="F27" s="280">
        <v>1216.1833333333334</v>
      </c>
      <c r="G27" s="280">
        <v>1174.3666666666668</v>
      </c>
      <c r="H27" s="280">
        <v>1326.3666666666668</v>
      </c>
      <c r="I27" s="280">
        <v>1368.1833333333334</v>
      </c>
      <c r="J27" s="280">
        <v>1402.3666666666668</v>
      </c>
      <c r="K27" s="278">
        <v>1334</v>
      </c>
      <c r="L27" s="278">
        <v>1258</v>
      </c>
      <c r="M27" s="278">
        <v>15.080019999999999</v>
      </c>
    </row>
    <row r="28" spans="1:13">
      <c r="A28" s="302">
        <v>19</v>
      </c>
      <c r="B28" s="278" t="s">
        <v>49</v>
      </c>
      <c r="C28" s="278">
        <v>94.4</v>
      </c>
      <c r="D28" s="280">
        <v>94.350000000000009</v>
      </c>
      <c r="E28" s="280">
        <v>92.200000000000017</v>
      </c>
      <c r="F28" s="280">
        <v>90.000000000000014</v>
      </c>
      <c r="G28" s="280">
        <v>87.850000000000023</v>
      </c>
      <c r="H28" s="280">
        <v>96.550000000000011</v>
      </c>
      <c r="I28" s="280">
        <v>98.700000000000017</v>
      </c>
      <c r="J28" s="280">
        <v>100.9</v>
      </c>
      <c r="K28" s="278">
        <v>96.5</v>
      </c>
      <c r="L28" s="278">
        <v>92.15</v>
      </c>
      <c r="M28" s="278">
        <v>77.034369999999996</v>
      </c>
    </row>
    <row r="29" spans="1:13">
      <c r="A29" s="302">
        <v>20</v>
      </c>
      <c r="B29" s="278" t="s">
        <v>50</v>
      </c>
      <c r="C29" s="278">
        <v>48.75</v>
      </c>
      <c r="D29" s="280">
        <v>49.633333333333333</v>
      </c>
      <c r="E29" s="280">
        <v>47.266666666666666</v>
      </c>
      <c r="F29" s="280">
        <v>45.783333333333331</v>
      </c>
      <c r="G29" s="280">
        <v>43.416666666666664</v>
      </c>
      <c r="H29" s="280">
        <v>51.116666666666667</v>
      </c>
      <c r="I29" s="280">
        <v>53.483333333333327</v>
      </c>
      <c r="J29" s="280">
        <v>54.966666666666669</v>
      </c>
      <c r="K29" s="278">
        <v>52</v>
      </c>
      <c r="L29" s="278">
        <v>48.15</v>
      </c>
      <c r="M29" s="278">
        <v>480.02442000000002</v>
      </c>
    </row>
    <row r="30" spans="1:13">
      <c r="A30" s="302">
        <v>21</v>
      </c>
      <c r="B30" s="278" t="s">
        <v>52</v>
      </c>
      <c r="C30" s="278">
        <v>1563.3</v>
      </c>
      <c r="D30" s="280">
        <v>1558.8166666666666</v>
      </c>
      <c r="E30" s="280">
        <v>1537.8333333333333</v>
      </c>
      <c r="F30" s="280">
        <v>1512.3666666666666</v>
      </c>
      <c r="G30" s="280">
        <v>1491.3833333333332</v>
      </c>
      <c r="H30" s="280">
        <v>1584.2833333333333</v>
      </c>
      <c r="I30" s="280">
        <v>1605.2666666666669</v>
      </c>
      <c r="J30" s="280">
        <v>1630.7333333333333</v>
      </c>
      <c r="K30" s="278">
        <v>1579.8</v>
      </c>
      <c r="L30" s="278">
        <v>1533.35</v>
      </c>
      <c r="M30" s="278">
        <v>29.405180000000001</v>
      </c>
    </row>
    <row r="31" spans="1:13">
      <c r="A31" s="302">
        <v>22</v>
      </c>
      <c r="B31" s="278" t="s">
        <v>54</v>
      </c>
      <c r="C31" s="278">
        <v>675.9</v>
      </c>
      <c r="D31" s="280">
        <v>681.78333333333342</v>
      </c>
      <c r="E31" s="280">
        <v>662.56666666666683</v>
      </c>
      <c r="F31" s="280">
        <v>649.23333333333346</v>
      </c>
      <c r="G31" s="280">
        <v>630.01666666666688</v>
      </c>
      <c r="H31" s="280">
        <v>695.11666666666679</v>
      </c>
      <c r="I31" s="280">
        <v>714.33333333333326</v>
      </c>
      <c r="J31" s="280">
        <v>727.66666666666674</v>
      </c>
      <c r="K31" s="278">
        <v>701</v>
      </c>
      <c r="L31" s="278">
        <v>668.45</v>
      </c>
      <c r="M31" s="278">
        <v>60.842610000000001</v>
      </c>
    </row>
    <row r="32" spans="1:13">
      <c r="A32" s="302">
        <v>23</v>
      </c>
      <c r="B32" s="278" t="s">
        <v>232</v>
      </c>
      <c r="C32" s="278">
        <v>2352.15</v>
      </c>
      <c r="D32" s="280">
        <v>2345.7000000000003</v>
      </c>
      <c r="E32" s="280">
        <v>2311.4500000000007</v>
      </c>
      <c r="F32" s="280">
        <v>2270.7500000000005</v>
      </c>
      <c r="G32" s="280">
        <v>2236.5000000000009</v>
      </c>
      <c r="H32" s="280">
        <v>2386.4000000000005</v>
      </c>
      <c r="I32" s="280">
        <v>2420.6499999999996</v>
      </c>
      <c r="J32" s="280">
        <v>2461.3500000000004</v>
      </c>
      <c r="K32" s="278">
        <v>2379.9499999999998</v>
      </c>
      <c r="L32" s="278">
        <v>2305</v>
      </c>
      <c r="M32" s="278">
        <v>3.7323</v>
      </c>
    </row>
    <row r="33" spans="1:13">
      <c r="A33" s="302">
        <v>24</v>
      </c>
      <c r="B33" s="278" t="s">
        <v>56</v>
      </c>
      <c r="C33" s="278">
        <v>414</v>
      </c>
      <c r="D33" s="280">
        <v>410.01666666666671</v>
      </c>
      <c r="E33" s="280">
        <v>403.58333333333343</v>
      </c>
      <c r="F33" s="280">
        <v>393.16666666666674</v>
      </c>
      <c r="G33" s="280">
        <v>386.73333333333346</v>
      </c>
      <c r="H33" s="280">
        <v>420.43333333333339</v>
      </c>
      <c r="I33" s="280">
        <v>426.86666666666667</v>
      </c>
      <c r="J33" s="280">
        <v>437.28333333333336</v>
      </c>
      <c r="K33" s="278">
        <v>416.45</v>
      </c>
      <c r="L33" s="278">
        <v>399.6</v>
      </c>
      <c r="M33" s="278">
        <v>482.06376999999998</v>
      </c>
    </row>
    <row r="34" spans="1:13">
      <c r="A34" s="302">
        <v>25</v>
      </c>
      <c r="B34" s="278" t="s">
        <v>57</v>
      </c>
      <c r="C34" s="278">
        <v>2696</v>
      </c>
      <c r="D34" s="280">
        <v>2713.7833333333333</v>
      </c>
      <c r="E34" s="280">
        <v>2653.5666666666666</v>
      </c>
      <c r="F34" s="280">
        <v>2611.1333333333332</v>
      </c>
      <c r="G34" s="280">
        <v>2550.9166666666665</v>
      </c>
      <c r="H34" s="280">
        <v>2756.2166666666667</v>
      </c>
      <c r="I34" s="280">
        <v>2816.4333333333329</v>
      </c>
      <c r="J34" s="280">
        <v>2858.8666666666668</v>
      </c>
      <c r="K34" s="278">
        <v>2774</v>
      </c>
      <c r="L34" s="278">
        <v>2671.35</v>
      </c>
      <c r="M34" s="278">
        <v>12.57856</v>
      </c>
    </row>
    <row r="35" spans="1:13">
      <c r="A35" s="302">
        <v>26</v>
      </c>
      <c r="B35" s="278" t="s">
        <v>60</v>
      </c>
      <c r="C35" s="278">
        <v>2161.0500000000002</v>
      </c>
      <c r="D35" s="280">
        <v>2182</v>
      </c>
      <c r="E35" s="280">
        <v>2124.0500000000002</v>
      </c>
      <c r="F35" s="280">
        <v>2087.0500000000002</v>
      </c>
      <c r="G35" s="280">
        <v>2029.1000000000004</v>
      </c>
      <c r="H35" s="280">
        <v>2219</v>
      </c>
      <c r="I35" s="280">
        <v>2276.9499999999998</v>
      </c>
      <c r="J35" s="280">
        <v>2313.9499999999998</v>
      </c>
      <c r="K35" s="278">
        <v>2239.9499999999998</v>
      </c>
      <c r="L35" s="278">
        <v>2145</v>
      </c>
      <c r="M35" s="278">
        <v>94.413049999999998</v>
      </c>
    </row>
    <row r="36" spans="1:13">
      <c r="A36" s="302">
        <v>27</v>
      </c>
      <c r="B36" s="278" t="s">
        <v>59</v>
      </c>
      <c r="C36" s="278">
        <v>4816.3999999999996</v>
      </c>
      <c r="D36" s="280">
        <v>4881.5</v>
      </c>
      <c r="E36" s="280">
        <v>4713</v>
      </c>
      <c r="F36" s="280">
        <v>4609.6000000000004</v>
      </c>
      <c r="G36" s="280">
        <v>4441.1000000000004</v>
      </c>
      <c r="H36" s="280">
        <v>4984.8999999999996</v>
      </c>
      <c r="I36" s="280">
        <v>5153.3999999999996</v>
      </c>
      <c r="J36" s="280">
        <v>5256.7999999999993</v>
      </c>
      <c r="K36" s="278">
        <v>5050</v>
      </c>
      <c r="L36" s="278">
        <v>4778.1000000000004</v>
      </c>
      <c r="M36" s="278">
        <v>6.9875499999999997</v>
      </c>
    </row>
    <row r="37" spans="1:13">
      <c r="A37" s="302">
        <v>28</v>
      </c>
      <c r="B37" s="278" t="s">
        <v>233</v>
      </c>
      <c r="C37" s="278">
        <v>1930.55</v>
      </c>
      <c r="D37" s="280">
        <v>1956.8500000000001</v>
      </c>
      <c r="E37" s="280">
        <v>1893.7000000000003</v>
      </c>
      <c r="F37" s="280">
        <v>1856.8500000000001</v>
      </c>
      <c r="G37" s="280">
        <v>1793.7000000000003</v>
      </c>
      <c r="H37" s="280">
        <v>1993.7000000000003</v>
      </c>
      <c r="I37" s="280">
        <v>2056.8500000000004</v>
      </c>
      <c r="J37" s="280">
        <v>2093.7000000000003</v>
      </c>
      <c r="K37" s="278">
        <v>2020</v>
      </c>
      <c r="L37" s="278">
        <v>1920</v>
      </c>
      <c r="M37" s="278">
        <v>0.44224999999999998</v>
      </c>
    </row>
    <row r="38" spans="1:13">
      <c r="A38" s="302">
        <v>29</v>
      </c>
      <c r="B38" s="278" t="s">
        <v>61</v>
      </c>
      <c r="C38" s="278">
        <v>938.7</v>
      </c>
      <c r="D38" s="280">
        <v>940</v>
      </c>
      <c r="E38" s="280">
        <v>928.8</v>
      </c>
      <c r="F38" s="280">
        <v>918.9</v>
      </c>
      <c r="G38" s="280">
        <v>907.69999999999993</v>
      </c>
      <c r="H38" s="280">
        <v>949.9</v>
      </c>
      <c r="I38" s="280">
        <v>961.1</v>
      </c>
      <c r="J38" s="280">
        <v>971</v>
      </c>
      <c r="K38" s="278">
        <v>951.2</v>
      </c>
      <c r="L38" s="278">
        <v>930.1</v>
      </c>
      <c r="M38" s="278">
        <v>4.3908300000000002</v>
      </c>
    </row>
    <row r="39" spans="1:13">
      <c r="A39" s="302">
        <v>30</v>
      </c>
      <c r="B39" s="278" t="s">
        <v>234</v>
      </c>
      <c r="C39" s="278">
        <v>252.2</v>
      </c>
      <c r="D39" s="280">
        <v>250.93333333333331</v>
      </c>
      <c r="E39" s="280">
        <v>244.61666666666662</v>
      </c>
      <c r="F39" s="280">
        <v>237.0333333333333</v>
      </c>
      <c r="G39" s="280">
        <v>230.71666666666661</v>
      </c>
      <c r="H39" s="280">
        <v>258.51666666666665</v>
      </c>
      <c r="I39" s="280">
        <v>264.83333333333326</v>
      </c>
      <c r="J39" s="280">
        <v>272.41666666666663</v>
      </c>
      <c r="K39" s="278">
        <v>257.25</v>
      </c>
      <c r="L39" s="278">
        <v>243.35</v>
      </c>
      <c r="M39" s="278">
        <v>207.69565</v>
      </c>
    </row>
    <row r="40" spans="1:13">
      <c r="A40" s="302">
        <v>31</v>
      </c>
      <c r="B40" s="278" t="s">
        <v>62</v>
      </c>
      <c r="C40" s="278">
        <v>44.15</v>
      </c>
      <c r="D40" s="280">
        <v>43.833333333333336</v>
      </c>
      <c r="E40" s="280">
        <v>42.516666666666673</v>
      </c>
      <c r="F40" s="280">
        <v>40.88333333333334</v>
      </c>
      <c r="G40" s="280">
        <v>39.566666666666677</v>
      </c>
      <c r="H40" s="280">
        <v>45.466666666666669</v>
      </c>
      <c r="I40" s="280">
        <v>46.783333333333331</v>
      </c>
      <c r="J40" s="280">
        <v>48.416666666666664</v>
      </c>
      <c r="K40" s="278">
        <v>45.15</v>
      </c>
      <c r="L40" s="278">
        <v>42.2</v>
      </c>
      <c r="M40" s="278">
        <v>576.46491000000003</v>
      </c>
    </row>
    <row r="41" spans="1:13">
      <c r="A41" s="302">
        <v>32</v>
      </c>
      <c r="B41" s="278" t="s">
        <v>63</v>
      </c>
      <c r="C41" s="278">
        <v>34.15</v>
      </c>
      <c r="D41" s="280">
        <v>34.033333333333331</v>
      </c>
      <c r="E41" s="280">
        <v>33.266666666666666</v>
      </c>
      <c r="F41" s="280">
        <v>32.383333333333333</v>
      </c>
      <c r="G41" s="280">
        <v>31.616666666666667</v>
      </c>
      <c r="H41" s="280">
        <v>34.916666666666664</v>
      </c>
      <c r="I41" s="280">
        <v>35.68333333333333</v>
      </c>
      <c r="J41" s="280">
        <v>36.566666666666663</v>
      </c>
      <c r="K41" s="278">
        <v>34.799999999999997</v>
      </c>
      <c r="L41" s="278">
        <v>33.15</v>
      </c>
      <c r="M41" s="278">
        <v>39.173549999999999</v>
      </c>
    </row>
    <row r="42" spans="1:13">
      <c r="A42" s="302">
        <v>33</v>
      </c>
      <c r="B42" s="278" t="s">
        <v>64</v>
      </c>
      <c r="C42" s="278">
        <v>1384.6</v>
      </c>
      <c r="D42" s="280">
        <v>1368.2666666666667</v>
      </c>
      <c r="E42" s="280">
        <v>1344.5333333333333</v>
      </c>
      <c r="F42" s="280">
        <v>1304.4666666666667</v>
      </c>
      <c r="G42" s="280">
        <v>1280.7333333333333</v>
      </c>
      <c r="H42" s="280">
        <v>1408.3333333333333</v>
      </c>
      <c r="I42" s="280">
        <v>1432.0666666666664</v>
      </c>
      <c r="J42" s="280">
        <v>1472.1333333333332</v>
      </c>
      <c r="K42" s="278">
        <v>1392</v>
      </c>
      <c r="L42" s="278">
        <v>1328.2</v>
      </c>
      <c r="M42" s="278">
        <v>13.43211</v>
      </c>
    </row>
    <row r="43" spans="1:13">
      <c r="A43" s="302">
        <v>34</v>
      </c>
      <c r="B43" s="278" t="s">
        <v>67</v>
      </c>
      <c r="C43" s="278">
        <v>455</v>
      </c>
      <c r="D43" s="280">
        <v>458.13333333333338</v>
      </c>
      <c r="E43" s="280">
        <v>445.26666666666677</v>
      </c>
      <c r="F43" s="280">
        <v>435.53333333333336</v>
      </c>
      <c r="G43" s="280">
        <v>422.66666666666674</v>
      </c>
      <c r="H43" s="280">
        <v>467.86666666666679</v>
      </c>
      <c r="I43" s="280">
        <v>480.73333333333346</v>
      </c>
      <c r="J43" s="280">
        <v>490.46666666666681</v>
      </c>
      <c r="K43" s="278">
        <v>471</v>
      </c>
      <c r="L43" s="278">
        <v>448.4</v>
      </c>
      <c r="M43" s="278">
        <v>15.395949999999999</v>
      </c>
    </row>
    <row r="44" spans="1:13">
      <c r="A44" s="302">
        <v>35</v>
      </c>
      <c r="B44" s="278" t="s">
        <v>66</v>
      </c>
      <c r="C44" s="278">
        <v>65.7</v>
      </c>
      <c r="D44" s="280">
        <v>64.850000000000009</v>
      </c>
      <c r="E44" s="280">
        <v>63.100000000000023</v>
      </c>
      <c r="F44" s="280">
        <v>60.500000000000014</v>
      </c>
      <c r="G44" s="280">
        <v>58.750000000000028</v>
      </c>
      <c r="H44" s="280">
        <v>67.450000000000017</v>
      </c>
      <c r="I44" s="280">
        <v>69.199999999999989</v>
      </c>
      <c r="J44" s="280">
        <v>71.800000000000011</v>
      </c>
      <c r="K44" s="278">
        <v>66.599999999999994</v>
      </c>
      <c r="L44" s="278">
        <v>62.25</v>
      </c>
      <c r="M44" s="278">
        <v>280.23955000000001</v>
      </c>
    </row>
    <row r="45" spans="1:13">
      <c r="A45" s="302">
        <v>36</v>
      </c>
      <c r="B45" s="278" t="s">
        <v>68</v>
      </c>
      <c r="C45" s="278">
        <v>285.3</v>
      </c>
      <c r="D45" s="280">
        <v>290.53333333333336</v>
      </c>
      <c r="E45" s="280">
        <v>277.7166666666667</v>
      </c>
      <c r="F45" s="280">
        <v>270.13333333333333</v>
      </c>
      <c r="G45" s="280">
        <v>257.31666666666666</v>
      </c>
      <c r="H45" s="280">
        <v>298.11666666666673</v>
      </c>
      <c r="I45" s="280">
        <v>310.93333333333345</v>
      </c>
      <c r="J45" s="280">
        <v>318.51666666666677</v>
      </c>
      <c r="K45" s="278">
        <v>303.35000000000002</v>
      </c>
      <c r="L45" s="278">
        <v>282.95</v>
      </c>
      <c r="M45" s="278">
        <v>62.789810000000003</v>
      </c>
    </row>
    <row r="46" spans="1:13">
      <c r="A46" s="302">
        <v>37</v>
      </c>
      <c r="B46" s="278" t="s">
        <v>71</v>
      </c>
      <c r="C46" s="278">
        <v>26.6</v>
      </c>
      <c r="D46" s="280">
        <v>25.3</v>
      </c>
      <c r="E46" s="280">
        <v>23.450000000000003</v>
      </c>
      <c r="F46" s="280">
        <v>20.3</v>
      </c>
      <c r="G46" s="280">
        <v>18.450000000000003</v>
      </c>
      <c r="H46" s="280">
        <v>28.450000000000003</v>
      </c>
      <c r="I46" s="280">
        <v>30.300000000000004</v>
      </c>
      <c r="J46" s="280">
        <v>33.450000000000003</v>
      </c>
      <c r="K46" s="278">
        <v>27.15</v>
      </c>
      <c r="L46" s="278">
        <v>22.15</v>
      </c>
      <c r="M46" s="278">
        <v>3096.86625</v>
      </c>
    </row>
    <row r="47" spans="1:13">
      <c r="A47" s="302">
        <v>38</v>
      </c>
      <c r="B47" s="278" t="s">
        <v>75</v>
      </c>
      <c r="C47" s="278">
        <v>316.55</v>
      </c>
      <c r="D47" s="280">
        <v>317.90000000000003</v>
      </c>
      <c r="E47" s="280">
        <v>311.40000000000009</v>
      </c>
      <c r="F47" s="280">
        <v>306.25000000000006</v>
      </c>
      <c r="G47" s="280">
        <v>299.75000000000011</v>
      </c>
      <c r="H47" s="280">
        <v>323.05000000000007</v>
      </c>
      <c r="I47" s="280">
        <v>329.54999999999995</v>
      </c>
      <c r="J47" s="280">
        <v>334.70000000000005</v>
      </c>
      <c r="K47" s="278">
        <v>324.39999999999998</v>
      </c>
      <c r="L47" s="278">
        <v>312.75</v>
      </c>
      <c r="M47" s="278">
        <v>76.209869999999995</v>
      </c>
    </row>
    <row r="48" spans="1:13">
      <c r="A48" s="302">
        <v>39</v>
      </c>
      <c r="B48" s="278" t="s">
        <v>70</v>
      </c>
      <c r="C48" s="278">
        <v>555.95000000000005</v>
      </c>
      <c r="D48" s="280">
        <v>558.33333333333337</v>
      </c>
      <c r="E48" s="280">
        <v>546.91666666666674</v>
      </c>
      <c r="F48" s="280">
        <v>537.88333333333333</v>
      </c>
      <c r="G48" s="280">
        <v>526.4666666666667</v>
      </c>
      <c r="H48" s="280">
        <v>567.36666666666679</v>
      </c>
      <c r="I48" s="280">
        <v>578.78333333333353</v>
      </c>
      <c r="J48" s="280">
        <v>587.81666666666683</v>
      </c>
      <c r="K48" s="278">
        <v>569.75</v>
      </c>
      <c r="L48" s="278">
        <v>549.29999999999995</v>
      </c>
      <c r="M48" s="278">
        <v>211.14161999999999</v>
      </c>
    </row>
    <row r="49" spans="1:13">
      <c r="A49" s="302">
        <v>40</v>
      </c>
      <c r="B49" s="278" t="s">
        <v>126</v>
      </c>
      <c r="C49" s="278">
        <v>196.15</v>
      </c>
      <c r="D49" s="280">
        <v>195.56666666666669</v>
      </c>
      <c r="E49" s="280">
        <v>192.13333333333338</v>
      </c>
      <c r="F49" s="280">
        <v>188.1166666666667</v>
      </c>
      <c r="G49" s="280">
        <v>184.68333333333339</v>
      </c>
      <c r="H49" s="280">
        <v>199.58333333333337</v>
      </c>
      <c r="I49" s="280">
        <v>203.01666666666671</v>
      </c>
      <c r="J49" s="280">
        <v>207.03333333333336</v>
      </c>
      <c r="K49" s="278">
        <v>199</v>
      </c>
      <c r="L49" s="278">
        <v>191.55</v>
      </c>
      <c r="M49" s="278">
        <v>87.880870000000002</v>
      </c>
    </row>
    <row r="50" spans="1:13">
      <c r="A50" s="302">
        <v>41</v>
      </c>
      <c r="B50" s="278" t="s">
        <v>72</v>
      </c>
      <c r="C50" s="278">
        <v>337.25</v>
      </c>
      <c r="D50" s="280">
        <v>341.40000000000003</v>
      </c>
      <c r="E50" s="280">
        <v>329.95000000000005</v>
      </c>
      <c r="F50" s="280">
        <v>322.65000000000003</v>
      </c>
      <c r="G50" s="280">
        <v>311.20000000000005</v>
      </c>
      <c r="H50" s="280">
        <v>348.70000000000005</v>
      </c>
      <c r="I50" s="280">
        <v>360.15</v>
      </c>
      <c r="J50" s="280">
        <v>367.45000000000005</v>
      </c>
      <c r="K50" s="278">
        <v>352.85</v>
      </c>
      <c r="L50" s="278">
        <v>334.1</v>
      </c>
      <c r="M50" s="278">
        <v>87.324550000000002</v>
      </c>
    </row>
    <row r="51" spans="1:13">
      <c r="A51" s="302">
        <v>42</v>
      </c>
      <c r="B51" s="278" t="s">
        <v>235</v>
      </c>
      <c r="C51" s="278">
        <v>853.4</v>
      </c>
      <c r="D51" s="280">
        <v>858.80000000000007</v>
      </c>
      <c r="E51" s="280">
        <v>842.60000000000014</v>
      </c>
      <c r="F51" s="280">
        <v>831.80000000000007</v>
      </c>
      <c r="G51" s="280">
        <v>815.60000000000014</v>
      </c>
      <c r="H51" s="280">
        <v>869.60000000000014</v>
      </c>
      <c r="I51" s="280">
        <v>885.80000000000018</v>
      </c>
      <c r="J51" s="280">
        <v>896.60000000000014</v>
      </c>
      <c r="K51" s="278">
        <v>875</v>
      </c>
      <c r="L51" s="278">
        <v>848</v>
      </c>
      <c r="M51" s="278">
        <v>0.59509999999999996</v>
      </c>
    </row>
    <row r="52" spans="1:13">
      <c r="A52" s="302">
        <v>43</v>
      </c>
      <c r="B52" s="278" t="s">
        <v>73</v>
      </c>
      <c r="C52" s="278">
        <v>9791.2999999999993</v>
      </c>
      <c r="D52" s="280">
        <v>9817.4</v>
      </c>
      <c r="E52" s="280">
        <v>9605.9</v>
      </c>
      <c r="F52" s="280">
        <v>9420.5</v>
      </c>
      <c r="G52" s="280">
        <v>9209</v>
      </c>
      <c r="H52" s="280">
        <v>10002.799999999999</v>
      </c>
      <c r="I52" s="280">
        <v>10214.299999999999</v>
      </c>
      <c r="J52" s="280">
        <v>10399.699999999999</v>
      </c>
      <c r="K52" s="278">
        <v>10028.9</v>
      </c>
      <c r="L52" s="278">
        <v>9632</v>
      </c>
      <c r="M52" s="278">
        <v>0.51558000000000004</v>
      </c>
    </row>
    <row r="53" spans="1:13">
      <c r="A53" s="302">
        <v>44</v>
      </c>
      <c r="B53" s="278" t="s">
        <v>76</v>
      </c>
      <c r="C53" s="278">
        <v>3079.55</v>
      </c>
      <c r="D53" s="280">
        <v>3108.35</v>
      </c>
      <c r="E53" s="280">
        <v>3028.7</v>
      </c>
      <c r="F53" s="280">
        <v>2977.85</v>
      </c>
      <c r="G53" s="280">
        <v>2898.2</v>
      </c>
      <c r="H53" s="280">
        <v>3159.2</v>
      </c>
      <c r="I53" s="280">
        <v>3238.8500000000004</v>
      </c>
      <c r="J53" s="280">
        <v>3289.7</v>
      </c>
      <c r="K53" s="278">
        <v>3188</v>
      </c>
      <c r="L53" s="278">
        <v>3057.5</v>
      </c>
      <c r="M53" s="278">
        <v>8.5097500000000004</v>
      </c>
    </row>
    <row r="54" spans="1:13">
      <c r="A54" s="302">
        <v>45</v>
      </c>
      <c r="B54" s="278" t="s">
        <v>82</v>
      </c>
      <c r="C54" s="278">
        <v>594.4</v>
      </c>
      <c r="D54" s="280">
        <v>603.43333333333328</v>
      </c>
      <c r="E54" s="280">
        <v>581.96666666666658</v>
      </c>
      <c r="F54" s="280">
        <v>569.5333333333333</v>
      </c>
      <c r="G54" s="280">
        <v>548.06666666666661</v>
      </c>
      <c r="H54" s="280">
        <v>615.86666666666656</v>
      </c>
      <c r="I54" s="280">
        <v>637.33333333333326</v>
      </c>
      <c r="J54" s="280">
        <v>649.76666666666654</v>
      </c>
      <c r="K54" s="278">
        <v>624.9</v>
      </c>
      <c r="L54" s="278">
        <v>591</v>
      </c>
      <c r="M54" s="278">
        <v>4.8364099999999999</v>
      </c>
    </row>
    <row r="55" spans="1:13">
      <c r="A55" s="302">
        <v>46</v>
      </c>
      <c r="B55" s="278" t="s">
        <v>77</v>
      </c>
      <c r="C55" s="278">
        <v>324.95</v>
      </c>
      <c r="D55" s="280">
        <v>324.93333333333334</v>
      </c>
      <c r="E55" s="280">
        <v>321.11666666666667</v>
      </c>
      <c r="F55" s="280">
        <v>317.28333333333336</v>
      </c>
      <c r="G55" s="280">
        <v>313.4666666666667</v>
      </c>
      <c r="H55" s="280">
        <v>328.76666666666665</v>
      </c>
      <c r="I55" s="280">
        <v>332.58333333333337</v>
      </c>
      <c r="J55" s="280">
        <v>336.41666666666663</v>
      </c>
      <c r="K55" s="278">
        <v>328.75</v>
      </c>
      <c r="L55" s="278">
        <v>321.10000000000002</v>
      </c>
      <c r="M55" s="278">
        <v>27.99973</v>
      </c>
    </row>
    <row r="56" spans="1:13">
      <c r="A56" s="302">
        <v>47</v>
      </c>
      <c r="B56" s="278" t="s">
        <v>78</v>
      </c>
      <c r="C56" s="278">
        <v>89.05</v>
      </c>
      <c r="D56" s="280">
        <v>86.95</v>
      </c>
      <c r="E56" s="280">
        <v>83.65</v>
      </c>
      <c r="F56" s="280">
        <v>78.25</v>
      </c>
      <c r="G56" s="280">
        <v>74.95</v>
      </c>
      <c r="H56" s="280">
        <v>92.350000000000009</v>
      </c>
      <c r="I56" s="280">
        <v>95.649999999999991</v>
      </c>
      <c r="J56" s="280">
        <v>101.05000000000001</v>
      </c>
      <c r="K56" s="278">
        <v>90.25</v>
      </c>
      <c r="L56" s="278">
        <v>81.55</v>
      </c>
      <c r="M56" s="278">
        <v>222.17447000000001</v>
      </c>
    </row>
    <row r="57" spans="1:13">
      <c r="A57" s="302">
        <v>48</v>
      </c>
      <c r="B57" s="278" t="s">
        <v>79</v>
      </c>
      <c r="C57" s="278">
        <v>121.65</v>
      </c>
      <c r="D57" s="280">
        <v>121.41666666666667</v>
      </c>
      <c r="E57" s="280">
        <v>118.43333333333334</v>
      </c>
      <c r="F57" s="280">
        <v>115.21666666666667</v>
      </c>
      <c r="G57" s="280">
        <v>112.23333333333333</v>
      </c>
      <c r="H57" s="280">
        <v>124.63333333333334</v>
      </c>
      <c r="I57" s="280">
        <v>127.61666666666666</v>
      </c>
      <c r="J57" s="280">
        <v>130.83333333333334</v>
      </c>
      <c r="K57" s="278">
        <v>124.4</v>
      </c>
      <c r="L57" s="278">
        <v>118.2</v>
      </c>
      <c r="M57" s="278">
        <v>15.676729999999999</v>
      </c>
    </row>
    <row r="58" spans="1:13">
      <c r="A58" s="302">
        <v>49</v>
      </c>
      <c r="B58" s="278" t="s">
        <v>83</v>
      </c>
      <c r="C58" s="278">
        <v>157.69999999999999</v>
      </c>
      <c r="D58" s="280">
        <v>159.13333333333333</v>
      </c>
      <c r="E58" s="280">
        <v>152.31666666666666</v>
      </c>
      <c r="F58" s="280">
        <v>146.93333333333334</v>
      </c>
      <c r="G58" s="280">
        <v>140.11666666666667</v>
      </c>
      <c r="H58" s="280">
        <v>164.51666666666665</v>
      </c>
      <c r="I58" s="280">
        <v>171.33333333333331</v>
      </c>
      <c r="J58" s="280">
        <v>176.71666666666664</v>
      </c>
      <c r="K58" s="278">
        <v>165.95</v>
      </c>
      <c r="L58" s="278">
        <v>153.75</v>
      </c>
      <c r="M58" s="278">
        <v>148.4195</v>
      </c>
    </row>
    <row r="59" spans="1:13">
      <c r="A59" s="302">
        <v>50</v>
      </c>
      <c r="B59" s="278" t="s">
        <v>84</v>
      </c>
      <c r="C59" s="278">
        <v>570.20000000000005</v>
      </c>
      <c r="D59" s="280">
        <v>581.36666666666667</v>
      </c>
      <c r="E59" s="280">
        <v>557.73333333333335</v>
      </c>
      <c r="F59" s="280">
        <v>545.26666666666665</v>
      </c>
      <c r="G59" s="280">
        <v>521.63333333333333</v>
      </c>
      <c r="H59" s="280">
        <v>593.83333333333337</v>
      </c>
      <c r="I59" s="280">
        <v>617.46666666666681</v>
      </c>
      <c r="J59" s="280">
        <v>629.93333333333339</v>
      </c>
      <c r="K59" s="278">
        <v>605</v>
      </c>
      <c r="L59" s="278">
        <v>568.9</v>
      </c>
      <c r="M59" s="278">
        <v>104.38684000000001</v>
      </c>
    </row>
    <row r="60" spans="1:13">
      <c r="A60" s="302">
        <v>51</v>
      </c>
      <c r="B60" s="278" t="s">
        <v>236</v>
      </c>
      <c r="C60" s="278">
        <v>130.19999999999999</v>
      </c>
      <c r="D60" s="280">
        <v>132.05000000000001</v>
      </c>
      <c r="E60" s="280">
        <v>126.70000000000002</v>
      </c>
      <c r="F60" s="280">
        <v>123.20000000000002</v>
      </c>
      <c r="G60" s="280">
        <v>117.85000000000002</v>
      </c>
      <c r="H60" s="280">
        <v>135.55000000000001</v>
      </c>
      <c r="I60" s="280">
        <v>140.90000000000003</v>
      </c>
      <c r="J60" s="280">
        <v>144.4</v>
      </c>
      <c r="K60" s="278">
        <v>137.4</v>
      </c>
      <c r="L60" s="278">
        <v>128.55000000000001</v>
      </c>
      <c r="M60" s="278">
        <v>17.903420000000001</v>
      </c>
    </row>
    <row r="61" spans="1:13">
      <c r="A61" s="302">
        <v>52</v>
      </c>
      <c r="B61" s="278" t="s">
        <v>85</v>
      </c>
      <c r="C61" s="278">
        <v>130.6</v>
      </c>
      <c r="D61" s="280">
        <v>130.53333333333333</v>
      </c>
      <c r="E61" s="280">
        <v>128.56666666666666</v>
      </c>
      <c r="F61" s="280">
        <v>126.53333333333333</v>
      </c>
      <c r="G61" s="280">
        <v>124.56666666666666</v>
      </c>
      <c r="H61" s="280">
        <v>132.56666666666666</v>
      </c>
      <c r="I61" s="280">
        <v>134.5333333333333</v>
      </c>
      <c r="J61" s="280">
        <v>136.56666666666666</v>
      </c>
      <c r="K61" s="278">
        <v>132.5</v>
      </c>
      <c r="L61" s="278">
        <v>128.5</v>
      </c>
      <c r="M61" s="278">
        <v>111.35899000000001</v>
      </c>
    </row>
    <row r="62" spans="1:13">
      <c r="A62" s="302">
        <v>53</v>
      </c>
      <c r="B62" s="278" t="s">
        <v>86</v>
      </c>
      <c r="C62" s="278">
        <v>1323.9</v>
      </c>
      <c r="D62" s="280">
        <v>1336.8333333333333</v>
      </c>
      <c r="E62" s="280">
        <v>1305.8666666666666</v>
      </c>
      <c r="F62" s="280">
        <v>1287.8333333333333</v>
      </c>
      <c r="G62" s="280">
        <v>1256.8666666666666</v>
      </c>
      <c r="H62" s="280">
        <v>1354.8666666666666</v>
      </c>
      <c r="I62" s="280">
        <v>1385.8333333333333</v>
      </c>
      <c r="J62" s="280">
        <v>1403.8666666666666</v>
      </c>
      <c r="K62" s="278">
        <v>1367.8</v>
      </c>
      <c r="L62" s="278">
        <v>1318.8</v>
      </c>
      <c r="M62" s="278">
        <v>6.9975699999999996</v>
      </c>
    </row>
    <row r="63" spans="1:13">
      <c r="A63" s="302">
        <v>54</v>
      </c>
      <c r="B63" s="278" t="s">
        <v>87</v>
      </c>
      <c r="C63" s="278">
        <v>380.45</v>
      </c>
      <c r="D63" s="280">
        <v>376.48333333333335</v>
      </c>
      <c r="E63" s="280">
        <v>368.9666666666667</v>
      </c>
      <c r="F63" s="280">
        <v>357.48333333333335</v>
      </c>
      <c r="G63" s="280">
        <v>349.9666666666667</v>
      </c>
      <c r="H63" s="280">
        <v>387.9666666666667</v>
      </c>
      <c r="I63" s="280">
        <v>395.48333333333335</v>
      </c>
      <c r="J63" s="280">
        <v>406.9666666666667</v>
      </c>
      <c r="K63" s="278">
        <v>384</v>
      </c>
      <c r="L63" s="278">
        <v>365</v>
      </c>
      <c r="M63" s="278">
        <v>19.59768</v>
      </c>
    </row>
    <row r="64" spans="1:13">
      <c r="A64" s="302">
        <v>55</v>
      </c>
      <c r="B64" s="278" t="s">
        <v>237</v>
      </c>
      <c r="C64" s="278">
        <v>614.15</v>
      </c>
      <c r="D64" s="280">
        <v>614.38333333333333</v>
      </c>
      <c r="E64" s="280">
        <v>603.76666666666665</v>
      </c>
      <c r="F64" s="280">
        <v>593.38333333333333</v>
      </c>
      <c r="G64" s="280">
        <v>582.76666666666665</v>
      </c>
      <c r="H64" s="280">
        <v>624.76666666666665</v>
      </c>
      <c r="I64" s="280">
        <v>635.38333333333321</v>
      </c>
      <c r="J64" s="280">
        <v>645.76666666666665</v>
      </c>
      <c r="K64" s="278">
        <v>625</v>
      </c>
      <c r="L64" s="278">
        <v>604</v>
      </c>
      <c r="M64" s="278">
        <v>1.5974200000000001</v>
      </c>
    </row>
    <row r="65" spans="1:13">
      <c r="A65" s="302">
        <v>56</v>
      </c>
      <c r="B65" s="278" t="s">
        <v>238</v>
      </c>
      <c r="C65" s="278">
        <v>214.95</v>
      </c>
      <c r="D65" s="280">
        <v>217.68333333333331</v>
      </c>
      <c r="E65" s="280">
        <v>211.36666666666662</v>
      </c>
      <c r="F65" s="280">
        <v>207.7833333333333</v>
      </c>
      <c r="G65" s="280">
        <v>201.46666666666661</v>
      </c>
      <c r="H65" s="280">
        <v>221.26666666666662</v>
      </c>
      <c r="I65" s="280">
        <v>227.58333333333329</v>
      </c>
      <c r="J65" s="280">
        <v>231.16666666666663</v>
      </c>
      <c r="K65" s="278">
        <v>224</v>
      </c>
      <c r="L65" s="278">
        <v>214.1</v>
      </c>
      <c r="M65" s="278">
        <v>6.3432399999999998</v>
      </c>
    </row>
    <row r="66" spans="1:13">
      <c r="A66" s="302">
        <v>57</v>
      </c>
      <c r="B66" s="278" t="s">
        <v>88</v>
      </c>
      <c r="C66" s="278">
        <v>362.65</v>
      </c>
      <c r="D66" s="280">
        <v>366.14999999999992</v>
      </c>
      <c r="E66" s="280">
        <v>357.64999999999986</v>
      </c>
      <c r="F66" s="280">
        <v>352.64999999999992</v>
      </c>
      <c r="G66" s="280">
        <v>344.14999999999986</v>
      </c>
      <c r="H66" s="280">
        <v>371.14999999999986</v>
      </c>
      <c r="I66" s="280">
        <v>379.65</v>
      </c>
      <c r="J66" s="280">
        <v>384.64999999999986</v>
      </c>
      <c r="K66" s="278">
        <v>374.65</v>
      </c>
      <c r="L66" s="278">
        <v>361.15</v>
      </c>
      <c r="M66" s="278">
        <v>20.26539</v>
      </c>
    </row>
    <row r="67" spans="1:13">
      <c r="A67" s="302">
        <v>58</v>
      </c>
      <c r="B67" s="278" t="s">
        <v>94</v>
      </c>
      <c r="C67" s="278">
        <v>141.1</v>
      </c>
      <c r="D67" s="280">
        <v>142.4</v>
      </c>
      <c r="E67" s="280">
        <v>138.30000000000001</v>
      </c>
      <c r="F67" s="280">
        <v>135.5</v>
      </c>
      <c r="G67" s="280">
        <v>131.4</v>
      </c>
      <c r="H67" s="280">
        <v>145.20000000000002</v>
      </c>
      <c r="I67" s="280">
        <v>149.29999999999998</v>
      </c>
      <c r="J67" s="280">
        <v>152.10000000000002</v>
      </c>
      <c r="K67" s="278">
        <v>146.5</v>
      </c>
      <c r="L67" s="278">
        <v>139.6</v>
      </c>
      <c r="M67" s="278">
        <v>111.57101</v>
      </c>
    </row>
    <row r="68" spans="1:13">
      <c r="A68" s="302">
        <v>59</v>
      </c>
      <c r="B68" s="278" t="s">
        <v>89</v>
      </c>
      <c r="C68" s="278">
        <v>444.05</v>
      </c>
      <c r="D68" s="280">
        <v>448.36666666666673</v>
      </c>
      <c r="E68" s="280">
        <v>438.13333333333344</v>
      </c>
      <c r="F68" s="280">
        <v>432.2166666666667</v>
      </c>
      <c r="G68" s="280">
        <v>421.98333333333341</v>
      </c>
      <c r="H68" s="280">
        <v>454.28333333333347</v>
      </c>
      <c r="I68" s="280">
        <v>464.51666666666671</v>
      </c>
      <c r="J68" s="280">
        <v>470.43333333333351</v>
      </c>
      <c r="K68" s="278">
        <v>458.6</v>
      </c>
      <c r="L68" s="278">
        <v>442.45</v>
      </c>
      <c r="M68" s="278">
        <v>22.022739999999999</v>
      </c>
    </row>
    <row r="69" spans="1:13">
      <c r="A69" s="302">
        <v>60</v>
      </c>
      <c r="B69" s="278" t="s">
        <v>239</v>
      </c>
      <c r="C69" s="278">
        <v>508.8</v>
      </c>
      <c r="D69" s="280">
        <v>511.7</v>
      </c>
      <c r="E69" s="280">
        <v>502.65</v>
      </c>
      <c r="F69" s="280">
        <v>496.5</v>
      </c>
      <c r="G69" s="280">
        <v>487.45</v>
      </c>
      <c r="H69" s="280">
        <v>517.84999999999991</v>
      </c>
      <c r="I69" s="280">
        <v>526.90000000000009</v>
      </c>
      <c r="J69" s="280">
        <v>533.04999999999995</v>
      </c>
      <c r="K69" s="278">
        <v>520.75</v>
      </c>
      <c r="L69" s="278">
        <v>505.55</v>
      </c>
      <c r="M69" s="278">
        <v>2.96408</v>
      </c>
    </row>
    <row r="70" spans="1:13">
      <c r="A70" s="302">
        <v>61</v>
      </c>
      <c r="B70" s="278" t="s">
        <v>92</v>
      </c>
      <c r="C70" s="278">
        <v>2339.5</v>
      </c>
      <c r="D70" s="280">
        <v>2350.1333333333332</v>
      </c>
      <c r="E70" s="280">
        <v>2303.3666666666663</v>
      </c>
      <c r="F70" s="280">
        <v>2267.2333333333331</v>
      </c>
      <c r="G70" s="280">
        <v>2220.4666666666662</v>
      </c>
      <c r="H70" s="280">
        <v>2386.2666666666664</v>
      </c>
      <c r="I70" s="280">
        <v>2433.0333333333328</v>
      </c>
      <c r="J70" s="280">
        <v>2469.1666666666665</v>
      </c>
      <c r="K70" s="278">
        <v>2396.9</v>
      </c>
      <c r="L70" s="278">
        <v>2314</v>
      </c>
      <c r="M70" s="278">
        <v>5.3817000000000004</v>
      </c>
    </row>
    <row r="71" spans="1:13">
      <c r="A71" s="302">
        <v>62</v>
      </c>
      <c r="B71" s="278" t="s">
        <v>95</v>
      </c>
      <c r="C71" s="278">
        <v>3779.6</v>
      </c>
      <c r="D71" s="280">
        <v>3787.9</v>
      </c>
      <c r="E71" s="280">
        <v>3726.8</v>
      </c>
      <c r="F71" s="280">
        <v>3674</v>
      </c>
      <c r="G71" s="280">
        <v>3612.9</v>
      </c>
      <c r="H71" s="280">
        <v>3840.7000000000003</v>
      </c>
      <c r="I71" s="280">
        <v>3901.7999999999997</v>
      </c>
      <c r="J71" s="280">
        <v>3954.6000000000004</v>
      </c>
      <c r="K71" s="278">
        <v>3849</v>
      </c>
      <c r="L71" s="278">
        <v>3735.1</v>
      </c>
      <c r="M71" s="278">
        <v>8.7843599999999995</v>
      </c>
    </row>
    <row r="72" spans="1:13">
      <c r="A72" s="302">
        <v>63</v>
      </c>
      <c r="B72" s="278" t="s">
        <v>240</v>
      </c>
      <c r="C72" s="278">
        <v>44.25</v>
      </c>
      <c r="D72" s="280">
        <v>43.833333333333336</v>
      </c>
      <c r="E72" s="280">
        <v>43.416666666666671</v>
      </c>
      <c r="F72" s="280">
        <v>42.583333333333336</v>
      </c>
      <c r="G72" s="280">
        <v>42.166666666666671</v>
      </c>
      <c r="H72" s="280">
        <v>44.666666666666671</v>
      </c>
      <c r="I72" s="280">
        <v>45.083333333333343</v>
      </c>
      <c r="J72" s="280">
        <v>45.916666666666671</v>
      </c>
      <c r="K72" s="278">
        <v>44.25</v>
      </c>
      <c r="L72" s="278">
        <v>43</v>
      </c>
      <c r="M72" s="278">
        <v>12.115919999999999</v>
      </c>
    </row>
    <row r="73" spans="1:13">
      <c r="A73" s="302">
        <v>64</v>
      </c>
      <c r="B73" s="278" t="s">
        <v>96</v>
      </c>
      <c r="C73" s="278">
        <v>14271.65</v>
      </c>
      <c r="D73" s="280">
        <v>14475.450000000003</v>
      </c>
      <c r="E73" s="280">
        <v>13980.900000000005</v>
      </c>
      <c r="F73" s="280">
        <v>13690.150000000003</v>
      </c>
      <c r="G73" s="280">
        <v>13195.600000000006</v>
      </c>
      <c r="H73" s="280">
        <v>14766.200000000004</v>
      </c>
      <c r="I73" s="280">
        <v>15260.750000000004</v>
      </c>
      <c r="J73" s="280">
        <v>15551.500000000004</v>
      </c>
      <c r="K73" s="278">
        <v>14970</v>
      </c>
      <c r="L73" s="278">
        <v>14184.7</v>
      </c>
      <c r="M73" s="278">
        <v>2.5296699999999999</v>
      </c>
    </row>
    <row r="74" spans="1:13">
      <c r="A74" s="302">
        <v>65</v>
      </c>
      <c r="B74" s="278" t="s">
        <v>241</v>
      </c>
      <c r="C74" s="278">
        <v>183.1</v>
      </c>
      <c r="D74" s="280">
        <v>182.86666666666667</v>
      </c>
      <c r="E74" s="280">
        <v>178.83333333333334</v>
      </c>
      <c r="F74" s="280">
        <v>174.56666666666666</v>
      </c>
      <c r="G74" s="280">
        <v>170.53333333333333</v>
      </c>
      <c r="H74" s="280">
        <v>187.13333333333335</v>
      </c>
      <c r="I74" s="280">
        <v>191.16666666666666</v>
      </c>
      <c r="J74" s="280">
        <v>195.43333333333337</v>
      </c>
      <c r="K74" s="278">
        <v>186.9</v>
      </c>
      <c r="L74" s="278">
        <v>178.6</v>
      </c>
      <c r="M74" s="278">
        <v>18.331289999999999</v>
      </c>
    </row>
    <row r="75" spans="1:13">
      <c r="A75" s="302">
        <v>66</v>
      </c>
      <c r="B75" s="278" t="s">
        <v>242</v>
      </c>
      <c r="C75" s="278">
        <v>649.95000000000005</v>
      </c>
      <c r="D75" s="280">
        <v>644.48333333333323</v>
      </c>
      <c r="E75" s="280">
        <v>630.56666666666649</v>
      </c>
      <c r="F75" s="280">
        <v>611.18333333333328</v>
      </c>
      <c r="G75" s="280">
        <v>597.26666666666654</v>
      </c>
      <c r="H75" s="280">
        <v>663.86666666666645</v>
      </c>
      <c r="I75" s="280">
        <v>677.78333333333319</v>
      </c>
      <c r="J75" s="280">
        <v>697.1666666666664</v>
      </c>
      <c r="K75" s="278">
        <v>658.4</v>
      </c>
      <c r="L75" s="278">
        <v>625.1</v>
      </c>
      <c r="M75" s="278">
        <v>7.2483399999999998</v>
      </c>
    </row>
    <row r="76" spans="1:13">
      <c r="A76" s="302">
        <v>67</v>
      </c>
      <c r="B76" s="278" t="s">
        <v>243</v>
      </c>
      <c r="C76" s="278">
        <v>65.599999999999994</v>
      </c>
      <c r="D76" s="280">
        <v>65.733333333333334</v>
      </c>
      <c r="E76" s="280">
        <v>60.716666666666669</v>
      </c>
      <c r="F76" s="280">
        <v>55.833333333333336</v>
      </c>
      <c r="G76" s="280">
        <v>50.81666666666667</v>
      </c>
      <c r="H76" s="280">
        <v>70.616666666666674</v>
      </c>
      <c r="I76" s="280">
        <v>75.633333333333354</v>
      </c>
      <c r="J76" s="280">
        <v>80.516666666666666</v>
      </c>
      <c r="K76" s="278">
        <v>70.75</v>
      </c>
      <c r="L76" s="278">
        <v>60.85</v>
      </c>
      <c r="M76" s="278">
        <v>50.332639999999998</v>
      </c>
    </row>
    <row r="77" spans="1:13">
      <c r="A77" s="302">
        <v>68</v>
      </c>
      <c r="B77" s="278" t="s">
        <v>98</v>
      </c>
      <c r="C77" s="278">
        <v>812.25</v>
      </c>
      <c r="D77" s="280">
        <v>799.23333333333323</v>
      </c>
      <c r="E77" s="280">
        <v>775.11666666666645</v>
      </c>
      <c r="F77" s="280">
        <v>737.98333333333323</v>
      </c>
      <c r="G77" s="280">
        <v>713.86666666666645</v>
      </c>
      <c r="H77" s="280">
        <v>836.36666666666645</v>
      </c>
      <c r="I77" s="280">
        <v>860.48333333333323</v>
      </c>
      <c r="J77" s="280">
        <v>897.61666666666645</v>
      </c>
      <c r="K77" s="278">
        <v>823.35</v>
      </c>
      <c r="L77" s="278">
        <v>762.1</v>
      </c>
      <c r="M77" s="278">
        <v>68.163470000000004</v>
      </c>
    </row>
    <row r="78" spans="1:13">
      <c r="A78" s="302">
        <v>69</v>
      </c>
      <c r="B78" s="278" t="s">
        <v>99</v>
      </c>
      <c r="C78" s="278">
        <v>152.9</v>
      </c>
      <c r="D78" s="280">
        <v>154.65</v>
      </c>
      <c r="E78" s="280">
        <v>149.80000000000001</v>
      </c>
      <c r="F78" s="280">
        <v>146.70000000000002</v>
      </c>
      <c r="G78" s="280">
        <v>141.85000000000002</v>
      </c>
      <c r="H78" s="280">
        <v>157.75</v>
      </c>
      <c r="I78" s="280">
        <v>162.59999999999997</v>
      </c>
      <c r="J78" s="280">
        <v>165.7</v>
      </c>
      <c r="K78" s="278">
        <v>159.5</v>
      </c>
      <c r="L78" s="278">
        <v>151.55000000000001</v>
      </c>
      <c r="M78" s="278">
        <v>46.726410000000001</v>
      </c>
    </row>
    <row r="79" spans="1:13">
      <c r="A79" s="302">
        <v>70</v>
      </c>
      <c r="B79" s="278" t="s">
        <v>100</v>
      </c>
      <c r="C79" s="278">
        <v>43.15</v>
      </c>
      <c r="D79" s="280">
        <v>43.466666666666669</v>
      </c>
      <c r="E79" s="280">
        <v>41.933333333333337</v>
      </c>
      <c r="F79" s="280">
        <v>40.716666666666669</v>
      </c>
      <c r="G79" s="280">
        <v>39.183333333333337</v>
      </c>
      <c r="H79" s="280">
        <v>44.683333333333337</v>
      </c>
      <c r="I79" s="280">
        <v>46.216666666666669</v>
      </c>
      <c r="J79" s="280">
        <v>47.433333333333337</v>
      </c>
      <c r="K79" s="278">
        <v>45</v>
      </c>
      <c r="L79" s="278">
        <v>42.25</v>
      </c>
      <c r="M79" s="278">
        <v>409.86828000000003</v>
      </c>
    </row>
    <row r="80" spans="1:13">
      <c r="A80" s="302">
        <v>71</v>
      </c>
      <c r="B80" s="278" t="s">
        <v>371</v>
      </c>
      <c r="C80" s="278">
        <v>118.85</v>
      </c>
      <c r="D80" s="280">
        <v>120</v>
      </c>
      <c r="E80" s="280">
        <v>117.05</v>
      </c>
      <c r="F80" s="280">
        <v>115.25</v>
      </c>
      <c r="G80" s="280">
        <v>112.3</v>
      </c>
      <c r="H80" s="280">
        <v>121.8</v>
      </c>
      <c r="I80" s="280">
        <v>124.74999999999999</v>
      </c>
      <c r="J80" s="280">
        <v>126.55</v>
      </c>
      <c r="K80" s="278">
        <v>122.95</v>
      </c>
      <c r="L80" s="278">
        <v>118.2</v>
      </c>
      <c r="M80" s="278">
        <v>7.7679600000000004</v>
      </c>
    </row>
    <row r="81" spans="1:13">
      <c r="A81" s="302">
        <v>72</v>
      </c>
      <c r="B81" s="278" t="s">
        <v>244</v>
      </c>
      <c r="C81" s="278">
        <v>8.1</v>
      </c>
      <c r="D81" s="280">
        <v>8.2999999999999989</v>
      </c>
      <c r="E81" s="280">
        <v>7.8999999999999986</v>
      </c>
      <c r="F81" s="280">
        <v>7.6999999999999993</v>
      </c>
      <c r="G81" s="280">
        <v>7.2999999999999989</v>
      </c>
      <c r="H81" s="280">
        <v>8.4999999999999982</v>
      </c>
      <c r="I81" s="280">
        <v>8.9</v>
      </c>
      <c r="J81" s="280">
        <v>9.0999999999999979</v>
      </c>
      <c r="K81" s="278">
        <v>8.6999999999999993</v>
      </c>
      <c r="L81" s="278">
        <v>8.1</v>
      </c>
      <c r="M81" s="278">
        <v>127.82465000000001</v>
      </c>
    </row>
    <row r="82" spans="1:13">
      <c r="A82" s="302">
        <v>73</v>
      </c>
      <c r="B82" s="278" t="s">
        <v>245</v>
      </c>
      <c r="C82" s="278">
        <v>83.4</v>
      </c>
      <c r="D82" s="280">
        <v>83.750000000000014</v>
      </c>
      <c r="E82" s="280">
        <v>81.550000000000026</v>
      </c>
      <c r="F82" s="280">
        <v>79.700000000000017</v>
      </c>
      <c r="G82" s="280">
        <v>77.500000000000028</v>
      </c>
      <c r="H82" s="280">
        <v>85.600000000000023</v>
      </c>
      <c r="I82" s="280">
        <v>87.800000000000011</v>
      </c>
      <c r="J82" s="280">
        <v>89.65000000000002</v>
      </c>
      <c r="K82" s="278">
        <v>85.95</v>
      </c>
      <c r="L82" s="278">
        <v>81.900000000000006</v>
      </c>
      <c r="M82" s="278">
        <v>17.18206</v>
      </c>
    </row>
    <row r="83" spans="1:13">
      <c r="A83" s="302">
        <v>74</v>
      </c>
      <c r="B83" s="278" t="s">
        <v>101</v>
      </c>
      <c r="C83" s="278">
        <v>89.35</v>
      </c>
      <c r="D83" s="280">
        <v>89.533333333333346</v>
      </c>
      <c r="E83" s="280">
        <v>87.066666666666691</v>
      </c>
      <c r="F83" s="280">
        <v>84.783333333333346</v>
      </c>
      <c r="G83" s="280">
        <v>82.316666666666691</v>
      </c>
      <c r="H83" s="280">
        <v>91.816666666666691</v>
      </c>
      <c r="I83" s="280">
        <v>94.28333333333336</v>
      </c>
      <c r="J83" s="280">
        <v>96.566666666666691</v>
      </c>
      <c r="K83" s="278">
        <v>92</v>
      </c>
      <c r="L83" s="278">
        <v>87.25</v>
      </c>
      <c r="M83" s="278">
        <v>138.53484</v>
      </c>
    </row>
    <row r="84" spans="1:13">
      <c r="A84" s="302">
        <v>75</v>
      </c>
      <c r="B84" s="278" t="s">
        <v>104</v>
      </c>
      <c r="C84" s="278">
        <v>18.100000000000001</v>
      </c>
      <c r="D84" s="280">
        <v>18.083333333333332</v>
      </c>
      <c r="E84" s="280">
        <v>17.716666666666665</v>
      </c>
      <c r="F84" s="280">
        <v>17.333333333333332</v>
      </c>
      <c r="G84" s="280">
        <v>16.966666666666665</v>
      </c>
      <c r="H84" s="280">
        <v>18.466666666666665</v>
      </c>
      <c r="I84" s="280">
        <v>18.833333333333332</v>
      </c>
      <c r="J84" s="280">
        <v>19.216666666666665</v>
      </c>
      <c r="K84" s="278">
        <v>18.45</v>
      </c>
      <c r="L84" s="278">
        <v>17.7</v>
      </c>
      <c r="M84" s="278">
        <v>127.3946</v>
      </c>
    </row>
    <row r="85" spans="1:13">
      <c r="A85" s="302">
        <v>76</v>
      </c>
      <c r="B85" s="278" t="s">
        <v>246</v>
      </c>
      <c r="C85" s="278">
        <v>133.35</v>
      </c>
      <c r="D85" s="280">
        <v>135.70000000000002</v>
      </c>
      <c r="E85" s="280">
        <v>129.90000000000003</v>
      </c>
      <c r="F85" s="280">
        <v>126.45000000000002</v>
      </c>
      <c r="G85" s="280">
        <v>120.65000000000003</v>
      </c>
      <c r="H85" s="280">
        <v>139.15000000000003</v>
      </c>
      <c r="I85" s="280">
        <v>144.95000000000005</v>
      </c>
      <c r="J85" s="280">
        <v>148.40000000000003</v>
      </c>
      <c r="K85" s="278">
        <v>141.5</v>
      </c>
      <c r="L85" s="278">
        <v>132.25</v>
      </c>
      <c r="M85" s="278">
        <v>1.41265</v>
      </c>
    </row>
    <row r="86" spans="1:13">
      <c r="A86" s="302">
        <v>77</v>
      </c>
      <c r="B86" s="278" t="s">
        <v>102</v>
      </c>
      <c r="C86" s="278">
        <v>336.85</v>
      </c>
      <c r="D86" s="280">
        <v>337.8</v>
      </c>
      <c r="E86" s="280">
        <v>333.6</v>
      </c>
      <c r="F86" s="280">
        <v>330.35</v>
      </c>
      <c r="G86" s="280">
        <v>326.15000000000003</v>
      </c>
      <c r="H86" s="280">
        <v>341.05</v>
      </c>
      <c r="I86" s="280">
        <v>345.24999999999994</v>
      </c>
      <c r="J86" s="280">
        <v>348.5</v>
      </c>
      <c r="K86" s="278">
        <v>342</v>
      </c>
      <c r="L86" s="278">
        <v>334.55</v>
      </c>
      <c r="M86" s="278">
        <v>27.590399999999999</v>
      </c>
    </row>
    <row r="87" spans="1:13">
      <c r="A87" s="302">
        <v>78</v>
      </c>
      <c r="B87" s="278" t="s">
        <v>247</v>
      </c>
      <c r="C87" s="278">
        <v>386.6</v>
      </c>
      <c r="D87" s="280">
        <v>391.7166666666667</v>
      </c>
      <c r="E87" s="280">
        <v>379.43333333333339</v>
      </c>
      <c r="F87" s="280">
        <v>372.26666666666671</v>
      </c>
      <c r="G87" s="280">
        <v>359.98333333333341</v>
      </c>
      <c r="H87" s="280">
        <v>398.88333333333338</v>
      </c>
      <c r="I87" s="280">
        <v>411.16666666666669</v>
      </c>
      <c r="J87" s="280">
        <v>418.33333333333337</v>
      </c>
      <c r="K87" s="278">
        <v>404</v>
      </c>
      <c r="L87" s="278">
        <v>384.55</v>
      </c>
      <c r="M87" s="278">
        <v>2.76763</v>
      </c>
    </row>
    <row r="88" spans="1:13">
      <c r="A88" s="302">
        <v>79</v>
      </c>
      <c r="B88" s="278" t="s">
        <v>105</v>
      </c>
      <c r="C88" s="278">
        <v>534.45000000000005</v>
      </c>
      <c r="D88" s="280">
        <v>534.1</v>
      </c>
      <c r="E88" s="280">
        <v>523.35</v>
      </c>
      <c r="F88" s="280">
        <v>512.25</v>
      </c>
      <c r="G88" s="280">
        <v>501.5</v>
      </c>
      <c r="H88" s="280">
        <v>545.20000000000005</v>
      </c>
      <c r="I88" s="280">
        <v>555.95000000000005</v>
      </c>
      <c r="J88" s="280">
        <v>567.05000000000007</v>
      </c>
      <c r="K88" s="278">
        <v>544.85</v>
      </c>
      <c r="L88" s="278">
        <v>523</v>
      </c>
      <c r="M88" s="278">
        <v>18.28087</v>
      </c>
    </row>
    <row r="89" spans="1:13">
      <c r="A89" s="302">
        <v>80</v>
      </c>
      <c r="B89" s="278" t="s">
        <v>248</v>
      </c>
      <c r="C89" s="278">
        <v>257.8</v>
      </c>
      <c r="D89" s="280">
        <v>257.11666666666662</v>
      </c>
      <c r="E89" s="280">
        <v>252.73333333333323</v>
      </c>
      <c r="F89" s="280">
        <v>247.66666666666663</v>
      </c>
      <c r="G89" s="280">
        <v>243.28333333333325</v>
      </c>
      <c r="H89" s="280">
        <v>262.18333333333322</v>
      </c>
      <c r="I89" s="280">
        <v>266.56666666666655</v>
      </c>
      <c r="J89" s="280">
        <v>271.63333333333321</v>
      </c>
      <c r="K89" s="278">
        <v>261.5</v>
      </c>
      <c r="L89" s="278">
        <v>252.05</v>
      </c>
      <c r="M89" s="278">
        <v>2.1391900000000001</v>
      </c>
    </row>
    <row r="90" spans="1:13">
      <c r="A90" s="302">
        <v>81</v>
      </c>
      <c r="B90" s="278" t="s">
        <v>249</v>
      </c>
      <c r="C90" s="278">
        <v>660.05</v>
      </c>
      <c r="D90" s="280">
        <v>649.88333333333333</v>
      </c>
      <c r="E90" s="280">
        <v>632.16666666666663</v>
      </c>
      <c r="F90" s="280">
        <v>604.2833333333333</v>
      </c>
      <c r="G90" s="280">
        <v>586.56666666666661</v>
      </c>
      <c r="H90" s="280">
        <v>677.76666666666665</v>
      </c>
      <c r="I90" s="280">
        <v>695.48333333333335</v>
      </c>
      <c r="J90" s="280">
        <v>723.36666666666667</v>
      </c>
      <c r="K90" s="278">
        <v>667.6</v>
      </c>
      <c r="L90" s="278">
        <v>622</v>
      </c>
      <c r="M90" s="278">
        <v>17.138919999999999</v>
      </c>
    </row>
    <row r="91" spans="1:13">
      <c r="A91" s="302">
        <v>82</v>
      </c>
      <c r="B91" s="278" t="s">
        <v>250</v>
      </c>
      <c r="C91" s="278">
        <v>187.05</v>
      </c>
      <c r="D91" s="280">
        <v>185.43333333333331</v>
      </c>
      <c r="E91" s="280">
        <v>182.86666666666662</v>
      </c>
      <c r="F91" s="280">
        <v>178.68333333333331</v>
      </c>
      <c r="G91" s="280">
        <v>176.11666666666662</v>
      </c>
      <c r="H91" s="280">
        <v>189.61666666666662</v>
      </c>
      <c r="I91" s="280">
        <v>192.18333333333328</v>
      </c>
      <c r="J91" s="280">
        <v>196.36666666666662</v>
      </c>
      <c r="K91" s="278">
        <v>188</v>
      </c>
      <c r="L91" s="278">
        <v>181.25</v>
      </c>
      <c r="M91" s="278">
        <v>5.0096699999999998</v>
      </c>
    </row>
    <row r="92" spans="1:13">
      <c r="A92" s="302">
        <v>83</v>
      </c>
      <c r="B92" s="278" t="s">
        <v>106</v>
      </c>
      <c r="C92" s="278">
        <v>522.95000000000005</v>
      </c>
      <c r="D92" s="280">
        <v>530.66666666666663</v>
      </c>
      <c r="E92" s="280">
        <v>511.33333333333326</v>
      </c>
      <c r="F92" s="280">
        <v>499.71666666666658</v>
      </c>
      <c r="G92" s="280">
        <v>480.38333333333321</v>
      </c>
      <c r="H92" s="280">
        <v>542.2833333333333</v>
      </c>
      <c r="I92" s="280">
        <v>561.61666666666656</v>
      </c>
      <c r="J92" s="280">
        <v>573.23333333333335</v>
      </c>
      <c r="K92" s="278">
        <v>550</v>
      </c>
      <c r="L92" s="278">
        <v>519.04999999999995</v>
      </c>
      <c r="M92" s="278">
        <v>27.012</v>
      </c>
    </row>
    <row r="93" spans="1:13">
      <c r="A93" s="302">
        <v>84</v>
      </c>
      <c r="B93" s="278" t="s">
        <v>251</v>
      </c>
      <c r="C93" s="278">
        <v>189.95</v>
      </c>
      <c r="D93" s="280">
        <v>191.41666666666666</v>
      </c>
      <c r="E93" s="280">
        <v>184.83333333333331</v>
      </c>
      <c r="F93" s="280">
        <v>179.71666666666667</v>
      </c>
      <c r="G93" s="280">
        <v>173.13333333333333</v>
      </c>
      <c r="H93" s="280">
        <v>196.5333333333333</v>
      </c>
      <c r="I93" s="280">
        <v>203.11666666666662</v>
      </c>
      <c r="J93" s="280">
        <v>208.23333333333329</v>
      </c>
      <c r="K93" s="278">
        <v>198</v>
      </c>
      <c r="L93" s="278">
        <v>186.3</v>
      </c>
      <c r="M93" s="278">
        <v>5.9563699999999997</v>
      </c>
    </row>
    <row r="94" spans="1:13">
      <c r="A94" s="302">
        <v>85</v>
      </c>
      <c r="B94" s="278" t="s">
        <v>252</v>
      </c>
      <c r="C94" s="278">
        <v>771</v>
      </c>
      <c r="D94" s="280">
        <v>765.36666666666667</v>
      </c>
      <c r="E94" s="280">
        <v>754.68333333333339</v>
      </c>
      <c r="F94" s="280">
        <v>738.36666666666667</v>
      </c>
      <c r="G94" s="280">
        <v>727.68333333333339</v>
      </c>
      <c r="H94" s="280">
        <v>781.68333333333339</v>
      </c>
      <c r="I94" s="280">
        <v>792.36666666666656</v>
      </c>
      <c r="J94" s="280">
        <v>808.68333333333339</v>
      </c>
      <c r="K94" s="278">
        <v>776.05</v>
      </c>
      <c r="L94" s="278">
        <v>749.05</v>
      </c>
      <c r="M94" s="278">
        <v>1.3932800000000001</v>
      </c>
    </row>
    <row r="95" spans="1:13">
      <c r="A95" s="302">
        <v>86</v>
      </c>
      <c r="B95" s="278" t="s">
        <v>109</v>
      </c>
      <c r="C95" s="278">
        <v>528.75</v>
      </c>
      <c r="D95" s="280">
        <v>530.04999999999995</v>
      </c>
      <c r="E95" s="280">
        <v>520.24999999999989</v>
      </c>
      <c r="F95" s="280">
        <v>511.74999999999989</v>
      </c>
      <c r="G95" s="280">
        <v>501.94999999999982</v>
      </c>
      <c r="H95" s="280">
        <v>538.54999999999995</v>
      </c>
      <c r="I95" s="280">
        <v>548.35000000000014</v>
      </c>
      <c r="J95" s="280">
        <v>556.85</v>
      </c>
      <c r="K95" s="278">
        <v>539.85</v>
      </c>
      <c r="L95" s="278">
        <v>521.54999999999995</v>
      </c>
      <c r="M95" s="278">
        <v>35.030189999999997</v>
      </c>
    </row>
    <row r="96" spans="1:13">
      <c r="A96" s="302">
        <v>87</v>
      </c>
      <c r="B96" s="278" t="s">
        <v>253</v>
      </c>
      <c r="C96" s="278">
        <v>2547.65</v>
      </c>
      <c r="D96" s="280">
        <v>2579.2166666666667</v>
      </c>
      <c r="E96" s="280">
        <v>2498.4333333333334</v>
      </c>
      <c r="F96" s="280">
        <v>2449.2166666666667</v>
      </c>
      <c r="G96" s="280">
        <v>2368.4333333333334</v>
      </c>
      <c r="H96" s="280">
        <v>2628.4333333333334</v>
      </c>
      <c r="I96" s="280">
        <v>2709.2166666666672</v>
      </c>
      <c r="J96" s="280">
        <v>2758.4333333333334</v>
      </c>
      <c r="K96" s="278">
        <v>2660</v>
      </c>
      <c r="L96" s="278">
        <v>2530</v>
      </c>
      <c r="M96" s="278">
        <v>2.2238000000000002</v>
      </c>
    </row>
    <row r="97" spans="1:13">
      <c r="A97" s="302">
        <v>88</v>
      </c>
      <c r="B97" s="278" t="s">
        <v>111</v>
      </c>
      <c r="C97" s="278">
        <v>927.65</v>
      </c>
      <c r="D97" s="280">
        <v>936.58333333333337</v>
      </c>
      <c r="E97" s="280">
        <v>913.16666666666674</v>
      </c>
      <c r="F97" s="280">
        <v>898.68333333333339</v>
      </c>
      <c r="G97" s="280">
        <v>875.26666666666677</v>
      </c>
      <c r="H97" s="280">
        <v>951.06666666666672</v>
      </c>
      <c r="I97" s="280">
        <v>974.48333333333346</v>
      </c>
      <c r="J97" s="280">
        <v>988.9666666666667</v>
      </c>
      <c r="K97" s="278">
        <v>960</v>
      </c>
      <c r="L97" s="278">
        <v>922.1</v>
      </c>
      <c r="M97" s="278">
        <v>221.73553999999999</v>
      </c>
    </row>
    <row r="98" spans="1:13">
      <c r="A98" s="302">
        <v>89</v>
      </c>
      <c r="B98" s="278" t="s">
        <v>254</v>
      </c>
      <c r="C98" s="278">
        <v>516.75</v>
      </c>
      <c r="D98" s="280">
        <v>523.25</v>
      </c>
      <c r="E98" s="280">
        <v>508.5</v>
      </c>
      <c r="F98" s="280">
        <v>500.25</v>
      </c>
      <c r="G98" s="280">
        <v>485.5</v>
      </c>
      <c r="H98" s="280">
        <v>531.5</v>
      </c>
      <c r="I98" s="280">
        <v>546.25</v>
      </c>
      <c r="J98" s="280">
        <v>554.5</v>
      </c>
      <c r="K98" s="278">
        <v>538</v>
      </c>
      <c r="L98" s="278">
        <v>515</v>
      </c>
      <c r="M98" s="278">
        <v>36.520829999999997</v>
      </c>
    </row>
    <row r="99" spans="1:13">
      <c r="A99" s="302">
        <v>90</v>
      </c>
      <c r="B99" s="278" t="s">
        <v>107</v>
      </c>
      <c r="C99" s="278">
        <v>511.2</v>
      </c>
      <c r="D99" s="280">
        <v>503.33333333333331</v>
      </c>
      <c r="E99" s="280">
        <v>491.66666666666663</v>
      </c>
      <c r="F99" s="280">
        <v>472.13333333333333</v>
      </c>
      <c r="G99" s="280">
        <v>460.46666666666664</v>
      </c>
      <c r="H99" s="280">
        <v>522.86666666666656</v>
      </c>
      <c r="I99" s="280">
        <v>534.5333333333333</v>
      </c>
      <c r="J99" s="280">
        <v>554.06666666666661</v>
      </c>
      <c r="K99" s="278">
        <v>515</v>
      </c>
      <c r="L99" s="278">
        <v>483.8</v>
      </c>
      <c r="M99" s="278">
        <v>71.830079999999995</v>
      </c>
    </row>
    <row r="100" spans="1:13">
      <c r="A100" s="302">
        <v>91</v>
      </c>
      <c r="B100" s="278" t="s">
        <v>112</v>
      </c>
      <c r="C100" s="278">
        <v>2187.6</v>
      </c>
      <c r="D100" s="280">
        <v>2200.2000000000003</v>
      </c>
      <c r="E100" s="280">
        <v>2135.4000000000005</v>
      </c>
      <c r="F100" s="280">
        <v>2083.2000000000003</v>
      </c>
      <c r="G100" s="280">
        <v>2018.4000000000005</v>
      </c>
      <c r="H100" s="280">
        <v>2252.4000000000005</v>
      </c>
      <c r="I100" s="280">
        <v>2317.2000000000007</v>
      </c>
      <c r="J100" s="280">
        <v>2369.4000000000005</v>
      </c>
      <c r="K100" s="278">
        <v>2265</v>
      </c>
      <c r="L100" s="278">
        <v>2148</v>
      </c>
      <c r="M100" s="278">
        <v>32.538460000000001</v>
      </c>
    </row>
    <row r="101" spans="1:13">
      <c r="A101" s="302">
        <v>92</v>
      </c>
      <c r="B101" s="278" t="s">
        <v>113</v>
      </c>
      <c r="C101" s="278">
        <v>263.75</v>
      </c>
      <c r="D101" s="280">
        <v>264.41666666666669</v>
      </c>
      <c r="E101" s="280">
        <v>259.48333333333335</v>
      </c>
      <c r="F101" s="280">
        <v>255.21666666666664</v>
      </c>
      <c r="G101" s="280">
        <v>250.2833333333333</v>
      </c>
      <c r="H101" s="280">
        <v>268.68333333333339</v>
      </c>
      <c r="I101" s="280">
        <v>273.61666666666667</v>
      </c>
      <c r="J101" s="280">
        <v>277.88333333333344</v>
      </c>
      <c r="K101" s="278">
        <v>269.35000000000002</v>
      </c>
      <c r="L101" s="278">
        <v>260.14999999999998</v>
      </c>
      <c r="M101" s="278">
        <v>4.7808000000000002</v>
      </c>
    </row>
    <row r="102" spans="1:13">
      <c r="A102" s="302">
        <v>93</v>
      </c>
      <c r="B102" s="278" t="s">
        <v>115</v>
      </c>
      <c r="C102" s="278">
        <v>123.55</v>
      </c>
      <c r="D102" s="280">
        <v>124.03333333333335</v>
      </c>
      <c r="E102" s="280">
        <v>121.11666666666669</v>
      </c>
      <c r="F102" s="280">
        <v>118.68333333333334</v>
      </c>
      <c r="G102" s="280">
        <v>115.76666666666668</v>
      </c>
      <c r="H102" s="280">
        <v>126.4666666666667</v>
      </c>
      <c r="I102" s="280">
        <v>129.38333333333335</v>
      </c>
      <c r="J102" s="280">
        <v>131.81666666666672</v>
      </c>
      <c r="K102" s="278">
        <v>126.95</v>
      </c>
      <c r="L102" s="278">
        <v>121.6</v>
      </c>
      <c r="M102" s="278">
        <v>139.22282999999999</v>
      </c>
    </row>
    <row r="103" spans="1:13">
      <c r="A103" s="302">
        <v>94</v>
      </c>
      <c r="B103" s="278" t="s">
        <v>116</v>
      </c>
      <c r="C103" s="278">
        <v>192.3</v>
      </c>
      <c r="D103" s="280">
        <v>192.93333333333331</v>
      </c>
      <c r="E103" s="280">
        <v>188.91666666666663</v>
      </c>
      <c r="F103" s="280">
        <v>185.53333333333333</v>
      </c>
      <c r="G103" s="280">
        <v>181.51666666666665</v>
      </c>
      <c r="H103" s="280">
        <v>196.31666666666661</v>
      </c>
      <c r="I103" s="280">
        <v>200.33333333333331</v>
      </c>
      <c r="J103" s="280">
        <v>203.71666666666658</v>
      </c>
      <c r="K103" s="278">
        <v>196.95</v>
      </c>
      <c r="L103" s="278">
        <v>189.55</v>
      </c>
      <c r="M103" s="278">
        <v>60.69059</v>
      </c>
    </row>
    <row r="104" spans="1:13">
      <c r="A104" s="302">
        <v>95</v>
      </c>
      <c r="B104" s="278" t="s">
        <v>117</v>
      </c>
      <c r="C104" s="278">
        <v>1995.75</v>
      </c>
      <c r="D104" s="280">
        <v>2015.3833333333332</v>
      </c>
      <c r="E104" s="280">
        <v>1955.7666666666664</v>
      </c>
      <c r="F104" s="280">
        <v>1915.7833333333333</v>
      </c>
      <c r="G104" s="280">
        <v>1856.1666666666665</v>
      </c>
      <c r="H104" s="280">
        <v>2055.3666666666663</v>
      </c>
      <c r="I104" s="280">
        <v>2114.9833333333331</v>
      </c>
      <c r="J104" s="280">
        <v>2154.9666666666662</v>
      </c>
      <c r="K104" s="278">
        <v>2075</v>
      </c>
      <c r="L104" s="278">
        <v>1975.4</v>
      </c>
      <c r="M104" s="278">
        <v>84.329909999999998</v>
      </c>
    </row>
    <row r="105" spans="1:13">
      <c r="A105" s="302">
        <v>96</v>
      </c>
      <c r="B105" s="278" t="s">
        <v>255</v>
      </c>
      <c r="C105" s="278">
        <v>184.15</v>
      </c>
      <c r="D105" s="280">
        <v>187.41666666666666</v>
      </c>
      <c r="E105" s="280">
        <v>179.83333333333331</v>
      </c>
      <c r="F105" s="280">
        <v>175.51666666666665</v>
      </c>
      <c r="G105" s="280">
        <v>167.93333333333331</v>
      </c>
      <c r="H105" s="280">
        <v>191.73333333333332</v>
      </c>
      <c r="I105" s="280">
        <v>199.31666666666663</v>
      </c>
      <c r="J105" s="280">
        <v>203.63333333333333</v>
      </c>
      <c r="K105" s="278">
        <v>195</v>
      </c>
      <c r="L105" s="278">
        <v>183.1</v>
      </c>
      <c r="M105" s="278">
        <v>23.735320000000002</v>
      </c>
    </row>
    <row r="106" spans="1:13">
      <c r="A106" s="302">
        <v>97</v>
      </c>
      <c r="B106" s="278" t="s">
        <v>256</v>
      </c>
      <c r="C106" s="278">
        <v>23.7</v>
      </c>
      <c r="D106" s="280">
        <v>23.45</v>
      </c>
      <c r="E106" s="280">
        <v>22.15</v>
      </c>
      <c r="F106" s="280">
        <v>20.599999999999998</v>
      </c>
      <c r="G106" s="280">
        <v>19.299999999999997</v>
      </c>
      <c r="H106" s="280">
        <v>25</v>
      </c>
      <c r="I106" s="280">
        <v>26.300000000000004</v>
      </c>
      <c r="J106" s="280">
        <v>27.85</v>
      </c>
      <c r="K106" s="278">
        <v>24.75</v>
      </c>
      <c r="L106" s="278">
        <v>21.9</v>
      </c>
      <c r="M106" s="278">
        <v>43.005879999999998</v>
      </c>
    </row>
    <row r="107" spans="1:13">
      <c r="A107" s="302">
        <v>98</v>
      </c>
      <c r="B107" s="278" t="s">
        <v>110</v>
      </c>
      <c r="C107" s="278">
        <v>1712.75</v>
      </c>
      <c r="D107" s="280">
        <v>1720.0833333333333</v>
      </c>
      <c r="E107" s="280">
        <v>1690.6666666666665</v>
      </c>
      <c r="F107" s="280">
        <v>1668.5833333333333</v>
      </c>
      <c r="G107" s="280">
        <v>1639.1666666666665</v>
      </c>
      <c r="H107" s="280">
        <v>1742.1666666666665</v>
      </c>
      <c r="I107" s="280">
        <v>1771.583333333333</v>
      </c>
      <c r="J107" s="280">
        <v>1793.6666666666665</v>
      </c>
      <c r="K107" s="278">
        <v>1749.5</v>
      </c>
      <c r="L107" s="278">
        <v>1698</v>
      </c>
      <c r="M107" s="278">
        <v>57.34243</v>
      </c>
    </row>
    <row r="108" spans="1:13">
      <c r="A108" s="302">
        <v>99</v>
      </c>
      <c r="B108" s="278" t="s">
        <v>119</v>
      </c>
      <c r="C108" s="278">
        <v>338.05</v>
      </c>
      <c r="D108" s="280">
        <v>339.58333333333331</v>
      </c>
      <c r="E108" s="280">
        <v>330.76666666666665</v>
      </c>
      <c r="F108" s="280">
        <v>323.48333333333335</v>
      </c>
      <c r="G108" s="280">
        <v>314.66666666666669</v>
      </c>
      <c r="H108" s="280">
        <v>346.86666666666662</v>
      </c>
      <c r="I108" s="280">
        <v>355.68333333333334</v>
      </c>
      <c r="J108" s="280">
        <v>362.96666666666658</v>
      </c>
      <c r="K108" s="278">
        <v>348.4</v>
      </c>
      <c r="L108" s="278">
        <v>332.3</v>
      </c>
      <c r="M108" s="278">
        <v>728.18140000000005</v>
      </c>
    </row>
    <row r="109" spans="1:13">
      <c r="A109" s="302">
        <v>100</v>
      </c>
      <c r="B109" s="278" t="s">
        <v>257</v>
      </c>
      <c r="C109" s="278">
        <v>1320.1</v>
      </c>
      <c r="D109" s="280">
        <v>1326.1000000000001</v>
      </c>
      <c r="E109" s="280">
        <v>1280.0000000000002</v>
      </c>
      <c r="F109" s="280">
        <v>1239.9000000000001</v>
      </c>
      <c r="G109" s="280">
        <v>1193.8000000000002</v>
      </c>
      <c r="H109" s="280">
        <v>1366.2000000000003</v>
      </c>
      <c r="I109" s="280">
        <v>1412.3000000000002</v>
      </c>
      <c r="J109" s="280">
        <v>1452.4000000000003</v>
      </c>
      <c r="K109" s="278">
        <v>1372.2</v>
      </c>
      <c r="L109" s="278">
        <v>1286</v>
      </c>
      <c r="M109" s="278">
        <v>7.1117299999999997</v>
      </c>
    </row>
    <row r="110" spans="1:13">
      <c r="A110" s="302">
        <v>101</v>
      </c>
      <c r="B110" s="278" t="s">
        <v>120</v>
      </c>
      <c r="C110" s="278">
        <v>396.35</v>
      </c>
      <c r="D110" s="280">
        <v>400.45</v>
      </c>
      <c r="E110" s="280">
        <v>389.9</v>
      </c>
      <c r="F110" s="280">
        <v>383.45</v>
      </c>
      <c r="G110" s="280">
        <v>372.9</v>
      </c>
      <c r="H110" s="280">
        <v>406.9</v>
      </c>
      <c r="I110" s="280">
        <v>417.45000000000005</v>
      </c>
      <c r="J110" s="280">
        <v>423.9</v>
      </c>
      <c r="K110" s="278">
        <v>411</v>
      </c>
      <c r="L110" s="278">
        <v>394</v>
      </c>
      <c r="M110" s="278">
        <v>24.904949999999999</v>
      </c>
    </row>
    <row r="111" spans="1:13">
      <c r="A111" s="302">
        <v>102</v>
      </c>
      <c r="B111" s="278" t="s">
        <v>258</v>
      </c>
      <c r="C111" s="278">
        <v>20.8</v>
      </c>
      <c r="D111" s="280">
        <v>20.950000000000003</v>
      </c>
      <c r="E111" s="280">
        <v>20.300000000000004</v>
      </c>
      <c r="F111" s="280">
        <v>19.8</v>
      </c>
      <c r="G111" s="280">
        <v>19.150000000000002</v>
      </c>
      <c r="H111" s="280">
        <v>21.450000000000006</v>
      </c>
      <c r="I111" s="280">
        <v>22.100000000000005</v>
      </c>
      <c r="J111" s="280">
        <v>22.600000000000009</v>
      </c>
      <c r="K111" s="278">
        <v>21.6</v>
      </c>
      <c r="L111" s="278">
        <v>20.45</v>
      </c>
      <c r="M111" s="278">
        <v>24.879480000000001</v>
      </c>
    </row>
    <row r="112" spans="1:13">
      <c r="A112" s="302">
        <v>103</v>
      </c>
      <c r="B112" s="278" t="s">
        <v>122</v>
      </c>
      <c r="C112" s="278">
        <v>21.85</v>
      </c>
      <c r="D112" s="280">
        <v>21.716666666666669</v>
      </c>
      <c r="E112" s="280">
        <v>20.833333333333336</v>
      </c>
      <c r="F112" s="280">
        <v>19.816666666666666</v>
      </c>
      <c r="G112" s="280">
        <v>18.933333333333334</v>
      </c>
      <c r="H112" s="280">
        <v>22.733333333333338</v>
      </c>
      <c r="I112" s="280">
        <v>23.616666666666671</v>
      </c>
      <c r="J112" s="280">
        <v>24.63333333333334</v>
      </c>
      <c r="K112" s="278">
        <v>22.6</v>
      </c>
      <c r="L112" s="278">
        <v>20.7</v>
      </c>
      <c r="M112" s="278">
        <v>630.01904000000002</v>
      </c>
    </row>
    <row r="113" spans="1:13">
      <c r="A113" s="302">
        <v>104</v>
      </c>
      <c r="B113" s="278" t="s">
        <v>129</v>
      </c>
      <c r="C113" s="278">
        <v>165.4</v>
      </c>
      <c r="D113" s="280">
        <v>167.83333333333334</v>
      </c>
      <c r="E113" s="280">
        <v>162.06666666666669</v>
      </c>
      <c r="F113" s="280">
        <v>158.73333333333335</v>
      </c>
      <c r="G113" s="280">
        <v>152.9666666666667</v>
      </c>
      <c r="H113" s="280">
        <v>171.16666666666669</v>
      </c>
      <c r="I113" s="280">
        <v>176.93333333333334</v>
      </c>
      <c r="J113" s="280">
        <v>180.26666666666668</v>
      </c>
      <c r="K113" s="278">
        <v>173.6</v>
      </c>
      <c r="L113" s="278">
        <v>164.5</v>
      </c>
      <c r="M113" s="278">
        <v>200.18552</v>
      </c>
    </row>
    <row r="114" spans="1:13">
      <c r="A114" s="302">
        <v>105</v>
      </c>
      <c r="B114" s="278" t="s">
        <v>118</v>
      </c>
      <c r="C114" s="278">
        <v>136.6</v>
      </c>
      <c r="D114" s="280">
        <v>133.86666666666667</v>
      </c>
      <c r="E114" s="280">
        <v>128.08333333333334</v>
      </c>
      <c r="F114" s="280">
        <v>119.56666666666666</v>
      </c>
      <c r="G114" s="280">
        <v>113.78333333333333</v>
      </c>
      <c r="H114" s="280">
        <v>142.38333333333335</v>
      </c>
      <c r="I114" s="280">
        <v>148.16666666666666</v>
      </c>
      <c r="J114" s="280">
        <v>156.68333333333337</v>
      </c>
      <c r="K114" s="278">
        <v>139.65</v>
      </c>
      <c r="L114" s="278">
        <v>125.35</v>
      </c>
      <c r="M114" s="278">
        <v>538.63607999999999</v>
      </c>
    </row>
    <row r="115" spans="1:13">
      <c r="A115" s="302">
        <v>106</v>
      </c>
      <c r="B115" s="278" t="s">
        <v>259</v>
      </c>
      <c r="C115" s="278">
        <v>96.85</v>
      </c>
      <c r="D115" s="280">
        <v>96.7</v>
      </c>
      <c r="E115" s="280">
        <v>94.5</v>
      </c>
      <c r="F115" s="280">
        <v>92.149999999999991</v>
      </c>
      <c r="G115" s="280">
        <v>89.949999999999989</v>
      </c>
      <c r="H115" s="280">
        <v>99.050000000000011</v>
      </c>
      <c r="I115" s="280">
        <v>101.25000000000003</v>
      </c>
      <c r="J115" s="280">
        <v>103.60000000000002</v>
      </c>
      <c r="K115" s="278">
        <v>98.9</v>
      </c>
      <c r="L115" s="278">
        <v>94.35</v>
      </c>
      <c r="M115" s="278">
        <v>6.0915900000000001</v>
      </c>
    </row>
    <row r="116" spans="1:13">
      <c r="A116" s="302">
        <v>107</v>
      </c>
      <c r="B116" s="278" t="s">
        <v>260</v>
      </c>
      <c r="C116" s="278">
        <v>48.75</v>
      </c>
      <c r="D116" s="280">
        <v>48.783333333333339</v>
      </c>
      <c r="E116" s="280">
        <v>47.666666666666679</v>
      </c>
      <c r="F116" s="280">
        <v>46.583333333333343</v>
      </c>
      <c r="G116" s="280">
        <v>45.466666666666683</v>
      </c>
      <c r="H116" s="280">
        <v>49.866666666666674</v>
      </c>
      <c r="I116" s="280">
        <v>50.983333333333334</v>
      </c>
      <c r="J116" s="280">
        <v>52.06666666666667</v>
      </c>
      <c r="K116" s="278">
        <v>49.9</v>
      </c>
      <c r="L116" s="278">
        <v>47.7</v>
      </c>
      <c r="M116" s="278">
        <v>23.364129999999999</v>
      </c>
    </row>
    <row r="117" spans="1:13">
      <c r="A117" s="302">
        <v>108</v>
      </c>
      <c r="B117" s="278" t="s">
        <v>261</v>
      </c>
      <c r="C117" s="278">
        <v>67.2</v>
      </c>
      <c r="D117" s="280">
        <v>67.783333333333331</v>
      </c>
      <c r="E117" s="280">
        <v>65.566666666666663</v>
      </c>
      <c r="F117" s="280">
        <v>63.933333333333337</v>
      </c>
      <c r="G117" s="280">
        <v>61.716666666666669</v>
      </c>
      <c r="H117" s="280">
        <v>69.416666666666657</v>
      </c>
      <c r="I117" s="280">
        <v>71.633333333333326</v>
      </c>
      <c r="J117" s="280">
        <v>73.266666666666652</v>
      </c>
      <c r="K117" s="278">
        <v>70</v>
      </c>
      <c r="L117" s="278">
        <v>66.150000000000006</v>
      </c>
      <c r="M117" s="278">
        <v>22.935919999999999</v>
      </c>
    </row>
    <row r="118" spans="1:13">
      <c r="A118" s="302">
        <v>109</v>
      </c>
      <c r="B118" s="278" t="s">
        <v>128</v>
      </c>
      <c r="C118" s="278">
        <v>76</v>
      </c>
      <c r="D118" s="280">
        <v>76.55</v>
      </c>
      <c r="E118" s="280">
        <v>75.199999999999989</v>
      </c>
      <c r="F118" s="280">
        <v>74.399999999999991</v>
      </c>
      <c r="G118" s="280">
        <v>73.049999999999983</v>
      </c>
      <c r="H118" s="280">
        <v>77.349999999999994</v>
      </c>
      <c r="I118" s="280">
        <v>78.699999999999989</v>
      </c>
      <c r="J118" s="280">
        <v>79.5</v>
      </c>
      <c r="K118" s="278">
        <v>77.900000000000006</v>
      </c>
      <c r="L118" s="278">
        <v>75.75</v>
      </c>
      <c r="M118" s="278">
        <v>182.40701999999999</v>
      </c>
    </row>
    <row r="119" spans="1:13">
      <c r="A119" s="302">
        <v>110</v>
      </c>
      <c r="B119" s="278" t="s">
        <v>123</v>
      </c>
      <c r="C119" s="278">
        <v>473</v>
      </c>
      <c r="D119" s="280">
        <v>477.13333333333338</v>
      </c>
      <c r="E119" s="280">
        <v>465.26666666666677</v>
      </c>
      <c r="F119" s="280">
        <v>457.53333333333336</v>
      </c>
      <c r="G119" s="280">
        <v>445.66666666666674</v>
      </c>
      <c r="H119" s="280">
        <v>484.86666666666679</v>
      </c>
      <c r="I119" s="280">
        <v>496.73333333333346</v>
      </c>
      <c r="J119" s="280">
        <v>504.46666666666681</v>
      </c>
      <c r="K119" s="278">
        <v>489</v>
      </c>
      <c r="L119" s="278">
        <v>469.4</v>
      </c>
      <c r="M119" s="278">
        <v>25.11909</v>
      </c>
    </row>
    <row r="120" spans="1:13">
      <c r="A120" s="302">
        <v>111</v>
      </c>
      <c r="B120" s="278" t="s">
        <v>125</v>
      </c>
      <c r="C120" s="278">
        <v>448.6</v>
      </c>
      <c r="D120" s="280">
        <v>457.7</v>
      </c>
      <c r="E120" s="280">
        <v>435.4</v>
      </c>
      <c r="F120" s="280">
        <v>422.2</v>
      </c>
      <c r="G120" s="280">
        <v>399.9</v>
      </c>
      <c r="H120" s="280">
        <v>470.9</v>
      </c>
      <c r="I120" s="280">
        <v>493.20000000000005</v>
      </c>
      <c r="J120" s="280">
        <v>506.4</v>
      </c>
      <c r="K120" s="278">
        <v>480</v>
      </c>
      <c r="L120" s="278">
        <v>444.5</v>
      </c>
      <c r="M120" s="278">
        <v>208.20465999999999</v>
      </c>
    </row>
    <row r="121" spans="1:13">
      <c r="A121" s="302">
        <v>112</v>
      </c>
      <c r="B121" s="278" t="s">
        <v>262</v>
      </c>
      <c r="C121" s="278">
        <v>2616.15</v>
      </c>
      <c r="D121" s="280">
        <v>2613.7166666666667</v>
      </c>
      <c r="E121" s="280">
        <v>2577.4333333333334</v>
      </c>
      <c r="F121" s="280">
        <v>2538.7166666666667</v>
      </c>
      <c r="G121" s="280">
        <v>2502.4333333333334</v>
      </c>
      <c r="H121" s="280">
        <v>2652.4333333333334</v>
      </c>
      <c r="I121" s="280">
        <v>2688.7166666666672</v>
      </c>
      <c r="J121" s="280">
        <v>2727.4333333333334</v>
      </c>
      <c r="K121" s="278">
        <v>2650</v>
      </c>
      <c r="L121" s="278">
        <v>2575</v>
      </c>
      <c r="M121" s="278">
        <v>3.1559499999999998</v>
      </c>
    </row>
    <row r="122" spans="1:13">
      <c r="A122" s="302">
        <v>113</v>
      </c>
      <c r="B122" s="278" t="s">
        <v>127</v>
      </c>
      <c r="C122" s="278">
        <v>694.15</v>
      </c>
      <c r="D122" s="280">
        <v>692.6</v>
      </c>
      <c r="E122" s="280">
        <v>685.30000000000007</v>
      </c>
      <c r="F122" s="280">
        <v>676.45</v>
      </c>
      <c r="G122" s="280">
        <v>669.15000000000009</v>
      </c>
      <c r="H122" s="280">
        <v>701.45</v>
      </c>
      <c r="I122" s="280">
        <v>708.75</v>
      </c>
      <c r="J122" s="280">
        <v>717.6</v>
      </c>
      <c r="K122" s="278">
        <v>699.9</v>
      </c>
      <c r="L122" s="278">
        <v>683.75</v>
      </c>
      <c r="M122" s="278">
        <v>82.87106</v>
      </c>
    </row>
    <row r="123" spans="1:13">
      <c r="A123" s="302">
        <v>114</v>
      </c>
      <c r="B123" s="278" t="s">
        <v>124</v>
      </c>
      <c r="C123" s="278">
        <v>1004.4</v>
      </c>
      <c r="D123" s="280">
        <v>1021.8000000000001</v>
      </c>
      <c r="E123" s="280">
        <v>983.60000000000014</v>
      </c>
      <c r="F123" s="280">
        <v>962.80000000000007</v>
      </c>
      <c r="G123" s="280">
        <v>924.60000000000014</v>
      </c>
      <c r="H123" s="280">
        <v>1042.6000000000001</v>
      </c>
      <c r="I123" s="280">
        <v>1080.8000000000002</v>
      </c>
      <c r="J123" s="280">
        <v>1101.6000000000001</v>
      </c>
      <c r="K123" s="278">
        <v>1060</v>
      </c>
      <c r="L123" s="278">
        <v>1001</v>
      </c>
      <c r="M123" s="278">
        <v>26.395140000000001</v>
      </c>
    </row>
    <row r="124" spans="1:13">
      <c r="A124" s="302">
        <v>115</v>
      </c>
      <c r="B124" s="278" t="s">
        <v>263</v>
      </c>
      <c r="C124" s="278">
        <v>1534.9</v>
      </c>
      <c r="D124" s="280">
        <v>1541.6833333333334</v>
      </c>
      <c r="E124" s="280">
        <v>1523.3666666666668</v>
      </c>
      <c r="F124" s="280">
        <v>1511.8333333333335</v>
      </c>
      <c r="G124" s="280">
        <v>1493.5166666666669</v>
      </c>
      <c r="H124" s="280">
        <v>1553.2166666666667</v>
      </c>
      <c r="I124" s="280">
        <v>1571.5333333333333</v>
      </c>
      <c r="J124" s="280">
        <v>1583.0666666666666</v>
      </c>
      <c r="K124" s="278">
        <v>1560</v>
      </c>
      <c r="L124" s="278">
        <v>1530.15</v>
      </c>
      <c r="M124" s="278">
        <v>1.5489200000000001</v>
      </c>
    </row>
    <row r="125" spans="1:13">
      <c r="A125" s="302">
        <v>116</v>
      </c>
      <c r="B125" s="278" t="s">
        <v>264</v>
      </c>
      <c r="C125" s="278">
        <v>40.5</v>
      </c>
      <c r="D125" s="280">
        <v>40.56666666666667</v>
      </c>
      <c r="E125" s="280">
        <v>39.63333333333334</v>
      </c>
      <c r="F125" s="280">
        <v>38.766666666666673</v>
      </c>
      <c r="G125" s="280">
        <v>37.833333333333343</v>
      </c>
      <c r="H125" s="280">
        <v>41.433333333333337</v>
      </c>
      <c r="I125" s="280">
        <v>42.36666666666666</v>
      </c>
      <c r="J125" s="280">
        <v>43.233333333333334</v>
      </c>
      <c r="K125" s="278">
        <v>41.5</v>
      </c>
      <c r="L125" s="278">
        <v>39.700000000000003</v>
      </c>
      <c r="M125" s="278">
        <v>7.4157299999999999</v>
      </c>
    </row>
    <row r="126" spans="1:13">
      <c r="A126" s="302">
        <v>117</v>
      </c>
      <c r="B126" s="278" t="s">
        <v>131</v>
      </c>
      <c r="C126" s="278">
        <v>182.35</v>
      </c>
      <c r="D126" s="280">
        <v>183.98333333333335</v>
      </c>
      <c r="E126" s="280">
        <v>178.9666666666667</v>
      </c>
      <c r="F126" s="280">
        <v>175.58333333333334</v>
      </c>
      <c r="G126" s="280">
        <v>170.56666666666669</v>
      </c>
      <c r="H126" s="280">
        <v>187.3666666666667</v>
      </c>
      <c r="I126" s="280">
        <v>192.38333333333335</v>
      </c>
      <c r="J126" s="280">
        <v>195.76666666666671</v>
      </c>
      <c r="K126" s="278">
        <v>189</v>
      </c>
      <c r="L126" s="278">
        <v>180.6</v>
      </c>
      <c r="M126" s="278">
        <v>103.77139</v>
      </c>
    </row>
    <row r="127" spans="1:13">
      <c r="A127" s="302">
        <v>118</v>
      </c>
      <c r="B127" s="278" t="s">
        <v>130</v>
      </c>
      <c r="C127" s="278">
        <v>97.35</v>
      </c>
      <c r="D127" s="280">
        <v>96.533333333333346</v>
      </c>
      <c r="E127" s="280">
        <v>92.166666666666686</v>
      </c>
      <c r="F127" s="280">
        <v>86.983333333333334</v>
      </c>
      <c r="G127" s="280">
        <v>82.616666666666674</v>
      </c>
      <c r="H127" s="280">
        <v>101.7166666666667</v>
      </c>
      <c r="I127" s="280">
        <v>106.08333333333334</v>
      </c>
      <c r="J127" s="280">
        <v>111.26666666666671</v>
      </c>
      <c r="K127" s="278">
        <v>100.9</v>
      </c>
      <c r="L127" s="278">
        <v>91.35</v>
      </c>
      <c r="M127" s="278">
        <v>381.76069000000001</v>
      </c>
    </row>
    <row r="128" spans="1:13">
      <c r="A128" s="302">
        <v>119</v>
      </c>
      <c r="B128" s="278" t="s">
        <v>132</v>
      </c>
      <c r="C128" s="278">
        <v>1699.05</v>
      </c>
      <c r="D128" s="280">
        <v>1684.8666666666668</v>
      </c>
      <c r="E128" s="280">
        <v>1635.1833333333336</v>
      </c>
      <c r="F128" s="280">
        <v>1571.3166666666668</v>
      </c>
      <c r="G128" s="280">
        <v>1521.6333333333337</v>
      </c>
      <c r="H128" s="280">
        <v>1748.7333333333336</v>
      </c>
      <c r="I128" s="280">
        <v>1798.416666666667</v>
      </c>
      <c r="J128" s="280">
        <v>1862.2833333333335</v>
      </c>
      <c r="K128" s="278">
        <v>1734.55</v>
      </c>
      <c r="L128" s="278">
        <v>1621</v>
      </c>
      <c r="M128" s="278">
        <v>18.966519999999999</v>
      </c>
    </row>
    <row r="129" spans="1:13">
      <c r="A129" s="302">
        <v>120</v>
      </c>
      <c r="B129" s="278" t="s">
        <v>265</v>
      </c>
      <c r="C129" s="278">
        <v>428.55</v>
      </c>
      <c r="D129" s="280">
        <v>428.55</v>
      </c>
      <c r="E129" s="280">
        <v>428.55</v>
      </c>
      <c r="F129" s="280">
        <v>428.55</v>
      </c>
      <c r="G129" s="280">
        <v>428.55</v>
      </c>
      <c r="H129" s="280">
        <v>428.55</v>
      </c>
      <c r="I129" s="280">
        <v>428.55</v>
      </c>
      <c r="J129" s="280">
        <v>428.55</v>
      </c>
      <c r="K129" s="278">
        <v>428.55</v>
      </c>
      <c r="L129" s="278">
        <v>428.55</v>
      </c>
      <c r="M129" s="278">
        <v>0.96492</v>
      </c>
    </row>
    <row r="130" spans="1:13">
      <c r="A130" s="302">
        <v>121</v>
      </c>
      <c r="B130" s="278" t="s">
        <v>134</v>
      </c>
      <c r="C130" s="278">
        <v>1186.7</v>
      </c>
      <c r="D130" s="280">
        <v>1193.1333333333332</v>
      </c>
      <c r="E130" s="280">
        <v>1166.2666666666664</v>
      </c>
      <c r="F130" s="280">
        <v>1145.8333333333333</v>
      </c>
      <c r="G130" s="280">
        <v>1118.9666666666665</v>
      </c>
      <c r="H130" s="280">
        <v>1213.5666666666664</v>
      </c>
      <c r="I130" s="280">
        <v>1240.4333333333332</v>
      </c>
      <c r="J130" s="280">
        <v>1260.8666666666663</v>
      </c>
      <c r="K130" s="278">
        <v>1220</v>
      </c>
      <c r="L130" s="278">
        <v>1172.7</v>
      </c>
      <c r="M130" s="278">
        <v>119.14949</v>
      </c>
    </row>
    <row r="131" spans="1:13">
      <c r="A131" s="302">
        <v>122</v>
      </c>
      <c r="B131" s="278" t="s">
        <v>135</v>
      </c>
      <c r="C131" s="278">
        <v>61.85</v>
      </c>
      <c r="D131" s="280">
        <v>61.1</v>
      </c>
      <c r="E131" s="280">
        <v>59.25</v>
      </c>
      <c r="F131" s="280">
        <v>56.65</v>
      </c>
      <c r="G131" s="280">
        <v>54.8</v>
      </c>
      <c r="H131" s="280">
        <v>63.7</v>
      </c>
      <c r="I131" s="280">
        <v>65.550000000000011</v>
      </c>
      <c r="J131" s="280">
        <v>68.150000000000006</v>
      </c>
      <c r="K131" s="278">
        <v>62.95</v>
      </c>
      <c r="L131" s="278">
        <v>58.5</v>
      </c>
      <c r="M131" s="278">
        <v>373.72861</v>
      </c>
    </row>
    <row r="132" spans="1:13">
      <c r="A132" s="302">
        <v>123</v>
      </c>
      <c r="B132" s="278" t="s">
        <v>266</v>
      </c>
      <c r="C132" s="278">
        <v>1101.2</v>
      </c>
      <c r="D132" s="280">
        <v>1119.6333333333334</v>
      </c>
      <c r="E132" s="280">
        <v>1079.5666666666668</v>
      </c>
      <c r="F132" s="280">
        <v>1057.9333333333334</v>
      </c>
      <c r="G132" s="280">
        <v>1017.8666666666668</v>
      </c>
      <c r="H132" s="280">
        <v>1141.2666666666669</v>
      </c>
      <c r="I132" s="280">
        <v>1181.3333333333335</v>
      </c>
      <c r="J132" s="280">
        <v>1202.9666666666669</v>
      </c>
      <c r="K132" s="278">
        <v>1159.7</v>
      </c>
      <c r="L132" s="278">
        <v>1098</v>
      </c>
      <c r="M132" s="278">
        <v>2.1682299999999999</v>
      </c>
    </row>
    <row r="133" spans="1:13">
      <c r="A133" s="302">
        <v>124</v>
      </c>
      <c r="B133" s="278" t="s">
        <v>136</v>
      </c>
      <c r="C133" s="278">
        <v>274.5</v>
      </c>
      <c r="D133" s="280">
        <v>277.76666666666665</v>
      </c>
      <c r="E133" s="280">
        <v>268.5333333333333</v>
      </c>
      <c r="F133" s="280">
        <v>262.56666666666666</v>
      </c>
      <c r="G133" s="280">
        <v>253.33333333333331</v>
      </c>
      <c r="H133" s="280">
        <v>283.73333333333329</v>
      </c>
      <c r="I133" s="280">
        <v>292.96666666666664</v>
      </c>
      <c r="J133" s="280">
        <v>298.93333333333328</v>
      </c>
      <c r="K133" s="278">
        <v>287</v>
      </c>
      <c r="L133" s="278">
        <v>271.8</v>
      </c>
      <c r="M133" s="278">
        <v>59.175710000000002</v>
      </c>
    </row>
    <row r="134" spans="1:13">
      <c r="A134" s="302">
        <v>125</v>
      </c>
      <c r="B134" s="278" t="s">
        <v>267</v>
      </c>
      <c r="C134" s="278">
        <v>1656.45</v>
      </c>
      <c r="D134" s="280">
        <v>1663.5166666666664</v>
      </c>
      <c r="E134" s="280">
        <v>1638.0333333333328</v>
      </c>
      <c r="F134" s="280">
        <v>1619.6166666666663</v>
      </c>
      <c r="G134" s="280">
        <v>1594.1333333333328</v>
      </c>
      <c r="H134" s="280">
        <v>1681.9333333333329</v>
      </c>
      <c r="I134" s="280">
        <v>1707.4166666666665</v>
      </c>
      <c r="J134" s="280">
        <v>1725.833333333333</v>
      </c>
      <c r="K134" s="278">
        <v>1689</v>
      </c>
      <c r="L134" s="278">
        <v>1645.1</v>
      </c>
      <c r="M134" s="278">
        <v>3.1663600000000001</v>
      </c>
    </row>
    <row r="135" spans="1:13">
      <c r="A135" s="302">
        <v>126</v>
      </c>
      <c r="B135" s="278" t="s">
        <v>137</v>
      </c>
      <c r="C135" s="278">
        <v>862.9</v>
      </c>
      <c r="D135" s="280">
        <v>861.7833333333333</v>
      </c>
      <c r="E135" s="280">
        <v>851.61666666666656</v>
      </c>
      <c r="F135" s="280">
        <v>840.33333333333326</v>
      </c>
      <c r="G135" s="280">
        <v>830.16666666666652</v>
      </c>
      <c r="H135" s="280">
        <v>873.06666666666661</v>
      </c>
      <c r="I135" s="280">
        <v>883.23333333333335</v>
      </c>
      <c r="J135" s="280">
        <v>894.51666666666665</v>
      </c>
      <c r="K135" s="278">
        <v>871.95</v>
      </c>
      <c r="L135" s="278">
        <v>850.5</v>
      </c>
      <c r="M135" s="278">
        <v>86.255300000000005</v>
      </c>
    </row>
    <row r="136" spans="1:13">
      <c r="A136" s="302">
        <v>127</v>
      </c>
      <c r="B136" s="278" t="s">
        <v>138</v>
      </c>
      <c r="C136" s="278">
        <v>839.25</v>
      </c>
      <c r="D136" s="280">
        <v>845.81666666666661</v>
      </c>
      <c r="E136" s="280">
        <v>828.63333333333321</v>
      </c>
      <c r="F136" s="280">
        <v>818.01666666666665</v>
      </c>
      <c r="G136" s="280">
        <v>800.83333333333326</v>
      </c>
      <c r="H136" s="280">
        <v>856.43333333333317</v>
      </c>
      <c r="I136" s="280">
        <v>873.61666666666656</v>
      </c>
      <c r="J136" s="280">
        <v>884.23333333333312</v>
      </c>
      <c r="K136" s="278">
        <v>863</v>
      </c>
      <c r="L136" s="278">
        <v>835.2</v>
      </c>
      <c r="M136" s="278">
        <v>22.534020000000002</v>
      </c>
    </row>
    <row r="137" spans="1:13">
      <c r="A137" s="302">
        <v>128</v>
      </c>
      <c r="B137" s="278" t="s">
        <v>149</v>
      </c>
      <c r="C137" s="278">
        <v>59645.15</v>
      </c>
      <c r="D137" s="280">
        <v>59355.549999999996</v>
      </c>
      <c r="E137" s="280">
        <v>58511.099999999991</v>
      </c>
      <c r="F137" s="280">
        <v>57377.049999999996</v>
      </c>
      <c r="G137" s="280">
        <v>56532.599999999991</v>
      </c>
      <c r="H137" s="280">
        <v>60489.599999999991</v>
      </c>
      <c r="I137" s="280">
        <v>61334.049999999988</v>
      </c>
      <c r="J137" s="280">
        <v>62468.099999999991</v>
      </c>
      <c r="K137" s="278">
        <v>60200</v>
      </c>
      <c r="L137" s="278">
        <v>58221.5</v>
      </c>
      <c r="M137" s="278">
        <v>0.16233</v>
      </c>
    </row>
    <row r="138" spans="1:13">
      <c r="A138" s="302">
        <v>129</v>
      </c>
      <c r="B138" s="278" t="s">
        <v>146</v>
      </c>
      <c r="C138" s="278">
        <v>922.1</v>
      </c>
      <c r="D138" s="280">
        <v>918.1</v>
      </c>
      <c r="E138" s="280">
        <v>907.30000000000007</v>
      </c>
      <c r="F138" s="280">
        <v>892.5</v>
      </c>
      <c r="G138" s="280">
        <v>881.7</v>
      </c>
      <c r="H138" s="280">
        <v>932.90000000000009</v>
      </c>
      <c r="I138" s="280">
        <v>943.7</v>
      </c>
      <c r="J138" s="280">
        <v>958.50000000000011</v>
      </c>
      <c r="K138" s="278">
        <v>928.9</v>
      </c>
      <c r="L138" s="278">
        <v>903.3</v>
      </c>
      <c r="M138" s="278">
        <v>4.95953</v>
      </c>
    </row>
    <row r="139" spans="1:13">
      <c r="A139" s="302">
        <v>130</v>
      </c>
      <c r="B139" s="278" t="s">
        <v>140</v>
      </c>
      <c r="C139" s="278">
        <v>176.85</v>
      </c>
      <c r="D139" s="280">
        <v>173.23333333333335</v>
      </c>
      <c r="E139" s="280">
        <v>167.9666666666667</v>
      </c>
      <c r="F139" s="280">
        <v>159.08333333333334</v>
      </c>
      <c r="G139" s="280">
        <v>153.81666666666669</v>
      </c>
      <c r="H139" s="280">
        <v>182.1166666666667</v>
      </c>
      <c r="I139" s="280">
        <v>187.38333333333335</v>
      </c>
      <c r="J139" s="280">
        <v>196.26666666666671</v>
      </c>
      <c r="K139" s="278">
        <v>178.5</v>
      </c>
      <c r="L139" s="278">
        <v>164.35</v>
      </c>
      <c r="M139" s="278">
        <v>118.62155</v>
      </c>
    </row>
    <row r="140" spans="1:13">
      <c r="A140" s="302">
        <v>131</v>
      </c>
      <c r="B140" s="278" t="s">
        <v>139</v>
      </c>
      <c r="C140" s="278">
        <v>413.05</v>
      </c>
      <c r="D140" s="280">
        <v>412.06666666666666</v>
      </c>
      <c r="E140" s="280">
        <v>405.23333333333335</v>
      </c>
      <c r="F140" s="280">
        <v>397.41666666666669</v>
      </c>
      <c r="G140" s="280">
        <v>390.58333333333337</v>
      </c>
      <c r="H140" s="280">
        <v>419.88333333333333</v>
      </c>
      <c r="I140" s="280">
        <v>426.7166666666667</v>
      </c>
      <c r="J140" s="280">
        <v>434.5333333333333</v>
      </c>
      <c r="K140" s="278">
        <v>418.9</v>
      </c>
      <c r="L140" s="278">
        <v>404.25</v>
      </c>
      <c r="M140" s="278">
        <v>73.627610000000004</v>
      </c>
    </row>
    <row r="141" spans="1:13">
      <c r="A141" s="302">
        <v>132</v>
      </c>
      <c r="B141" s="278" t="s">
        <v>141</v>
      </c>
      <c r="C141" s="278">
        <v>121.35</v>
      </c>
      <c r="D141" s="280">
        <v>121.88333333333333</v>
      </c>
      <c r="E141" s="280">
        <v>118.96666666666665</v>
      </c>
      <c r="F141" s="280">
        <v>116.58333333333333</v>
      </c>
      <c r="G141" s="280">
        <v>113.66666666666666</v>
      </c>
      <c r="H141" s="280">
        <v>124.26666666666665</v>
      </c>
      <c r="I141" s="280">
        <v>127.18333333333334</v>
      </c>
      <c r="J141" s="280">
        <v>129.56666666666666</v>
      </c>
      <c r="K141" s="278">
        <v>124.8</v>
      </c>
      <c r="L141" s="278">
        <v>119.5</v>
      </c>
      <c r="M141" s="278">
        <v>75.507130000000004</v>
      </c>
    </row>
    <row r="142" spans="1:13">
      <c r="A142" s="302">
        <v>133</v>
      </c>
      <c r="B142" s="278" t="s">
        <v>268</v>
      </c>
      <c r="C142" s="278">
        <v>28.3</v>
      </c>
      <c r="D142" s="280">
        <v>28.733333333333334</v>
      </c>
      <c r="E142" s="280">
        <v>27.56666666666667</v>
      </c>
      <c r="F142" s="280">
        <v>26.833333333333336</v>
      </c>
      <c r="G142" s="280">
        <v>25.666666666666671</v>
      </c>
      <c r="H142" s="280">
        <v>29.466666666666669</v>
      </c>
      <c r="I142" s="280">
        <v>30.633333333333333</v>
      </c>
      <c r="J142" s="280">
        <v>31.366666666666667</v>
      </c>
      <c r="K142" s="278">
        <v>29.9</v>
      </c>
      <c r="L142" s="278">
        <v>28</v>
      </c>
      <c r="M142" s="278">
        <v>6.0510400000000004</v>
      </c>
    </row>
    <row r="143" spans="1:13">
      <c r="A143" s="302">
        <v>134</v>
      </c>
      <c r="B143" s="278" t="s">
        <v>142</v>
      </c>
      <c r="C143" s="278">
        <v>307</v>
      </c>
      <c r="D143" s="280">
        <v>307.75</v>
      </c>
      <c r="E143" s="280">
        <v>304.5</v>
      </c>
      <c r="F143" s="280">
        <v>302</v>
      </c>
      <c r="G143" s="280">
        <v>298.75</v>
      </c>
      <c r="H143" s="280">
        <v>310.25</v>
      </c>
      <c r="I143" s="280">
        <v>313.5</v>
      </c>
      <c r="J143" s="280">
        <v>316</v>
      </c>
      <c r="K143" s="278">
        <v>311</v>
      </c>
      <c r="L143" s="278">
        <v>305.25</v>
      </c>
      <c r="M143" s="278">
        <v>28.502559999999999</v>
      </c>
    </row>
    <row r="144" spans="1:13">
      <c r="A144" s="302">
        <v>135</v>
      </c>
      <c r="B144" s="278" t="s">
        <v>143</v>
      </c>
      <c r="C144" s="278">
        <v>5036.1000000000004</v>
      </c>
      <c r="D144" s="280">
        <v>5113.2666666666664</v>
      </c>
      <c r="E144" s="280">
        <v>4909.083333333333</v>
      </c>
      <c r="F144" s="280">
        <v>4782.0666666666666</v>
      </c>
      <c r="G144" s="280">
        <v>4577.8833333333332</v>
      </c>
      <c r="H144" s="280">
        <v>5240.2833333333328</v>
      </c>
      <c r="I144" s="280">
        <v>5444.4666666666672</v>
      </c>
      <c r="J144" s="280">
        <v>5571.4833333333327</v>
      </c>
      <c r="K144" s="278">
        <v>5317.45</v>
      </c>
      <c r="L144" s="278">
        <v>4986.25</v>
      </c>
      <c r="M144" s="278">
        <v>33.04851</v>
      </c>
    </row>
    <row r="145" spans="1:13">
      <c r="A145" s="302">
        <v>136</v>
      </c>
      <c r="B145" s="278" t="s">
        <v>145</v>
      </c>
      <c r="C145" s="278">
        <v>450.45</v>
      </c>
      <c r="D145" s="280">
        <v>451.7</v>
      </c>
      <c r="E145" s="280">
        <v>441.79999999999995</v>
      </c>
      <c r="F145" s="280">
        <v>433.15</v>
      </c>
      <c r="G145" s="280">
        <v>423.24999999999994</v>
      </c>
      <c r="H145" s="280">
        <v>460.34999999999997</v>
      </c>
      <c r="I145" s="280">
        <v>470.24999999999994</v>
      </c>
      <c r="J145" s="280">
        <v>478.9</v>
      </c>
      <c r="K145" s="278">
        <v>461.6</v>
      </c>
      <c r="L145" s="278">
        <v>443.05</v>
      </c>
      <c r="M145" s="278">
        <v>17.583079999999999</v>
      </c>
    </row>
    <row r="146" spans="1:13">
      <c r="A146" s="302">
        <v>137</v>
      </c>
      <c r="B146" s="278" t="s">
        <v>147</v>
      </c>
      <c r="C146" s="278">
        <v>885.65</v>
      </c>
      <c r="D146" s="280">
        <v>886.61666666666679</v>
      </c>
      <c r="E146" s="280">
        <v>873.23333333333358</v>
      </c>
      <c r="F146" s="280">
        <v>860.81666666666683</v>
      </c>
      <c r="G146" s="280">
        <v>847.43333333333362</v>
      </c>
      <c r="H146" s="280">
        <v>899.03333333333353</v>
      </c>
      <c r="I146" s="280">
        <v>912.41666666666674</v>
      </c>
      <c r="J146" s="280">
        <v>924.83333333333348</v>
      </c>
      <c r="K146" s="278">
        <v>900</v>
      </c>
      <c r="L146" s="278">
        <v>874.2</v>
      </c>
      <c r="M146" s="278">
        <v>4.8553300000000004</v>
      </c>
    </row>
    <row r="147" spans="1:13">
      <c r="A147" s="302">
        <v>138</v>
      </c>
      <c r="B147" s="278" t="s">
        <v>148</v>
      </c>
      <c r="C147" s="278">
        <v>84.35</v>
      </c>
      <c r="D147" s="280">
        <v>85.283333333333317</v>
      </c>
      <c r="E147" s="280">
        <v>82.766666666666637</v>
      </c>
      <c r="F147" s="280">
        <v>81.183333333333323</v>
      </c>
      <c r="G147" s="280">
        <v>78.666666666666643</v>
      </c>
      <c r="H147" s="280">
        <v>86.866666666666632</v>
      </c>
      <c r="I147" s="280">
        <v>89.383333333333312</v>
      </c>
      <c r="J147" s="280">
        <v>90.966666666666626</v>
      </c>
      <c r="K147" s="278">
        <v>87.8</v>
      </c>
      <c r="L147" s="278">
        <v>83.7</v>
      </c>
      <c r="M147" s="278">
        <v>231.88339999999999</v>
      </c>
    </row>
    <row r="148" spans="1:13">
      <c r="A148" s="302">
        <v>139</v>
      </c>
      <c r="B148" s="278" t="s">
        <v>269</v>
      </c>
      <c r="C148" s="278">
        <v>803</v>
      </c>
      <c r="D148" s="280">
        <v>806.16666666666663</v>
      </c>
      <c r="E148" s="280">
        <v>782.48333333333323</v>
      </c>
      <c r="F148" s="280">
        <v>761.96666666666658</v>
      </c>
      <c r="G148" s="280">
        <v>738.28333333333319</v>
      </c>
      <c r="H148" s="280">
        <v>826.68333333333328</v>
      </c>
      <c r="I148" s="280">
        <v>850.36666666666667</v>
      </c>
      <c r="J148" s="280">
        <v>870.88333333333333</v>
      </c>
      <c r="K148" s="278">
        <v>829.85</v>
      </c>
      <c r="L148" s="278">
        <v>785.65</v>
      </c>
      <c r="M148" s="278">
        <v>3.25292</v>
      </c>
    </row>
    <row r="149" spans="1:13">
      <c r="A149" s="302">
        <v>140</v>
      </c>
      <c r="B149" s="278" t="s">
        <v>150</v>
      </c>
      <c r="C149" s="278">
        <v>812.3</v>
      </c>
      <c r="D149" s="280">
        <v>821.76666666666677</v>
      </c>
      <c r="E149" s="280">
        <v>798.53333333333353</v>
      </c>
      <c r="F149" s="280">
        <v>784.76666666666677</v>
      </c>
      <c r="G149" s="280">
        <v>761.53333333333353</v>
      </c>
      <c r="H149" s="280">
        <v>835.53333333333353</v>
      </c>
      <c r="I149" s="280">
        <v>858.76666666666688</v>
      </c>
      <c r="J149" s="280">
        <v>872.53333333333353</v>
      </c>
      <c r="K149" s="278">
        <v>845</v>
      </c>
      <c r="L149" s="278">
        <v>808</v>
      </c>
      <c r="M149" s="278">
        <v>13.173590000000001</v>
      </c>
    </row>
    <row r="150" spans="1:13">
      <c r="A150" s="302">
        <v>141</v>
      </c>
      <c r="B150" s="278" t="s">
        <v>270</v>
      </c>
      <c r="C150" s="278">
        <v>606.54999999999995</v>
      </c>
      <c r="D150" s="280">
        <v>607.31666666666661</v>
      </c>
      <c r="E150" s="280">
        <v>596.63333333333321</v>
      </c>
      <c r="F150" s="280">
        <v>586.71666666666658</v>
      </c>
      <c r="G150" s="280">
        <v>576.03333333333319</v>
      </c>
      <c r="H150" s="280">
        <v>617.23333333333323</v>
      </c>
      <c r="I150" s="280">
        <v>627.91666666666663</v>
      </c>
      <c r="J150" s="280">
        <v>637.83333333333326</v>
      </c>
      <c r="K150" s="278">
        <v>618</v>
      </c>
      <c r="L150" s="278">
        <v>597.4</v>
      </c>
      <c r="M150" s="278">
        <v>1.5965499999999999</v>
      </c>
    </row>
    <row r="151" spans="1:13">
      <c r="A151" s="302">
        <v>142</v>
      </c>
      <c r="B151" s="278" t="s">
        <v>152</v>
      </c>
      <c r="C151" s="278">
        <v>17.8</v>
      </c>
      <c r="D151" s="280">
        <v>18.016666666666666</v>
      </c>
      <c r="E151" s="280">
        <v>17.483333333333331</v>
      </c>
      <c r="F151" s="280">
        <v>17.166666666666664</v>
      </c>
      <c r="G151" s="280">
        <v>16.633333333333329</v>
      </c>
      <c r="H151" s="280">
        <v>18.333333333333332</v>
      </c>
      <c r="I151" s="280">
        <v>18.866666666666664</v>
      </c>
      <c r="J151" s="280">
        <v>19.183333333333334</v>
      </c>
      <c r="K151" s="278">
        <v>18.55</v>
      </c>
      <c r="L151" s="278">
        <v>17.7</v>
      </c>
      <c r="M151" s="278">
        <v>215.56881999999999</v>
      </c>
    </row>
    <row r="152" spans="1:13">
      <c r="A152" s="302">
        <v>143</v>
      </c>
      <c r="B152" s="278" t="s">
        <v>271</v>
      </c>
      <c r="C152" s="278">
        <v>20.149999999999999</v>
      </c>
      <c r="D152" s="280">
        <v>20.133333333333333</v>
      </c>
      <c r="E152" s="280">
        <v>19.766666666666666</v>
      </c>
      <c r="F152" s="280">
        <v>19.383333333333333</v>
      </c>
      <c r="G152" s="280">
        <v>19.016666666666666</v>
      </c>
      <c r="H152" s="280">
        <v>20.516666666666666</v>
      </c>
      <c r="I152" s="280">
        <v>20.883333333333333</v>
      </c>
      <c r="J152" s="280">
        <v>21.266666666666666</v>
      </c>
      <c r="K152" s="278">
        <v>20.5</v>
      </c>
      <c r="L152" s="278">
        <v>19.75</v>
      </c>
      <c r="M152" s="278">
        <v>46.893540000000002</v>
      </c>
    </row>
    <row r="153" spans="1:13">
      <c r="A153" s="302">
        <v>144</v>
      </c>
      <c r="B153" s="278" t="s">
        <v>156</v>
      </c>
      <c r="C153" s="278">
        <v>74.95</v>
      </c>
      <c r="D153" s="280">
        <v>74.666666666666671</v>
      </c>
      <c r="E153" s="280">
        <v>72.683333333333337</v>
      </c>
      <c r="F153" s="280">
        <v>70.416666666666671</v>
      </c>
      <c r="G153" s="280">
        <v>68.433333333333337</v>
      </c>
      <c r="H153" s="280">
        <v>76.933333333333337</v>
      </c>
      <c r="I153" s="280">
        <v>78.916666666666657</v>
      </c>
      <c r="J153" s="280">
        <v>81.183333333333337</v>
      </c>
      <c r="K153" s="278">
        <v>76.650000000000006</v>
      </c>
      <c r="L153" s="278">
        <v>72.400000000000006</v>
      </c>
      <c r="M153" s="278">
        <v>48.32347</v>
      </c>
    </row>
    <row r="154" spans="1:13">
      <c r="A154" s="302">
        <v>145</v>
      </c>
      <c r="B154" s="278" t="s">
        <v>157</v>
      </c>
      <c r="C154" s="278">
        <v>93.05</v>
      </c>
      <c r="D154" s="280">
        <v>94.733333333333348</v>
      </c>
      <c r="E154" s="280">
        <v>90.966666666666697</v>
      </c>
      <c r="F154" s="280">
        <v>88.883333333333354</v>
      </c>
      <c r="G154" s="280">
        <v>85.116666666666703</v>
      </c>
      <c r="H154" s="280">
        <v>96.816666666666691</v>
      </c>
      <c r="I154" s="280">
        <v>100.58333333333334</v>
      </c>
      <c r="J154" s="280">
        <v>102.66666666666669</v>
      </c>
      <c r="K154" s="278">
        <v>98.5</v>
      </c>
      <c r="L154" s="278">
        <v>92.65</v>
      </c>
      <c r="M154" s="278">
        <v>190.38031000000001</v>
      </c>
    </row>
    <row r="155" spans="1:13">
      <c r="A155" s="302">
        <v>146</v>
      </c>
      <c r="B155" s="278" t="s">
        <v>151</v>
      </c>
      <c r="C155" s="278">
        <v>28.25</v>
      </c>
      <c r="D155" s="280">
        <v>28.366666666666664</v>
      </c>
      <c r="E155" s="280">
        <v>27.433333333333326</v>
      </c>
      <c r="F155" s="280">
        <v>26.616666666666664</v>
      </c>
      <c r="G155" s="280">
        <v>25.683333333333326</v>
      </c>
      <c r="H155" s="280">
        <v>29.183333333333326</v>
      </c>
      <c r="I155" s="280">
        <v>30.116666666666664</v>
      </c>
      <c r="J155" s="280">
        <v>30.933333333333326</v>
      </c>
      <c r="K155" s="278">
        <v>29.3</v>
      </c>
      <c r="L155" s="278">
        <v>27.55</v>
      </c>
      <c r="M155" s="278">
        <v>191.60375999999999</v>
      </c>
    </row>
    <row r="156" spans="1:13">
      <c r="A156" s="302">
        <v>147</v>
      </c>
      <c r="B156" s="278" t="s">
        <v>154</v>
      </c>
      <c r="C156" s="278">
        <v>16512.349999999999</v>
      </c>
      <c r="D156" s="280">
        <v>16887.45</v>
      </c>
      <c r="E156" s="280">
        <v>16024.900000000001</v>
      </c>
      <c r="F156" s="280">
        <v>15537.45</v>
      </c>
      <c r="G156" s="280">
        <v>14674.900000000001</v>
      </c>
      <c r="H156" s="280">
        <v>17374.900000000001</v>
      </c>
      <c r="I156" s="280">
        <v>18237.449999999997</v>
      </c>
      <c r="J156" s="280">
        <v>18724.900000000001</v>
      </c>
      <c r="K156" s="278">
        <v>17750</v>
      </c>
      <c r="L156" s="278">
        <v>16400</v>
      </c>
      <c r="M156" s="278">
        <v>5.6203399999999997</v>
      </c>
    </row>
    <row r="157" spans="1:13">
      <c r="A157" s="302">
        <v>148</v>
      </c>
      <c r="B157" s="278" t="s">
        <v>3163</v>
      </c>
      <c r="C157" s="278">
        <v>244.5</v>
      </c>
      <c r="D157" s="280">
        <v>247.21666666666667</v>
      </c>
      <c r="E157" s="280">
        <v>239.73333333333335</v>
      </c>
      <c r="F157" s="280">
        <v>234.96666666666667</v>
      </c>
      <c r="G157" s="280">
        <v>227.48333333333335</v>
      </c>
      <c r="H157" s="280">
        <v>251.98333333333335</v>
      </c>
      <c r="I157" s="280">
        <v>259.46666666666664</v>
      </c>
      <c r="J157" s="280">
        <v>264.23333333333335</v>
      </c>
      <c r="K157" s="278">
        <v>254.7</v>
      </c>
      <c r="L157" s="278">
        <v>242.45</v>
      </c>
      <c r="M157" s="278">
        <v>15.324680000000001</v>
      </c>
    </row>
    <row r="158" spans="1:13">
      <c r="A158" s="302">
        <v>149</v>
      </c>
      <c r="B158" s="278" t="s">
        <v>272</v>
      </c>
      <c r="C158" s="278">
        <v>343.1</v>
      </c>
      <c r="D158" s="280">
        <v>345.36666666666662</v>
      </c>
      <c r="E158" s="280">
        <v>333.73333333333323</v>
      </c>
      <c r="F158" s="280">
        <v>324.36666666666662</v>
      </c>
      <c r="G158" s="280">
        <v>312.73333333333323</v>
      </c>
      <c r="H158" s="280">
        <v>354.73333333333323</v>
      </c>
      <c r="I158" s="280">
        <v>366.36666666666656</v>
      </c>
      <c r="J158" s="280">
        <v>375.73333333333323</v>
      </c>
      <c r="K158" s="278">
        <v>357</v>
      </c>
      <c r="L158" s="278">
        <v>336</v>
      </c>
      <c r="M158" s="278">
        <v>3.34422</v>
      </c>
    </row>
    <row r="159" spans="1:13">
      <c r="A159" s="302">
        <v>150</v>
      </c>
      <c r="B159" s="278" t="s">
        <v>159</v>
      </c>
      <c r="C159" s="278">
        <v>78.2</v>
      </c>
      <c r="D159" s="280">
        <v>77.833333333333329</v>
      </c>
      <c r="E159" s="280">
        <v>76.61666666666666</v>
      </c>
      <c r="F159" s="280">
        <v>75.033333333333331</v>
      </c>
      <c r="G159" s="280">
        <v>73.816666666666663</v>
      </c>
      <c r="H159" s="280">
        <v>79.416666666666657</v>
      </c>
      <c r="I159" s="280">
        <v>80.633333333333326</v>
      </c>
      <c r="J159" s="280">
        <v>82.216666666666654</v>
      </c>
      <c r="K159" s="278">
        <v>79.05</v>
      </c>
      <c r="L159" s="278">
        <v>76.25</v>
      </c>
      <c r="M159" s="278">
        <v>204.94837000000001</v>
      </c>
    </row>
    <row r="160" spans="1:13">
      <c r="A160" s="302">
        <v>151</v>
      </c>
      <c r="B160" s="278" t="s">
        <v>158</v>
      </c>
      <c r="C160" s="278">
        <v>85.45</v>
      </c>
      <c r="D160" s="280">
        <v>86.300000000000011</v>
      </c>
      <c r="E160" s="280">
        <v>84.200000000000017</v>
      </c>
      <c r="F160" s="280">
        <v>82.95</v>
      </c>
      <c r="G160" s="280">
        <v>80.850000000000009</v>
      </c>
      <c r="H160" s="280">
        <v>87.550000000000026</v>
      </c>
      <c r="I160" s="280">
        <v>89.65000000000002</v>
      </c>
      <c r="J160" s="280">
        <v>90.900000000000034</v>
      </c>
      <c r="K160" s="278">
        <v>88.4</v>
      </c>
      <c r="L160" s="278">
        <v>85.05</v>
      </c>
      <c r="M160" s="278">
        <v>14.30494</v>
      </c>
    </row>
    <row r="161" spans="1:13">
      <c r="A161" s="302">
        <v>152</v>
      </c>
      <c r="B161" s="278" t="s">
        <v>273</v>
      </c>
      <c r="C161" s="278">
        <v>2527.65</v>
      </c>
      <c r="D161" s="280">
        <v>2547.8666666666668</v>
      </c>
      <c r="E161" s="280">
        <v>2490.7833333333338</v>
      </c>
      <c r="F161" s="280">
        <v>2453.916666666667</v>
      </c>
      <c r="G161" s="280">
        <v>2396.8333333333339</v>
      </c>
      <c r="H161" s="280">
        <v>2584.7333333333336</v>
      </c>
      <c r="I161" s="280">
        <v>2641.8166666666666</v>
      </c>
      <c r="J161" s="280">
        <v>2678.6833333333334</v>
      </c>
      <c r="K161" s="278">
        <v>2604.9499999999998</v>
      </c>
      <c r="L161" s="278">
        <v>2511</v>
      </c>
      <c r="M161" s="278">
        <v>0.50861000000000001</v>
      </c>
    </row>
    <row r="162" spans="1:13">
      <c r="A162" s="302">
        <v>153</v>
      </c>
      <c r="B162" s="278" t="s">
        <v>274</v>
      </c>
      <c r="C162" s="278">
        <v>1514.25</v>
      </c>
      <c r="D162" s="280">
        <v>1525.75</v>
      </c>
      <c r="E162" s="280">
        <v>1493.5</v>
      </c>
      <c r="F162" s="280">
        <v>1472.75</v>
      </c>
      <c r="G162" s="280">
        <v>1440.5</v>
      </c>
      <c r="H162" s="280">
        <v>1546.5</v>
      </c>
      <c r="I162" s="280">
        <v>1578.75</v>
      </c>
      <c r="J162" s="280">
        <v>1599.5</v>
      </c>
      <c r="K162" s="278">
        <v>1558</v>
      </c>
      <c r="L162" s="278">
        <v>1505</v>
      </c>
      <c r="M162" s="278">
        <v>2.2133500000000002</v>
      </c>
    </row>
    <row r="163" spans="1:13">
      <c r="A163" s="302">
        <v>154</v>
      </c>
      <c r="B163" s="278" t="s">
        <v>275</v>
      </c>
      <c r="C163" s="278">
        <v>181.15</v>
      </c>
      <c r="D163" s="280">
        <v>179.33333333333334</v>
      </c>
      <c r="E163" s="280">
        <v>174.9666666666667</v>
      </c>
      <c r="F163" s="280">
        <v>168.78333333333336</v>
      </c>
      <c r="G163" s="280">
        <v>164.41666666666671</v>
      </c>
      <c r="H163" s="280">
        <v>185.51666666666668</v>
      </c>
      <c r="I163" s="280">
        <v>189.8833333333333</v>
      </c>
      <c r="J163" s="280">
        <v>196.06666666666666</v>
      </c>
      <c r="K163" s="278">
        <v>183.7</v>
      </c>
      <c r="L163" s="278">
        <v>173.15</v>
      </c>
      <c r="M163" s="278">
        <v>5.3366899999999999</v>
      </c>
    </row>
    <row r="164" spans="1:13">
      <c r="A164" s="302">
        <v>155</v>
      </c>
      <c r="B164" s="278" t="s">
        <v>160</v>
      </c>
      <c r="C164" s="278">
        <v>17497.849999999999</v>
      </c>
      <c r="D164" s="280">
        <v>17537.05</v>
      </c>
      <c r="E164" s="280">
        <v>17290.849999999999</v>
      </c>
      <c r="F164" s="280">
        <v>17083.849999999999</v>
      </c>
      <c r="G164" s="280">
        <v>16837.649999999998</v>
      </c>
      <c r="H164" s="280">
        <v>17744.05</v>
      </c>
      <c r="I164" s="280">
        <v>17990.250000000004</v>
      </c>
      <c r="J164" s="280">
        <v>18197.25</v>
      </c>
      <c r="K164" s="278">
        <v>17783.25</v>
      </c>
      <c r="L164" s="278">
        <v>17330.05</v>
      </c>
      <c r="M164" s="278">
        <v>0.58992</v>
      </c>
    </row>
    <row r="165" spans="1:13">
      <c r="A165" s="302">
        <v>156</v>
      </c>
      <c r="B165" s="278" t="s">
        <v>162</v>
      </c>
      <c r="C165" s="278">
        <v>232.05</v>
      </c>
      <c r="D165" s="280">
        <v>234.21666666666667</v>
      </c>
      <c r="E165" s="280">
        <v>228.48333333333335</v>
      </c>
      <c r="F165" s="280">
        <v>224.91666666666669</v>
      </c>
      <c r="G165" s="280">
        <v>219.18333333333337</v>
      </c>
      <c r="H165" s="280">
        <v>237.78333333333333</v>
      </c>
      <c r="I165" s="280">
        <v>243.51666666666662</v>
      </c>
      <c r="J165" s="280">
        <v>247.08333333333331</v>
      </c>
      <c r="K165" s="278">
        <v>239.95</v>
      </c>
      <c r="L165" s="278">
        <v>230.65</v>
      </c>
      <c r="M165" s="278">
        <v>12.058070000000001</v>
      </c>
    </row>
    <row r="166" spans="1:13">
      <c r="A166" s="302">
        <v>157</v>
      </c>
      <c r="B166" s="278" t="s">
        <v>276</v>
      </c>
      <c r="C166" s="278">
        <v>4384.95</v>
      </c>
      <c r="D166" s="280">
        <v>4368</v>
      </c>
      <c r="E166" s="280">
        <v>4307</v>
      </c>
      <c r="F166" s="280">
        <v>4229.05</v>
      </c>
      <c r="G166" s="280">
        <v>4168.05</v>
      </c>
      <c r="H166" s="280">
        <v>4445.95</v>
      </c>
      <c r="I166" s="280">
        <v>4506.95</v>
      </c>
      <c r="J166" s="280">
        <v>4584.8999999999996</v>
      </c>
      <c r="K166" s="278">
        <v>4429</v>
      </c>
      <c r="L166" s="278">
        <v>4290.05</v>
      </c>
      <c r="M166" s="278">
        <v>0.51870000000000005</v>
      </c>
    </row>
    <row r="167" spans="1:13">
      <c r="A167" s="302">
        <v>158</v>
      </c>
      <c r="B167" s="278" t="s">
        <v>164</v>
      </c>
      <c r="C167" s="278">
        <v>1385.35</v>
      </c>
      <c r="D167" s="280">
        <v>1382.4666666666665</v>
      </c>
      <c r="E167" s="280">
        <v>1364.9333333333329</v>
      </c>
      <c r="F167" s="280">
        <v>1344.5166666666664</v>
      </c>
      <c r="G167" s="280">
        <v>1326.9833333333329</v>
      </c>
      <c r="H167" s="280">
        <v>1402.883333333333</v>
      </c>
      <c r="I167" s="280">
        <v>1420.4166666666663</v>
      </c>
      <c r="J167" s="280">
        <v>1440.833333333333</v>
      </c>
      <c r="K167" s="278">
        <v>1400</v>
      </c>
      <c r="L167" s="278">
        <v>1362.05</v>
      </c>
      <c r="M167" s="278">
        <v>5.49132</v>
      </c>
    </row>
    <row r="168" spans="1:13">
      <c r="A168" s="302">
        <v>159</v>
      </c>
      <c r="B168" s="278" t="s">
        <v>161</v>
      </c>
      <c r="C168" s="278">
        <v>887.05</v>
      </c>
      <c r="D168" s="280">
        <v>908.01666666666677</v>
      </c>
      <c r="E168" s="280">
        <v>860.23333333333358</v>
      </c>
      <c r="F168" s="280">
        <v>833.41666666666686</v>
      </c>
      <c r="G168" s="280">
        <v>785.63333333333367</v>
      </c>
      <c r="H168" s="280">
        <v>934.83333333333348</v>
      </c>
      <c r="I168" s="280">
        <v>982.61666666666656</v>
      </c>
      <c r="J168" s="280">
        <v>1009.4333333333334</v>
      </c>
      <c r="K168" s="278">
        <v>955.8</v>
      </c>
      <c r="L168" s="278">
        <v>881.2</v>
      </c>
      <c r="M168" s="278">
        <v>22.652059999999999</v>
      </c>
    </row>
    <row r="169" spans="1:13">
      <c r="A169" s="302">
        <v>160</v>
      </c>
      <c r="B169" s="278" t="s">
        <v>163</v>
      </c>
      <c r="C169" s="278">
        <v>89.65</v>
      </c>
      <c r="D169" s="280">
        <v>88.850000000000009</v>
      </c>
      <c r="E169" s="280">
        <v>85.500000000000014</v>
      </c>
      <c r="F169" s="280">
        <v>81.350000000000009</v>
      </c>
      <c r="G169" s="280">
        <v>78.000000000000014</v>
      </c>
      <c r="H169" s="280">
        <v>93.000000000000014</v>
      </c>
      <c r="I169" s="280">
        <v>96.350000000000009</v>
      </c>
      <c r="J169" s="280">
        <v>100.50000000000001</v>
      </c>
      <c r="K169" s="278">
        <v>92.2</v>
      </c>
      <c r="L169" s="278">
        <v>84.7</v>
      </c>
      <c r="M169" s="278">
        <v>183.53966</v>
      </c>
    </row>
    <row r="170" spans="1:13">
      <c r="A170" s="302">
        <v>161</v>
      </c>
      <c r="B170" s="278" t="s">
        <v>166</v>
      </c>
      <c r="C170" s="278">
        <v>166.65</v>
      </c>
      <c r="D170" s="280">
        <v>166.86666666666667</v>
      </c>
      <c r="E170" s="280">
        <v>161.83333333333334</v>
      </c>
      <c r="F170" s="280">
        <v>157.01666666666668</v>
      </c>
      <c r="G170" s="280">
        <v>151.98333333333335</v>
      </c>
      <c r="H170" s="280">
        <v>171.68333333333334</v>
      </c>
      <c r="I170" s="280">
        <v>176.71666666666664</v>
      </c>
      <c r="J170" s="280">
        <v>181.53333333333333</v>
      </c>
      <c r="K170" s="278">
        <v>171.9</v>
      </c>
      <c r="L170" s="278">
        <v>162.05000000000001</v>
      </c>
      <c r="M170" s="278">
        <v>152.86401000000001</v>
      </c>
    </row>
    <row r="171" spans="1:13">
      <c r="A171" s="302">
        <v>162</v>
      </c>
      <c r="B171" s="278" t="s">
        <v>277</v>
      </c>
      <c r="C171" s="278">
        <v>155</v>
      </c>
      <c r="D171" s="280">
        <v>157.21666666666667</v>
      </c>
      <c r="E171" s="280">
        <v>151.88333333333333</v>
      </c>
      <c r="F171" s="280">
        <v>148.76666666666665</v>
      </c>
      <c r="G171" s="280">
        <v>143.43333333333331</v>
      </c>
      <c r="H171" s="280">
        <v>160.33333333333334</v>
      </c>
      <c r="I171" s="280">
        <v>165.66666666666666</v>
      </c>
      <c r="J171" s="280">
        <v>168.78333333333336</v>
      </c>
      <c r="K171" s="278">
        <v>162.55000000000001</v>
      </c>
      <c r="L171" s="278">
        <v>154.1</v>
      </c>
      <c r="M171" s="278">
        <v>7.5588600000000001</v>
      </c>
    </row>
    <row r="172" spans="1:13">
      <c r="A172" s="302">
        <v>163</v>
      </c>
      <c r="B172" s="278" t="s">
        <v>278</v>
      </c>
      <c r="C172" s="278">
        <v>10114.799999999999</v>
      </c>
      <c r="D172" s="280">
        <v>10172.1</v>
      </c>
      <c r="E172" s="280">
        <v>9994.2000000000007</v>
      </c>
      <c r="F172" s="280">
        <v>9873.6</v>
      </c>
      <c r="G172" s="280">
        <v>9695.7000000000007</v>
      </c>
      <c r="H172" s="280">
        <v>10292.700000000001</v>
      </c>
      <c r="I172" s="280">
        <v>10470.599999999999</v>
      </c>
      <c r="J172" s="280">
        <v>10591.2</v>
      </c>
      <c r="K172" s="278">
        <v>10350</v>
      </c>
      <c r="L172" s="278">
        <v>10051.5</v>
      </c>
      <c r="M172" s="278">
        <v>2.0449999999999999E-2</v>
      </c>
    </row>
    <row r="173" spans="1:13">
      <c r="A173" s="302">
        <v>164</v>
      </c>
      <c r="B173" s="278" t="s">
        <v>165</v>
      </c>
      <c r="C173" s="278">
        <v>30.6</v>
      </c>
      <c r="D173" s="280">
        <v>30.349999999999998</v>
      </c>
      <c r="E173" s="280">
        <v>29.699999999999996</v>
      </c>
      <c r="F173" s="280">
        <v>28.799999999999997</v>
      </c>
      <c r="G173" s="280">
        <v>28.149999999999995</v>
      </c>
      <c r="H173" s="280">
        <v>31.249999999999996</v>
      </c>
      <c r="I173" s="280">
        <v>31.899999999999995</v>
      </c>
      <c r="J173" s="280">
        <v>32.799999999999997</v>
      </c>
      <c r="K173" s="278">
        <v>31</v>
      </c>
      <c r="L173" s="278">
        <v>29.45</v>
      </c>
      <c r="M173" s="278">
        <v>389.41649000000001</v>
      </c>
    </row>
    <row r="174" spans="1:13">
      <c r="A174" s="302">
        <v>165</v>
      </c>
      <c r="B174" s="278" t="s">
        <v>279</v>
      </c>
      <c r="C174" s="278">
        <v>179.3</v>
      </c>
      <c r="D174" s="280">
        <v>177.5</v>
      </c>
      <c r="E174" s="280">
        <v>175.65</v>
      </c>
      <c r="F174" s="280">
        <v>172</v>
      </c>
      <c r="G174" s="280">
        <v>170.15</v>
      </c>
      <c r="H174" s="280">
        <v>181.15</v>
      </c>
      <c r="I174" s="280">
        <v>183.00000000000003</v>
      </c>
      <c r="J174" s="280">
        <v>186.65</v>
      </c>
      <c r="K174" s="278">
        <v>179.35</v>
      </c>
      <c r="L174" s="278">
        <v>173.85</v>
      </c>
      <c r="M174" s="278">
        <v>2.5926900000000002</v>
      </c>
    </row>
    <row r="175" spans="1:13">
      <c r="A175" s="302">
        <v>166</v>
      </c>
      <c r="B175" s="278" t="s">
        <v>169</v>
      </c>
      <c r="C175" s="278">
        <v>121.5</v>
      </c>
      <c r="D175" s="280">
        <v>122.5</v>
      </c>
      <c r="E175" s="280">
        <v>118.2</v>
      </c>
      <c r="F175" s="280">
        <v>114.9</v>
      </c>
      <c r="G175" s="280">
        <v>110.60000000000001</v>
      </c>
      <c r="H175" s="280">
        <v>125.8</v>
      </c>
      <c r="I175" s="280">
        <v>130.10000000000002</v>
      </c>
      <c r="J175" s="280">
        <v>133.39999999999998</v>
      </c>
      <c r="K175" s="278">
        <v>126.8</v>
      </c>
      <c r="L175" s="278">
        <v>119.2</v>
      </c>
      <c r="M175" s="278">
        <v>418.28859999999997</v>
      </c>
    </row>
    <row r="176" spans="1:13">
      <c r="A176" s="302">
        <v>167</v>
      </c>
      <c r="B176" s="278" t="s">
        <v>170</v>
      </c>
      <c r="C176" s="278">
        <v>100.6</v>
      </c>
      <c r="D176" s="280">
        <v>98.333333333333329</v>
      </c>
      <c r="E176" s="280">
        <v>94.166666666666657</v>
      </c>
      <c r="F176" s="280">
        <v>87.733333333333334</v>
      </c>
      <c r="G176" s="280">
        <v>83.566666666666663</v>
      </c>
      <c r="H176" s="280">
        <v>104.76666666666665</v>
      </c>
      <c r="I176" s="280">
        <v>108.93333333333331</v>
      </c>
      <c r="J176" s="280">
        <v>115.36666666666665</v>
      </c>
      <c r="K176" s="278">
        <v>102.5</v>
      </c>
      <c r="L176" s="278">
        <v>91.9</v>
      </c>
      <c r="M176" s="278">
        <v>276.87572</v>
      </c>
    </row>
    <row r="177" spans="1:13">
      <c r="A177" s="302">
        <v>168</v>
      </c>
      <c r="B177" s="278" t="s">
        <v>280</v>
      </c>
      <c r="C177" s="278">
        <v>535.9</v>
      </c>
      <c r="D177" s="280">
        <v>536.9666666666667</v>
      </c>
      <c r="E177" s="280">
        <v>528.93333333333339</v>
      </c>
      <c r="F177" s="280">
        <v>521.9666666666667</v>
      </c>
      <c r="G177" s="280">
        <v>513.93333333333339</v>
      </c>
      <c r="H177" s="280">
        <v>543.93333333333339</v>
      </c>
      <c r="I177" s="280">
        <v>551.9666666666667</v>
      </c>
      <c r="J177" s="280">
        <v>558.93333333333339</v>
      </c>
      <c r="K177" s="278">
        <v>545</v>
      </c>
      <c r="L177" s="278">
        <v>530</v>
      </c>
      <c r="M177" s="278">
        <v>0.66095999999999999</v>
      </c>
    </row>
    <row r="178" spans="1:13">
      <c r="A178" s="302">
        <v>169</v>
      </c>
      <c r="B178" s="278" t="s">
        <v>171</v>
      </c>
      <c r="C178" s="278">
        <v>1496.45</v>
      </c>
      <c r="D178" s="280">
        <v>1492.4833333333333</v>
      </c>
      <c r="E178" s="280">
        <v>1457.9666666666667</v>
      </c>
      <c r="F178" s="280">
        <v>1419.4833333333333</v>
      </c>
      <c r="G178" s="280">
        <v>1384.9666666666667</v>
      </c>
      <c r="H178" s="280">
        <v>1530.9666666666667</v>
      </c>
      <c r="I178" s="280">
        <v>1565.4833333333336</v>
      </c>
      <c r="J178" s="280">
        <v>1603.9666666666667</v>
      </c>
      <c r="K178" s="278">
        <v>1527</v>
      </c>
      <c r="L178" s="278">
        <v>1454</v>
      </c>
      <c r="M178" s="278">
        <v>306.58051</v>
      </c>
    </row>
    <row r="179" spans="1:13">
      <c r="A179" s="302">
        <v>170</v>
      </c>
      <c r="B179" s="278" t="s">
        <v>281</v>
      </c>
      <c r="C179" s="278">
        <v>760.5</v>
      </c>
      <c r="D179" s="280">
        <v>764.48333333333323</v>
      </c>
      <c r="E179" s="280">
        <v>748.96666666666647</v>
      </c>
      <c r="F179" s="280">
        <v>737.43333333333328</v>
      </c>
      <c r="G179" s="280">
        <v>721.91666666666652</v>
      </c>
      <c r="H179" s="280">
        <v>776.01666666666642</v>
      </c>
      <c r="I179" s="280">
        <v>791.53333333333308</v>
      </c>
      <c r="J179" s="280">
        <v>803.06666666666638</v>
      </c>
      <c r="K179" s="278">
        <v>780</v>
      </c>
      <c r="L179" s="278">
        <v>752.95</v>
      </c>
      <c r="M179" s="278">
        <v>17.524650000000001</v>
      </c>
    </row>
    <row r="180" spans="1:13">
      <c r="A180" s="302">
        <v>171</v>
      </c>
      <c r="B180" s="278" t="s">
        <v>176</v>
      </c>
      <c r="C180" s="278">
        <v>3605.8</v>
      </c>
      <c r="D180" s="280">
        <v>3639.6833333333338</v>
      </c>
      <c r="E180" s="280">
        <v>3559.4666666666676</v>
      </c>
      <c r="F180" s="280">
        <v>3513.1333333333337</v>
      </c>
      <c r="G180" s="280">
        <v>3432.9166666666674</v>
      </c>
      <c r="H180" s="280">
        <v>3686.0166666666678</v>
      </c>
      <c r="I180" s="280">
        <v>3766.233333333334</v>
      </c>
      <c r="J180" s="280">
        <v>3812.566666666668</v>
      </c>
      <c r="K180" s="278">
        <v>3719.9</v>
      </c>
      <c r="L180" s="278">
        <v>3593.35</v>
      </c>
      <c r="M180" s="278">
        <v>2.85649</v>
      </c>
    </row>
    <row r="181" spans="1:13">
      <c r="A181" s="302">
        <v>172</v>
      </c>
      <c r="B181" s="278" t="s">
        <v>174</v>
      </c>
      <c r="C181" s="278">
        <v>19763.25</v>
      </c>
      <c r="D181" s="280">
        <v>19838.55</v>
      </c>
      <c r="E181" s="280">
        <v>19367.149999999998</v>
      </c>
      <c r="F181" s="280">
        <v>18971.05</v>
      </c>
      <c r="G181" s="280">
        <v>18499.649999999998</v>
      </c>
      <c r="H181" s="280">
        <v>20234.649999999998</v>
      </c>
      <c r="I181" s="280">
        <v>20706.05</v>
      </c>
      <c r="J181" s="280">
        <v>21102.149999999998</v>
      </c>
      <c r="K181" s="278">
        <v>20309.95</v>
      </c>
      <c r="L181" s="278">
        <v>19442.45</v>
      </c>
      <c r="M181" s="278">
        <v>0.97463</v>
      </c>
    </row>
    <row r="182" spans="1:13">
      <c r="A182" s="302">
        <v>173</v>
      </c>
      <c r="B182" s="278" t="s">
        <v>177</v>
      </c>
      <c r="C182" s="278">
        <v>671.65</v>
      </c>
      <c r="D182" s="280">
        <v>686.06666666666661</v>
      </c>
      <c r="E182" s="280">
        <v>649.18333333333317</v>
      </c>
      <c r="F182" s="280">
        <v>626.71666666666658</v>
      </c>
      <c r="G182" s="280">
        <v>589.83333333333314</v>
      </c>
      <c r="H182" s="280">
        <v>708.53333333333319</v>
      </c>
      <c r="I182" s="280">
        <v>745.41666666666663</v>
      </c>
      <c r="J182" s="280">
        <v>767.88333333333321</v>
      </c>
      <c r="K182" s="278">
        <v>722.95</v>
      </c>
      <c r="L182" s="278">
        <v>663.6</v>
      </c>
      <c r="M182" s="278">
        <v>60.147880000000001</v>
      </c>
    </row>
    <row r="183" spans="1:13">
      <c r="A183" s="302">
        <v>174</v>
      </c>
      <c r="B183" s="278" t="s">
        <v>175</v>
      </c>
      <c r="C183" s="278">
        <v>1044.75</v>
      </c>
      <c r="D183" s="280">
        <v>1043.9166666666667</v>
      </c>
      <c r="E183" s="280">
        <v>1025.8333333333335</v>
      </c>
      <c r="F183" s="280">
        <v>1006.9166666666667</v>
      </c>
      <c r="G183" s="280">
        <v>988.83333333333348</v>
      </c>
      <c r="H183" s="280">
        <v>1062.8333333333335</v>
      </c>
      <c r="I183" s="280">
        <v>1080.916666666667</v>
      </c>
      <c r="J183" s="280">
        <v>1099.8333333333335</v>
      </c>
      <c r="K183" s="278">
        <v>1062</v>
      </c>
      <c r="L183" s="278">
        <v>1025</v>
      </c>
      <c r="M183" s="278">
        <v>5.4000199999999996</v>
      </c>
    </row>
    <row r="184" spans="1:13">
      <c r="A184" s="302">
        <v>175</v>
      </c>
      <c r="B184" s="278" t="s">
        <v>173</v>
      </c>
      <c r="C184" s="278">
        <v>174.1</v>
      </c>
      <c r="D184" s="280">
        <v>174.38333333333333</v>
      </c>
      <c r="E184" s="280">
        <v>170.21666666666664</v>
      </c>
      <c r="F184" s="280">
        <v>166.33333333333331</v>
      </c>
      <c r="G184" s="280">
        <v>162.16666666666663</v>
      </c>
      <c r="H184" s="280">
        <v>178.26666666666665</v>
      </c>
      <c r="I184" s="280">
        <v>182.43333333333334</v>
      </c>
      <c r="J184" s="280">
        <v>186.31666666666666</v>
      </c>
      <c r="K184" s="278">
        <v>178.55</v>
      </c>
      <c r="L184" s="278">
        <v>170.5</v>
      </c>
      <c r="M184" s="278">
        <v>817.21884</v>
      </c>
    </row>
    <row r="185" spans="1:13">
      <c r="A185" s="302">
        <v>176</v>
      </c>
      <c r="B185" s="278" t="s">
        <v>172</v>
      </c>
      <c r="C185" s="278">
        <v>28.75</v>
      </c>
      <c r="D185" s="280">
        <v>28.833333333333332</v>
      </c>
      <c r="E185" s="280">
        <v>28.216666666666665</v>
      </c>
      <c r="F185" s="280">
        <v>27.683333333333334</v>
      </c>
      <c r="G185" s="280">
        <v>27.066666666666666</v>
      </c>
      <c r="H185" s="280">
        <v>29.366666666666664</v>
      </c>
      <c r="I185" s="280">
        <v>29.983333333333331</v>
      </c>
      <c r="J185" s="280">
        <v>30.516666666666662</v>
      </c>
      <c r="K185" s="278">
        <v>29.45</v>
      </c>
      <c r="L185" s="278">
        <v>28.3</v>
      </c>
      <c r="M185" s="278">
        <v>189.98641000000001</v>
      </c>
    </row>
    <row r="186" spans="1:13">
      <c r="A186" s="302">
        <v>177</v>
      </c>
      <c r="B186" s="278" t="s">
        <v>282</v>
      </c>
      <c r="C186" s="278">
        <v>101</v>
      </c>
      <c r="D186" s="280">
        <v>101.39999999999999</v>
      </c>
      <c r="E186" s="280">
        <v>96.399999999999977</v>
      </c>
      <c r="F186" s="280">
        <v>91.799999999999983</v>
      </c>
      <c r="G186" s="280">
        <v>86.799999999999969</v>
      </c>
      <c r="H186" s="280">
        <v>105.99999999999999</v>
      </c>
      <c r="I186" s="280">
        <v>111.00000000000001</v>
      </c>
      <c r="J186" s="280">
        <v>115.6</v>
      </c>
      <c r="K186" s="278">
        <v>106.4</v>
      </c>
      <c r="L186" s="278">
        <v>96.8</v>
      </c>
      <c r="M186" s="278">
        <v>68.017300000000006</v>
      </c>
    </row>
    <row r="187" spans="1:13">
      <c r="A187" s="302">
        <v>178</v>
      </c>
      <c r="B187" s="278" t="s">
        <v>179</v>
      </c>
      <c r="C187" s="278">
        <v>452.35</v>
      </c>
      <c r="D187" s="280">
        <v>457.33333333333331</v>
      </c>
      <c r="E187" s="280">
        <v>445.21666666666664</v>
      </c>
      <c r="F187" s="280">
        <v>438.08333333333331</v>
      </c>
      <c r="G187" s="280">
        <v>425.96666666666664</v>
      </c>
      <c r="H187" s="280">
        <v>464.46666666666664</v>
      </c>
      <c r="I187" s="280">
        <v>476.58333333333331</v>
      </c>
      <c r="J187" s="280">
        <v>483.71666666666664</v>
      </c>
      <c r="K187" s="278">
        <v>469.45</v>
      </c>
      <c r="L187" s="278">
        <v>450.2</v>
      </c>
      <c r="M187" s="278">
        <v>100.10346</v>
      </c>
    </row>
    <row r="188" spans="1:13">
      <c r="A188" s="302">
        <v>179</v>
      </c>
      <c r="B188" s="278" t="s">
        <v>180</v>
      </c>
      <c r="C188" s="278">
        <v>391.4</v>
      </c>
      <c r="D188" s="280">
        <v>398.8</v>
      </c>
      <c r="E188" s="280">
        <v>382.6</v>
      </c>
      <c r="F188" s="280">
        <v>373.8</v>
      </c>
      <c r="G188" s="280">
        <v>357.6</v>
      </c>
      <c r="H188" s="280">
        <v>407.6</v>
      </c>
      <c r="I188" s="280">
        <v>423.79999999999995</v>
      </c>
      <c r="J188" s="280">
        <v>432.6</v>
      </c>
      <c r="K188" s="278">
        <v>415</v>
      </c>
      <c r="L188" s="278">
        <v>390</v>
      </c>
      <c r="M188" s="278">
        <v>38.629260000000002</v>
      </c>
    </row>
    <row r="189" spans="1:13">
      <c r="A189" s="302">
        <v>180</v>
      </c>
      <c r="B189" s="278" t="s">
        <v>283</v>
      </c>
      <c r="C189" s="278">
        <v>326</v>
      </c>
      <c r="D189" s="280">
        <v>325.26666666666665</v>
      </c>
      <c r="E189" s="280">
        <v>317.5333333333333</v>
      </c>
      <c r="F189" s="280">
        <v>309.06666666666666</v>
      </c>
      <c r="G189" s="280">
        <v>301.33333333333331</v>
      </c>
      <c r="H189" s="280">
        <v>333.73333333333329</v>
      </c>
      <c r="I189" s="280">
        <v>341.46666666666664</v>
      </c>
      <c r="J189" s="280">
        <v>349.93333333333328</v>
      </c>
      <c r="K189" s="278">
        <v>333</v>
      </c>
      <c r="L189" s="278">
        <v>316.8</v>
      </c>
      <c r="M189" s="278">
        <v>4.88971</v>
      </c>
    </row>
    <row r="190" spans="1:13">
      <c r="A190" s="302">
        <v>181</v>
      </c>
      <c r="B190" s="278" t="s">
        <v>193</v>
      </c>
      <c r="C190" s="278">
        <v>344.9</v>
      </c>
      <c r="D190" s="280">
        <v>348.98333333333335</v>
      </c>
      <c r="E190" s="280">
        <v>337.9666666666667</v>
      </c>
      <c r="F190" s="280">
        <v>331.03333333333336</v>
      </c>
      <c r="G190" s="280">
        <v>320.01666666666671</v>
      </c>
      <c r="H190" s="280">
        <v>355.91666666666669</v>
      </c>
      <c r="I190" s="280">
        <v>366.93333333333334</v>
      </c>
      <c r="J190" s="280">
        <v>373.86666666666667</v>
      </c>
      <c r="K190" s="278">
        <v>360</v>
      </c>
      <c r="L190" s="278">
        <v>342.05</v>
      </c>
      <c r="M190" s="278">
        <v>42.591180000000001</v>
      </c>
    </row>
    <row r="191" spans="1:13">
      <c r="A191" s="302">
        <v>182</v>
      </c>
      <c r="B191" s="278" t="s">
        <v>188</v>
      </c>
      <c r="C191" s="278">
        <v>1949.65</v>
      </c>
      <c r="D191" s="280">
        <v>1956.4333333333334</v>
      </c>
      <c r="E191" s="280">
        <v>1918.8666666666668</v>
      </c>
      <c r="F191" s="280">
        <v>1888.0833333333335</v>
      </c>
      <c r="G191" s="280">
        <v>1850.5166666666669</v>
      </c>
      <c r="H191" s="280">
        <v>1987.2166666666667</v>
      </c>
      <c r="I191" s="280">
        <v>2024.7833333333333</v>
      </c>
      <c r="J191" s="280">
        <v>2055.5666666666666</v>
      </c>
      <c r="K191" s="278">
        <v>1994</v>
      </c>
      <c r="L191" s="278">
        <v>1925.65</v>
      </c>
      <c r="M191" s="278">
        <v>26.566649999999999</v>
      </c>
    </row>
    <row r="192" spans="1:13">
      <c r="A192" s="302">
        <v>183</v>
      </c>
      <c r="B192" s="278" t="s">
        <v>3466</v>
      </c>
      <c r="C192" s="278">
        <v>356.35</v>
      </c>
      <c r="D192" s="280">
        <v>359.95</v>
      </c>
      <c r="E192" s="280">
        <v>344.9</v>
      </c>
      <c r="F192" s="280">
        <v>333.45</v>
      </c>
      <c r="G192" s="280">
        <v>318.39999999999998</v>
      </c>
      <c r="H192" s="280">
        <v>371.4</v>
      </c>
      <c r="I192" s="280">
        <v>386.45000000000005</v>
      </c>
      <c r="J192" s="280">
        <v>397.9</v>
      </c>
      <c r="K192" s="278">
        <v>375</v>
      </c>
      <c r="L192" s="278">
        <v>348.5</v>
      </c>
      <c r="M192" s="278">
        <v>85.369600000000005</v>
      </c>
    </row>
    <row r="193" spans="1:13">
      <c r="A193" s="302">
        <v>184</v>
      </c>
      <c r="B193" s="278" t="s">
        <v>185</v>
      </c>
      <c r="C193" s="278">
        <v>36.35</v>
      </c>
      <c r="D193" s="280">
        <v>36.916666666666664</v>
      </c>
      <c r="E193" s="280">
        <v>35.43333333333333</v>
      </c>
      <c r="F193" s="280">
        <v>34.516666666666666</v>
      </c>
      <c r="G193" s="280">
        <v>33.033333333333331</v>
      </c>
      <c r="H193" s="280">
        <v>37.833333333333329</v>
      </c>
      <c r="I193" s="280">
        <v>39.316666666666663</v>
      </c>
      <c r="J193" s="280">
        <v>40.233333333333327</v>
      </c>
      <c r="K193" s="278">
        <v>38.4</v>
      </c>
      <c r="L193" s="278">
        <v>36</v>
      </c>
      <c r="M193" s="278">
        <v>56.242310000000003</v>
      </c>
    </row>
    <row r="194" spans="1:13">
      <c r="A194" s="302">
        <v>185</v>
      </c>
      <c r="B194" s="278" t="s">
        <v>184</v>
      </c>
      <c r="C194" s="278">
        <v>87.2</v>
      </c>
      <c r="D194" s="280">
        <v>88.649999999999991</v>
      </c>
      <c r="E194" s="280">
        <v>84.799999999999983</v>
      </c>
      <c r="F194" s="280">
        <v>82.399999999999991</v>
      </c>
      <c r="G194" s="280">
        <v>78.549999999999983</v>
      </c>
      <c r="H194" s="280">
        <v>91.049999999999983</v>
      </c>
      <c r="I194" s="280">
        <v>94.899999999999977</v>
      </c>
      <c r="J194" s="280">
        <v>97.299999999999983</v>
      </c>
      <c r="K194" s="278">
        <v>92.5</v>
      </c>
      <c r="L194" s="278">
        <v>86.25</v>
      </c>
      <c r="M194" s="278">
        <v>680.86246000000006</v>
      </c>
    </row>
    <row r="195" spans="1:13">
      <c r="A195" s="302">
        <v>186</v>
      </c>
      <c r="B195" s="278" t="s">
        <v>186</v>
      </c>
      <c r="C195" s="278">
        <v>30.3</v>
      </c>
      <c r="D195" s="280">
        <v>30.05</v>
      </c>
      <c r="E195" s="280">
        <v>29.1</v>
      </c>
      <c r="F195" s="280">
        <v>27.900000000000002</v>
      </c>
      <c r="G195" s="280">
        <v>26.950000000000003</v>
      </c>
      <c r="H195" s="280">
        <v>31.25</v>
      </c>
      <c r="I195" s="280">
        <v>32.199999999999996</v>
      </c>
      <c r="J195" s="280">
        <v>33.4</v>
      </c>
      <c r="K195" s="278">
        <v>31</v>
      </c>
      <c r="L195" s="278">
        <v>28.85</v>
      </c>
      <c r="M195" s="278">
        <v>536.14386999999999</v>
      </c>
    </row>
    <row r="196" spans="1:13">
      <c r="A196" s="302">
        <v>187</v>
      </c>
      <c r="B196" s="278" t="s">
        <v>187</v>
      </c>
      <c r="C196" s="278">
        <v>276.55</v>
      </c>
      <c r="D196" s="280">
        <v>279.34999999999997</v>
      </c>
      <c r="E196" s="280">
        <v>270.69999999999993</v>
      </c>
      <c r="F196" s="280">
        <v>264.84999999999997</v>
      </c>
      <c r="G196" s="280">
        <v>256.19999999999993</v>
      </c>
      <c r="H196" s="280">
        <v>285.19999999999993</v>
      </c>
      <c r="I196" s="280">
        <v>293.84999999999991</v>
      </c>
      <c r="J196" s="280">
        <v>299.69999999999993</v>
      </c>
      <c r="K196" s="278">
        <v>288</v>
      </c>
      <c r="L196" s="278">
        <v>273.5</v>
      </c>
      <c r="M196" s="278">
        <v>147.23748000000001</v>
      </c>
    </row>
    <row r="197" spans="1:13">
      <c r="A197" s="302">
        <v>188</v>
      </c>
      <c r="B197" s="269" t="s">
        <v>189</v>
      </c>
      <c r="C197" s="269">
        <v>544.75</v>
      </c>
      <c r="D197" s="309">
        <v>541.9666666666667</v>
      </c>
      <c r="E197" s="309">
        <v>534.18333333333339</v>
      </c>
      <c r="F197" s="309">
        <v>523.61666666666667</v>
      </c>
      <c r="G197" s="309">
        <v>515.83333333333337</v>
      </c>
      <c r="H197" s="309">
        <v>552.53333333333342</v>
      </c>
      <c r="I197" s="309">
        <v>560.31666666666672</v>
      </c>
      <c r="J197" s="309">
        <v>570.88333333333344</v>
      </c>
      <c r="K197" s="269">
        <v>549.75</v>
      </c>
      <c r="L197" s="269">
        <v>531.4</v>
      </c>
      <c r="M197" s="269">
        <v>32.964089999999999</v>
      </c>
    </row>
    <row r="198" spans="1:13">
      <c r="A198" s="302">
        <v>189</v>
      </c>
      <c r="B198" s="269" t="s">
        <v>284</v>
      </c>
      <c r="C198" s="269">
        <v>120.15</v>
      </c>
      <c r="D198" s="309">
        <v>121.18333333333334</v>
      </c>
      <c r="E198" s="309">
        <v>118.36666666666667</v>
      </c>
      <c r="F198" s="309">
        <v>116.58333333333334</v>
      </c>
      <c r="G198" s="309">
        <v>113.76666666666668</v>
      </c>
      <c r="H198" s="309">
        <v>122.96666666666667</v>
      </c>
      <c r="I198" s="309">
        <v>125.78333333333333</v>
      </c>
      <c r="J198" s="309">
        <v>127.56666666666666</v>
      </c>
      <c r="K198" s="269">
        <v>124</v>
      </c>
      <c r="L198" s="269">
        <v>119.4</v>
      </c>
      <c r="M198" s="269">
        <v>1.3884799999999999</v>
      </c>
    </row>
    <row r="199" spans="1:13">
      <c r="A199" s="302">
        <v>190</v>
      </c>
      <c r="B199" s="269" t="s">
        <v>168</v>
      </c>
      <c r="C199" s="269">
        <v>555.20000000000005</v>
      </c>
      <c r="D199" s="309">
        <v>549.2166666666667</v>
      </c>
      <c r="E199" s="309">
        <v>538.43333333333339</v>
      </c>
      <c r="F199" s="309">
        <v>521.66666666666674</v>
      </c>
      <c r="G199" s="309">
        <v>510.88333333333344</v>
      </c>
      <c r="H199" s="309">
        <v>565.98333333333335</v>
      </c>
      <c r="I199" s="309">
        <v>576.76666666666665</v>
      </c>
      <c r="J199" s="309">
        <v>593.5333333333333</v>
      </c>
      <c r="K199" s="269">
        <v>560</v>
      </c>
      <c r="L199" s="269">
        <v>532.45000000000005</v>
      </c>
      <c r="M199" s="269">
        <v>13.528449999999999</v>
      </c>
    </row>
    <row r="200" spans="1:13">
      <c r="A200" s="302">
        <v>191</v>
      </c>
      <c r="B200" s="269" t="s">
        <v>190</v>
      </c>
      <c r="C200" s="269">
        <v>860.45</v>
      </c>
      <c r="D200" s="309">
        <v>866.80000000000007</v>
      </c>
      <c r="E200" s="309">
        <v>849.65000000000009</v>
      </c>
      <c r="F200" s="309">
        <v>838.85</v>
      </c>
      <c r="G200" s="309">
        <v>821.7</v>
      </c>
      <c r="H200" s="309">
        <v>877.60000000000014</v>
      </c>
      <c r="I200" s="309">
        <v>894.75</v>
      </c>
      <c r="J200" s="309">
        <v>905.55000000000018</v>
      </c>
      <c r="K200" s="269">
        <v>883.95</v>
      </c>
      <c r="L200" s="269">
        <v>856</v>
      </c>
      <c r="M200" s="269">
        <v>35.993789999999997</v>
      </c>
    </row>
    <row r="201" spans="1:13">
      <c r="A201" s="302">
        <v>192</v>
      </c>
      <c r="B201" s="269" t="s">
        <v>191</v>
      </c>
      <c r="C201" s="269">
        <v>2404.15</v>
      </c>
      <c r="D201" s="309">
        <v>2421.0499999999997</v>
      </c>
      <c r="E201" s="309">
        <v>2341.0999999999995</v>
      </c>
      <c r="F201" s="309">
        <v>2278.0499999999997</v>
      </c>
      <c r="G201" s="309">
        <v>2198.0999999999995</v>
      </c>
      <c r="H201" s="309">
        <v>2484.0999999999995</v>
      </c>
      <c r="I201" s="309">
        <v>2564.0499999999993</v>
      </c>
      <c r="J201" s="309">
        <v>2627.0999999999995</v>
      </c>
      <c r="K201" s="269">
        <v>2501</v>
      </c>
      <c r="L201" s="269">
        <v>2358</v>
      </c>
      <c r="M201" s="269">
        <v>7.3812600000000002</v>
      </c>
    </row>
    <row r="202" spans="1:13">
      <c r="A202" s="302">
        <v>193</v>
      </c>
      <c r="B202" s="269" t="s">
        <v>192</v>
      </c>
      <c r="C202" s="269">
        <v>305.10000000000002</v>
      </c>
      <c r="D202" s="309">
        <v>308.18333333333334</v>
      </c>
      <c r="E202" s="309">
        <v>297.56666666666666</v>
      </c>
      <c r="F202" s="309">
        <v>290.0333333333333</v>
      </c>
      <c r="G202" s="309">
        <v>279.41666666666663</v>
      </c>
      <c r="H202" s="309">
        <v>315.7166666666667</v>
      </c>
      <c r="I202" s="309">
        <v>326.33333333333337</v>
      </c>
      <c r="J202" s="309">
        <v>333.86666666666673</v>
      </c>
      <c r="K202" s="269">
        <v>318.8</v>
      </c>
      <c r="L202" s="269">
        <v>300.64999999999998</v>
      </c>
      <c r="M202" s="269">
        <v>17.685829999999999</v>
      </c>
    </row>
    <row r="203" spans="1:13">
      <c r="A203" s="302">
        <v>194</v>
      </c>
      <c r="B203" s="269" t="s">
        <v>198</v>
      </c>
      <c r="C203" s="269">
        <v>389.65</v>
      </c>
      <c r="D203" s="309">
        <v>389.68333333333339</v>
      </c>
      <c r="E203" s="309">
        <v>380.56666666666678</v>
      </c>
      <c r="F203" s="309">
        <v>371.48333333333341</v>
      </c>
      <c r="G203" s="309">
        <v>362.36666666666679</v>
      </c>
      <c r="H203" s="309">
        <v>398.76666666666677</v>
      </c>
      <c r="I203" s="309">
        <v>407.88333333333333</v>
      </c>
      <c r="J203" s="309">
        <v>416.96666666666675</v>
      </c>
      <c r="K203" s="269">
        <v>398.8</v>
      </c>
      <c r="L203" s="269">
        <v>380.6</v>
      </c>
      <c r="M203" s="269">
        <v>74.745590000000007</v>
      </c>
    </row>
    <row r="204" spans="1:13">
      <c r="A204" s="302">
        <v>195</v>
      </c>
      <c r="B204" s="269" t="s">
        <v>196</v>
      </c>
      <c r="C204" s="269">
        <v>3546.7</v>
      </c>
      <c r="D204" s="309">
        <v>3525.5666666666671</v>
      </c>
      <c r="E204" s="309">
        <v>3471.1333333333341</v>
      </c>
      <c r="F204" s="309">
        <v>3395.5666666666671</v>
      </c>
      <c r="G204" s="309">
        <v>3341.1333333333341</v>
      </c>
      <c r="H204" s="309">
        <v>3601.1333333333341</v>
      </c>
      <c r="I204" s="309">
        <v>3655.5666666666675</v>
      </c>
      <c r="J204" s="309">
        <v>3731.1333333333341</v>
      </c>
      <c r="K204" s="269">
        <v>3580</v>
      </c>
      <c r="L204" s="269">
        <v>3450</v>
      </c>
      <c r="M204" s="269">
        <v>12.25498</v>
      </c>
    </row>
    <row r="205" spans="1:13">
      <c r="A205" s="302">
        <v>196</v>
      </c>
      <c r="B205" s="269" t="s">
        <v>197</v>
      </c>
      <c r="C205" s="269">
        <v>25.1</v>
      </c>
      <c r="D205" s="309">
        <v>25.083333333333332</v>
      </c>
      <c r="E205" s="309">
        <v>24.416666666666664</v>
      </c>
      <c r="F205" s="309">
        <v>23.733333333333331</v>
      </c>
      <c r="G205" s="309">
        <v>23.066666666666663</v>
      </c>
      <c r="H205" s="309">
        <v>25.766666666666666</v>
      </c>
      <c r="I205" s="309">
        <v>26.43333333333333</v>
      </c>
      <c r="J205" s="309">
        <v>27.116666666666667</v>
      </c>
      <c r="K205" s="269">
        <v>25.75</v>
      </c>
      <c r="L205" s="269">
        <v>24.4</v>
      </c>
      <c r="M205" s="269">
        <v>70.082830000000001</v>
      </c>
    </row>
    <row r="206" spans="1:13">
      <c r="A206" s="302">
        <v>197</v>
      </c>
      <c r="B206" s="269" t="s">
        <v>194</v>
      </c>
      <c r="C206" s="269">
        <v>915.25</v>
      </c>
      <c r="D206" s="309">
        <v>916.75</v>
      </c>
      <c r="E206" s="309">
        <v>898.5</v>
      </c>
      <c r="F206" s="309">
        <v>881.75</v>
      </c>
      <c r="G206" s="309">
        <v>863.5</v>
      </c>
      <c r="H206" s="309">
        <v>933.5</v>
      </c>
      <c r="I206" s="309">
        <v>951.75</v>
      </c>
      <c r="J206" s="309">
        <v>968.5</v>
      </c>
      <c r="K206" s="269">
        <v>935</v>
      </c>
      <c r="L206" s="269">
        <v>900</v>
      </c>
      <c r="M206" s="269">
        <v>9.4974299999999996</v>
      </c>
    </row>
    <row r="207" spans="1:13">
      <c r="A207" s="302">
        <v>198</v>
      </c>
      <c r="B207" s="269" t="s">
        <v>144</v>
      </c>
      <c r="C207" s="269">
        <v>510.2</v>
      </c>
      <c r="D207" s="309">
        <v>515.81666666666672</v>
      </c>
      <c r="E207" s="309">
        <v>499.43333333333339</v>
      </c>
      <c r="F207" s="309">
        <v>488.66666666666669</v>
      </c>
      <c r="G207" s="309">
        <v>472.28333333333336</v>
      </c>
      <c r="H207" s="309">
        <v>526.58333333333348</v>
      </c>
      <c r="I207" s="309">
        <v>542.96666666666692</v>
      </c>
      <c r="J207" s="309">
        <v>553.73333333333346</v>
      </c>
      <c r="K207" s="269">
        <v>532.20000000000005</v>
      </c>
      <c r="L207" s="269">
        <v>505.05</v>
      </c>
      <c r="M207" s="269">
        <v>59.259050000000002</v>
      </c>
    </row>
    <row r="208" spans="1:13">
      <c r="A208" s="302">
        <v>199</v>
      </c>
      <c r="B208" s="269" t="s">
        <v>285</v>
      </c>
      <c r="C208" s="269">
        <v>175.8</v>
      </c>
      <c r="D208" s="309">
        <v>175.83333333333334</v>
      </c>
      <c r="E208" s="309">
        <v>171.9666666666667</v>
      </c>
      <c r="F208" s="309">
        <v>168.13333333333335</v>
      </c>
      <c r="G208" s="309">
        <v>164.26666666666671</v>
      </c>
      <c r="H208" s="309">
        <v>179.66666666666669</v>
      </c>
      <c r="I208" s="309">
        <v>183.5333333333333</v>
      </c>
      <c r="J208" s="309">
        <v>187.36666666666667</v>
      </c>
      <c r="K208" s="269">
        <v>179.7</v>
      </c>
      <c r="L208" s="269">
        <v>172</v>
      </c>
      <c r="M208" s="269">
        <v>11.62982</v>
      </c>
    </row>
    <row r="209" spans="1:13">
      <c r="A209" s="302">
        <v>200</v>
      </c>
      <c r="B209" s="269" t="s">
        <v>286</v>
      </c>
      <c r="C209" s="269">
        <v>138.85</v>
      </c>
      <c r="D209" s="309">
        <v>138.95000000000002</v>
      </c>
      <c r="E209" s="309">
        <v>134.90000000000003</v>
      </c>
      <c r="F209" s="309">
        <v>130.95000000000002</v>
      </c>
      <c r="G209" s="309">
        <v>126.90000000000003</v>
      </c>
      <c r="H209" s="309">
        <v>142.90000000000003</v>
      </c>
      <c r="I209" s="309">
        <v>146.95000000000005</v>
      </c>
      <c r="J209" s="309">
        <v>150.90000000000003</v>
      </c>
      <c r="K209" s="269">
        <v>143</v>
      </c>
      <c r="L209" s="269">
        <v>135</v>
      </c>
      <c r="M209" s="269">
        <v>2.6386099999999999</v>
      </c>
    </row>
    <row r="210" spans="1:13">
      <c r="A210" s="302">
        <v>201</v>
      </c>
      <c r="B210" s="269" t="s">
        <v>564</v>
      </c>
      <c r="C210" s="269">
        <v>660</v>
      </c>
      <c r="D210" s="309">
        <v>650.30000000000007</v>
      </c>
      <c r="E210" s="309">
        <v>631.70000000000016</v>
      </c>
      <c r="F210" s="309">
        <v>603.40000000000009</v>
      </c>
      <c r="G210" s="309">
        <v>584.80000000000018</v>
      </c>
      <c r="H210" s="309">
        <v>678.60000000000014</v>
      </c>
      <c r="I210" s="309">
        <v>697.2</v>
      </c>
      <c r="J210" s="309">
        <v>725.50000000000011</v>
      </c>
      <c r="K210" s="269">
        <v>668.9</v>
      </c>
      <c r="L210" s="269">
        <v>622</v>
      </c>
      <c r="M210" s="269">
        <v>3.0660500000000002</v>
      </c>
    </row>
    <row r="211" spans="1:13">
      <c r="A211" s="302">
        <v>202</v>
      </c>
      <c r="B211" s="269" t="s">
        <v>199</v>
      </c>
      <c r="C211" s="269">
        <v>90.25</v>
      </c>
      <c r="D211" s="309">
        <v>92.233333333333334</v>
      </c>
      <c r="E211" s="309">
        <v>86.516666666666666</v>
      </c>
      <c r="F211" s="309">
        <v>82.783333333333331</v>
      </c>
      <c r="G211" s="309">
        <v>77.066666666666663</v>
      </c>
      <c r="H211" s="309">
        <v>95.966666666666669</v>
      </c>
      <c r="I211" s="309">
        <v>101.68333333333334</v>
      </c>
      <c r="J211" s="309">
        <v>105.41666666666667</v>
      </c>
      <c r="K211" s="269">
        <v>97.95</v>
      </c>
      <c r="L211" s="269">
        <v>88.5</v>
      </c>
      <c r="M211" s="269">
        <v>1458.41554</v>
      </c>
    </row>
    <row r="212" spans="1:13">
      <c r="A212" s="302">
        <v>203</v>
      </c>
      <c r="B212" s="269" t="s">
        <v>121</v>
      </c>
      <c r="C212" s="269">
        <v>4.9000000000000004</v>
      </c>
      <c r="D212" s="309">
        <v>5.0166666666666666</v>
      </c>
      <c r="E212" s="309">
        <v>4.6833333333333336</v>
      </c>
      <c r="F212" s="309">
        <v>4.4666666666666668</v>
      </c>
      <c r="G212" s="309">
        <v>4.1333333333333337</v>
      </c>
      <c r="H212" s="309">
        <v>5.2333333333333334</v>
      </c>
      <c r="I212" s="309">
        <v>5.5666666666666673</v>
      </c>
      <c r="J212" s="309">
        <v>5.7833333333333332</v>
      </c>
      <c r="K212" s="269">
        <v>5.35</v>
      </c>
      <c r="L212" s="269">
        <v>4.8</v>
      </c>
      <c r="M212" s="269">
        <v>4436.8612199999998</v>
      </c>
    </row>
    <row r="213" spans="1:13">
      <c r="A213" s="302">
        <v>204</v>
      </c>
      <c r="B213" s="269" t="s">
        <v>200</v>
      </c>
      <c r="C213" s="269">
        <v>464.15</v>
      </c>
      <c r="D213" s="309">
        <v>466.2833333333333</v>
      </c>
      <c r="E213" s="309">
        <v>450.76666666666659</v>
      </c>
      <c r="F213" s="309">
        <v>437.38333333333327</v>
      </c>
      <c r="G213" s="309">
        <v>421.86666666666656</v>
      </c>
      <c r="H213" s="309">
        <v>479.66666666666663</v>
      </c>
      <c r="I213" s="309">
        <v>495.18333333333328</v>
      </c>
      <c r="J213" s="309">
        <v>508.56666666666666</v>
      </c>
      <c r="K213" s="269">
        <v>481.8</v>
      </c>
      <c r="L213" s="269">
        <v>452.9</v>
      </c>
      <c r="M213" s="269">
        <v>51.544409999999999</v>
      </c>
    </row>
    <row r="214" spans="1:13">
      <c r="A214" s="302">
        <v>205</v>
      </c>
      <c r="B214" s="269" t="s">
        <v>570</v>
      </c>
      <c r="C214" s="269">
        <v>1899.85</v>
      </c>
      <c r="D214" s="309">
        <v>1900.2833333333335</v>
      </c>
      <c r="E214" s="309">
        <v>1865.5666666666671</v>
      </c>
      <c r="F214" s="309">
        <v>1831.2833333333335</v>
      </c>
      <c r="G214" s="309">
        <v>1796.5666666666671</v>
      </c>
      <c r="H214" s="309">
        <v>1934.5666666666671</v>
      </c>
      <c r="I214" s="309">
        <v>1969.2833333333338</v>
      </c>
      <c r="J214" s="309">
        <v>2003.5666666666671</v>
      </c>
      <c r="K214" s="269">
        <v>1935</v>
      </c>
      <c r="L214" s="269">
        <v>1866</v>
      </c>
      <c r="M214" s="269">
        <v>0.46666999999999997</v>
      </c>
    </row>
    <row r="215" spans="1:13">
      <c r="A215" s="302">
        <v>206</v>
      </c>
      <c r="B215" s="269" t="s">
        <v>201</v>
      </c>
      <c r="C215" s="309">
        <v>189.7</v>
      </c>
      <c r="D215" s="309">
        <v>188.78333333333333</v>
      </c>
      <c r="E215" s="309">
        <v>186.06666666666666</v>
      </c>
      <c r="F215" s="309">
        <v>182.43333333333334</v>
      </c>
      <c r="G215" s="309">
        <v>179.71666666666667</v>
      </c>
      <c r="H215" s="309">
        <v>192.41666666666666</v>
      </c>
      <c r="I215" s="309">
        <v>195.1333333333333</v>
      </c>
      <c r="J215" s="309">
        <v>198.76666666666665</v>
      </c>
      <c r="K215" s="309">
        <v>191.5</v>
      </c>
      <c r="L215" s="309">
        <v>185.15</v>
      </c>
      <c r="M215" s="309">
        <v>52.805480000000003</v>
      </c>
    </row>
    <row r="216" spans="1:13">
      <c r="A216" s="302">
        <v>207</v>
      </c>
      <c r="B216" s="269" t="s">
        <v>202</v>
      </c>
      <c r="C216" s="309">
        <v>28.65</v>
      </c>
      <c r="D216" s="309">
        <v>28.733333333333331</v>
      </c>
      <c r="E216" s="309">
        <v>28.016666666666662</v>
      </c>
      <c r="F216" s="309">
        <v>27.383333333333333</v>
      </c>
      <c r="G216" s="309">
        <v>26.666666666666664</v>
      </c>
      <c r="H216" s="309">
        <v>29.36666666666666</v>
      </c>
      <c r="I216" s="309">
        <v>30.083333333333329</v>
      </c>
      <c r="J216" s="309">
        <v>30.716666666666658</v>
      </c>
      <c r="K216" s="309">
        <v>29.45</v>
      </c>
      <c r="L216" s="309">
        <v>28.1</v>
      </c>
      <c r="M216" s="309">
        <v>258.29897999999997</v>
      </c>
    </row>
    <row r="217" spans="1:13">
      <c r="A217" s="302">
        <v>208</v>
      </c>
      <c r="B217" s="269" t="s">
        <v>203</v>
      </c>
      <c r="C217" s="309">
        <v>165.15</v>
      </c>
      <c r="D217" s="309">
        <v>162.94999999999999</v>
      </c>
      <c r="E217" s="309">
        <v>157.39999999999998</v>
      </c>
      <c r="F217" s="309">
        <v>149.64999999999998</v>
      </c>
      <c r="G217" s="309">
        <v>144.09999999999997</v>
      </c>
      <c r="H217" s="309">
        <v>170.7</v>
      </c>
      <c r="I217" s="309">
        <v>176.25</v>
      </c>
      <c r="J217" s="309">
        <v>184</v>
      </c>
      <c r="K217" s="309">
        <v>168.5</v>
      </c>
      <c r="L217" s="309">
        <v>155.19999999999999</v>
      </c>
      <c r="M217" s="309">
        <v>278.11754000000002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0"/>
      <c r="B1" s="51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43965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7" t="s">
        <v>16</v>
      </c>
      <c r="B9" s="508" t="s">
        <v>18</v>
      </c>
      <c r="C9" s="506" t="s">
        <v>19</v>
      </c>
      <c r="D9" s="506" t="s">
        <v>20</v>
      </c>
      <c r="E9" s="506" t="s">
        <v>21</v>
      </c>
      <c r="F9" s="506"/>
      <c r="G9" s="506"/>
      <c r="H9" s="506" t="s">
        <v>22</v>
      </c>
      <c r="I9" s="506"/>
      <c r="J9" s="506"/>
      <c r="K9" s="275"/>
      <c r="L9" s="282"/>
      <c r="M9" s="283"/>
    </row>
    <row r="10" spans="1:15" ht="42.75" customHeight="1">
      <c r="A10" s="502"/>
      <c r="B10" s="504"/>
      <c r="C10" s="509" t="s">
        <v>23</v>
      </c>
      <c r="D10" s="50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18316.3</v>
      </c>
      <c r="D11" s="280">
        <v>18488.8</v>
      </c>
      <c r="E11" s="280">
        <v>18078.599999999999</v>
      </c>
      <c r="F11" s="280">
        <v>17840.899999999998</v>
      </c>
      <c r="G11" s="280">
        <v>17430.699999999997</v>
      </c>
      <c r="H11" s="280">
        <v>18726.5</v>
      </c>
      <c r="I11" s="280">
        <v>19136.700000000004</v>
      </c>
      <c r="J11" s="280">
        <v>19374.400000000001</v>
      </c>
      <c r="K11" s="278">
        <v>18899</v>
      </c>
      <c r="L11" s="278">
        <v>18251.099999999999</v>
      </c>
      <c r="M11" s="278">
        <v>2.2669999999999999E-2</v>
      </c>
    </row>
    <row r="12" spans="1:15" ht="12" customHeight="1">
      <c r="A12" s="269">
        <v>2</v>
      </c>
      <c r="B12" s="278" t="s">
        <v>804</v>
      </c>
      <c r="C12" s="279">
        <v>1029.95</v>
      </c>
      <c r="D12" s="280">
        <v>1041.8166666666666</v>
      </c>
      <c r="E12" s="280">
        <v>1013.1333333333332</v>
      </c>
      <c r="F12" s="280">
        <v>996.31666666666661</v>
      </c>
      <c r="G12" s="280">
        <v>967.63333333333321</v>
      </c>
      <c r="H12" s="280">
        <v>1058.6333333333332</v>
      </c>
      <c r="I12" s="280">
        <v>1087.3166666666666</v>
      </c>
      <c r="J12" s="280">
        <v>1104.1333333333332</v>
      </c>
      <c r="K12" s="278">
        <v>1070.5</v>
      </c>
      <c r="L12" s="278">
        <v>1025</v>
      </c>
      <c r="M12" s="278">
        <v>2.7116400000000001</v>
      </c>
    </row>
    <row r="13" spans="1:15" ht="12" customHeight="1">
      <c r="A13" s="269">
        <v>3</v>
      </c>
      <c r="B13" s="278" t="s">
        <v>295</v>
      </c>
      <c r="C13" s="279">
        <v>977.5</v>
      </c>
      <c r="D13" s="280">
        <v>983.01666666666677</v>
      </c>
      <c r="E13" s="280">
        <v>935.28333333333353</v>
      </c>
      <c r="F13" s="280">
        <v>893.06666666666672</v>
      </c>
      <c r="G13" s="280">
        <v>845.33333333333348</v>
      </c>
      <c r="H13" s="280">
        <v>1025.2333333333336</v>
      </c>
      <c r="I13" s="280">
        <v>1072.9666666666669</v>
      </c>
      <c r="J13" s="280">
        <v>1115.1833333333336</v>
      </c>
      <c r="K13" s="278">
        <v>1030.75</v>
      </c>
      <c r="L13" s="278">
        <v>940.8</v>
      </c>
      <c r="M13" s="278">
        <v>0.72448000000000001</v>
      </c>
    </row>
    <row r="14" spans="1:15" ht="12" customHeight="1">
      <c r="A14" s="269">
        <v>4</v>
      </c>
      <c r="B14" s="278" t="s">
        <v>296</v>
      </c>
      <c r="C14" s="279">
        <v>17876.45</v>
      </c>
      <c r="D14" s="280">
        <v>17991.7</v>
      </c>
      <c r="E14" s="280">
        <v>17684.75</v>
      </c>
      <c r="F14" s="280">
        <v>17493.05</v>
      </c>
      <c r="G14" s="280">
        <v>17186.099999999999</v>
      </c>
      <c r="H14" s="280">
        <v>18183.400000000001</v>
      </c>
      <c r="I14" s="280">
        <v>18490.350000000006</v>
      </c>
      <c r="J14" s="280">
        <v>18682.050000000003</v>
      </c>
      <c r="K14" s="278">
        <v>18298.650000000001</v>
      </c>
      <c r="L14" s="278">
        <v>17800</v>
      </c>
      <c r="M14" s="278">
        <v>9.9979999999999999E-2</v>
      </c>
    </row>
    <row r="15" spans="1:15" ht="12" customHeight="1">
      <c r="A15" s="269">
        <v>5</v>
      </c>
      <c r="B15" s="278" t="s">
        <v>228</v>
      </c>
      <c r="C15" s="279">
        <v>44.15</v>
      </c>
      <c r="D15" s="280">
        <v>44.416666666666664</v>
      </c>
      <c r="E15" s="280">
        <v>43.133333333333326</v>
      </c>
      <c r="F15" s="280">
        <v>42.11666666666666</v>
      </c>
      <c r="G15" s="280">
        <v>40.833333333333321</v>
      </c>
      <c r="H15" s="280">
        <v>45.43333333333333</v>
      </c>
      <c r="I15" s="280">
        <v>46.716666666666676</v>
      </c>
      <c r="J15" s="280">
        <v>47.733333333333334</v>
      </c>
      <c r="K15" s="278">
        <v>45.7</v>
      </c>
      <c r="L15" s="278">
        <v>43.4</v>
      </c>
      <c r="M15" s="278">
        <v>20.17803</v>
      </c>
    </row>
    <row r="16" spans="1:15" ht="12" customHeight="1">
      <c r="A16" s="269">
        <v>6</v>
      </c>
      <c r="B16" s="278" t="s">
        <v>229</v>
      </c>
      <c r="C16" s="279">
        <v>107.3</v>
      </c>
      <c r="D16" s="280">
        <v>108.2</v>
      </c>
      <c r="E16" s="280">
        <v>104.7</v>
      </c>
      <c r="F16" s="280">
        <v>102.1</v>
      </c>
      <c r="G16" s="280">
        <v>98.6</v>
      </c>
      <c r="H16" s="280">
        <v>110.80000000000001</v>
      </c>
      <c r="I16" s="280">
        <v>114.30000000000001</v>
      </c>
      <c r="J16" s="280">
        <v>116.90000000000002</v>
      </c>
      <c r="K16" s="278">
        <v>111.7</v>
      </c>
      <c r="L16" s="278">
        <v>105.6</v>
      </c>
      <c r="M16" s="278">
        <v>13.88772</v>
      </c>
    </row>
    <row r="17" spans="1:13" ht="12" customHeight="1">
      <c r="A17" s="269">
        <v>7</v>
      </c>
      <c r="B17" s="278" t="s">
        <v>39</v>
      </c>
      <c r="C17" s="279">
        <v>1207.95</v>
      </c>
      <c r="D17" s="280">
        <v>1220.0666666666666</v>
      </c>
      <c r="E17" s="280">
        <v>1183.1333333333332</v>
      </c>
      <c r="F17" s="280">
        <v>1158.3166666666666</v>
      </c>
      <c r="G17" s="280">
        <v>1121.3833333333332</v>
      </c>
      <c r="H17" s="280">
        <v>1244.8833333333332</v>
      </c>
      <c r="I17" s="280">
        <v>1281.8166666666666</v>
      </c>
      <c r="J17" s="280">
        <v>1306.6333333333332</v>
      </c>
      <c r="K17" s="278">
        <v>1257</v>
      </c>
      <c r="L17" s="278">
        <v>1195.25</v>
      </c>
      <c r="M17" s="278">
        <v>36.011989999999997</v>
      </c>
    </row>
    <row r="18" spans="1:13" ht="12" customHeight="1">
      <c r="A18" s="269">
        <v>8</v>
      </c>
      <c r="B18" s="278" t="s">
        <v>297</v>
      </c>
      <c r="C18" s="279">
        <v>106</v>
      </c>
      <c r="D18" s="280">
        <v>106.8</v>
      </c>
      <c r="E18" s="280">
        <v>104.6</v>
      </c>
      <c r="F18" s="280">
        <v>103.2</v>
      </c>
      <c r="G18" s="280">
        <v>101</v>
      </c>
      <c r="H18" s="280">
        <v>108.19999999999999</v>
      </c>
      <c r="I18" s="280">
        <v>110.4</v>
      </c>
      <c r="J18" s="280">
        <v>111.79999999999998</v>
      </c>
      <c r="K18" s="278">
        <v>109</v>
      </c>
      <c r="L18" s="278">
        <v>105.4</v>
      </c>
      <c r="M18" s="278">
        <v>11.07531</v>
      </c>
    </row>
    <row r="19" spans="1:13" ht="12" customHeight="1">
      <c r="A19" s="269">
        <v>9</v>
      </c>
      <c r="B19" s="278" t="s">
        <v>298</v>
      </c>
      <c r="C19" s="279">
        <v>231</v>
      </c>
      <c r="D19" s="280">
        <v>231.65</v>
      </c>
      <c r="E19" s="280">
        <v>227.35000000000002</v>
      </c>
      <c r="F19" s="280">
        <v>223.70000000000002</v>
      </c>
      <c r="G19" s="280">
        <v>219.40000000000003</v>
      </c>
      <c r="H19" s="280">
        <v>235.3</v>
      </c>
      <c r="I19" s="280">
        <v>239.60000000000002</v>
      </c>
      <c r="J19" s="280">
        <v>243.25</v>
      </c>
      <c r="K19" s="278">
        <v>235.95</v>
      </c>
      <c r="L19" s="278">
        <v>228</v>
      </c>
      <c r="M19" s="278">
        <v>5.6356599999999997</v>
      </c>
    </row>
    <row r="20" spans="1:13" ht="12" customHeight="1">
      <c r="A20" s="269">
        <v>10</v>
      </c>
      <c r="B20" s="278" t="s">
        <v>42</v>
      </c>
      <c r="C20" s="279">
        <v>309.35000000000002</v>
      </c>
      <c r="D20" s="280">
        <v>294.53333333333336</v>
      </c>
      <c r="E20" s="280">
        <v>277.16666666666674</v>
      </c>
      <c r="F20" s="280">
        <v>244.98333333333341</v>
      </c>
      <c r="G20" s="280">
        <v>227.61666666666679</v>
      </c>
      <c r="H20" s="280">
        <v>326.7166666666667</v>
      </c>
      <c r="I20" s="280">
        <v>344.08333333333337</v>
      </c>
      <c r="J20" s="280">
        <v>376.26666666666665</v>
      </c>
      <c r="K20" s="278">
        <v>311.89999999999998</v>
      </c>
      <c r="L20" s="278">
        <v>262.35000000000002</v>
      </c>
      <c r="M20" s="278">
        <v>95.600139999999996</v>
      </c>
    </row>
    <row r="21" spans="1:13" ht="12" customHeight="1">
      <c r="A21" s="269">
        <v>11</v>
      </c>
      <c r="B21" s="278" t="s">
        <v>44</v>
      </c>
      <c r="C21" s="279">
        <v>31.85</v>
      </c>
      <c r="D21" s="280">
        <v>31.5</v>
      </c>
      <c r="E21" s="280">
        <v>30.25</v>
      </c>
      <c r="F21" s="280">
        <v>28.65</v>
      </c>
      <c r="G21" s="280">
        <v>27.4</v>
      </c>
      <c r="H21" s="280">
        <v>33.1</v>
      </c>
      <c r="I21" s="280">
        <v>34.35</v>
      </c>
      <c r="J21" s="280">
        <v>35.950000000000003</v>
      </c>
      <c r="K21" s="278">
        <v>32.75</v>
      </c>
      <c r="L21" s="278">
        <v>29.9</v>
      </c>
      <c r="M21" s="278">
        <v>161.04642999999999</v>
      </c>
    </row>
    <row r="22" spans="1:13" ht="12" customHeight="1">
      <c r="A22" s="269">
        <v>12</v>
      </c>
      <c r="B22" s="278" t="s">
        <v>299</v>
      </c>
      <c r="C22" s="279">
        <v>200.2</v>
      </c>
      <c r="D22" s="280">
        <v>198.41666666666666</v>
      </c>
      <c r="E22" s="280">
        <v>195.58333333333331</v>
      </c>
      <c r="F22" s="280">
        <v>190.96666666666667</v>
      </c>
      <c r="G22" s="280">
        <v>188.13333333333333</v>
      </c>
      <c r="H22" s="280">
        <v>203.0333333333333</v>
      </c>
      <c r="I22" s="280">
        <v>205.86666666666662</v>
      </c>
      <c r="J22" s="280">
        <v>210.48333333333329</v>
      </c>
      <c r="K22" s="278">
        <v>201.25</v>
      </c>
      <c r="L22" s="278">
        <v>193.8</v>
      </c>
      <c r="M22" s="278">
        <v>1.2849600000000001</v>
      </c>
    </row>
    <row r="23" spans="1:13">
      <c r="A23" s="269">
        <v>13</v>
      </c>
      <c r="B23" s="278" t="s">
        <v>300</v>
      </c>
      <c r="C23" s="279">
        <v>144</v>
      </c>
      <c r="D23" s="280">
        <v>146.04999999999998</v>
      </c>
      <c r="E23" s="280">
        <v>138.44999999999996</v>
      </c>
      <c r="F23" s="280">
        <v>132.89999999999998</v>
      </c>
      <c r="G23" s="280">
        <v>125.29999999999995</v>
      </c>
      <c r="H23" s="280">
        <v>151.59999999999997</v>
      </c>
      <c r="I23" s="280">
        <v>159.19999999999999</v>
      </c>
      <c r="J23" s="280">
        <v>164.74999999999997</v>
      </c>
      <c r="K23" s="278">
        <v>153.65</v>
      </c>
      <c r="L23" s="278">
        <v>140.5</v>
      </c>
      <c r="M23" s="278">
        <v>2.6223100000000001</v>
      </c>
    </row>
    <row r="24" spans="1:13">
      <c r="A24" s="269">
        <v>14</v>
      </c>
      <c r="B24" s="278" t="s">
        <v>301</v>
      </c>
      <c r="C24" s="279">
        <v>170.1</v>
      </c>
      <c r="D24" s="280">
        <v>170.7833333333333</v>
      </c>
      <c r="E24" s="280">
        <v>165.61666666666662</v>
      </c>
      <c r="F24" s="280">
        <v>161.13333333333333</v>
      </c>
      <c r="G24" s="280">
        <v>155.96666666666664</v>
      </c>
      <c r="H24" s="280">
        <v>175.26666666666659</v>
      </c>
      <c r="I24" s="280">
        <v>180.43333333333328</v>
      </c>
      <c r="J24" s="280">
        <v>184.91666666666657</v>
      </c>
      <c r="K24" s="278">
        <v>175.95</v>
      </c>
      <c r="L24" s="278">
        <v>166.3</v>
      </c>
      <c r="M24" s="278">
        <v>1.51478</v>
      </c>
    </row>
    <row r="25" spans="1:13">
      <c r="A25" s="269">
        <v>15</v>
      </c>
      <c r="B25" s="278" t="s">
        <v>834</v>
      </c>
      <c r="C25" s="279">
        <v>1324.25</v>
      </c>
      <c r="D25" s="280">
        <v>1336.3999999999999</v>
      </c>
      <c r="E25" s="280">
        <v>1302.7999999999997</v>
      </c>
      <c r="F25" s="280">
        <v>1281.3499999999999</v>
      </c>
      <c r="G25" s="280">
        <v>1247.7499999999998</v>
      </c>
      <c r="H25" s="280">
        <v>1357.8499999999997</v>
      </c>
      <c r="I25" s="280">
        <v>1391.4499999999996</v>
      </c>
      <c r="J25" s="280">
        <v>1412.8999999999996</v>
      </c>
      <c r="K25" s="278">
        <v>1370</v>
      </c>
      <c r="L25" s="278">
        <v>1314.95</v>
      </c>
      <c r="M25" s="278">
        <v>0.21146999999999999</v>
      </c>
    </row>
    <row r="26" spans="1:13">
      <c r="A26" s="269">
        <v>16</v>
      </c>
      <c r="B26" s="278" t="s">
        <v>293</v>
      </c>
      <c r="C26" s="279">
        <v>1672.4</v>
      </c>
      <c r="D26" s="280">
        <v>1664.25</v>
      </c>
      <c r="E26" s="280">
        <v>1618.5</v>
      </c>
      <c r="F26" s="280">
        <v>1564.6</v>
      </c>
      <c r="G26" s="280">
        <v>1518.85</v>
      </c>
      <c r="H26" s="280">
        <v>1718.15</v>
      </c>
      <c r="I26" s="280">
        <v>1763.9</v>
      </c>
      <c r="J26" s="280">
        <v>1817.8000000000002</v>
      </c>
      <c r="K26" s="278">
        <v>1710</v>
      </c>
      <c r="L26" s="278">
        <v>1610.35</v>
      </c>
      <c r="M26" s="278">
        <v>1.8912199999999999</v>
      </c>
    </row>
    <row r="27" spans="1:13">
      <c r="A27" s="269">
        <v>17</v>
      </c>
      <c r="B27" s="278" t="s">
        <v>230</v>
      </c>
      <c r="C27" s="279">
        <v>1436.85</v>
      </c>
      <c r="D27" s="280">
        <v>1441.1833333333334</v>
      </c>
      <c r="E27" s="280">
        <v>1415.3666666666668</v>
      </c>
      <c r="F27" s="280">
        <v>1393.8833333333334</v>
      </c>
      <c r="G27" s="280">
        <v>1368.0666666666668</v>
      </c>
      <c r="H27" s="280">
        <v>1462.6666666666667</v>
      </c>
      <c r="I27" s="280">
        <v>1488.4833333333333</v>
      </c>
      <c r="J27" s="280">
        <v>1509.9666666666667</v>
      </c>
      <c r="K27" s="278">
        <v>1467</v>
      </c>
      <c r="L27" s="278">
        <v>1419.7</v>
      </c>
      <c r="M27" s="278">
        <v>0.64803999999999995</v>
      </c>
    </row>
    <row r="28" spans="1:13">
      <c r="A28" s="269">
        <v>18</v>
      </c>
      <c r="B28" s="278" t="s">
        <v>302</v>
      </c>
      <c r="C28" s="279">
        <v>1858.15</v>
      </c>
      <c r="D28" s="280">
        <v>1860.2333333333333</v>
      </c>
      <c r="E28" s="280">
        <v>1832.9166666666667</v>
      </c>
      <c r="F28" s="280">
        <v>1807.6833333333334</v>
      </c>
      <c r="G28" s="280">
        <v>1780.3666666666668</v>
      </c>
      <c r="H28" s="280">
        <v>1885.4666666666667</v>
      </c>
      <c r="I28" s="280">
        <v>1912.7833333333333</v>
      </c>
      <c r="J28" s="280">
        <v>1938.0166666666667</v>
      </c>
      <c r="K28" s="278">
        <v>1887.55</v>
      </c>
      <c r="L28" s="278">
        <v>1835</v>
      </c>
      <c r="M28" s="278">
        <v>7.2309999999999999E-2</v>
      </c>
    </row>
    <row r="29" spans="1:13">
      <c r="A29" s="269">
        <v>19</v>
      </c>
      <c r="B29" s="278" t="s">
        <v>231</v>
      </c>
      <c r="C29" s="279">
        <v>2487.0500000000002</v>
      </c>
      <c r="D29" s="280">
        <v>2517.3666666666668</v>
      </c>
      <c r="E29" s="280">
        <v>2424.7333333333336</v>
      </c>
      <c r="F29" s="280">
        <v>2362.416666666667</v>
      </c>
      <c r="G29" s="280">
        <v>2269.7833333333338</v>
      </c>
      <c r="H29" s="280">
        <v>2579.6833333333334</v>
      </c>
      <c r="I29" s="280">
        <v>2672.3166666666666</v>
      </c>
      <c r="J29" s="280">
        <v>2734.6333333333332</v>
      </c>
      <c r="K29" s="278">
        <v>2610</v>
      </c>
      <c r="L29" s="278">
        <v>2455.0500000000002</v>
      </c>
      <c r="M29" s="278">
        <v>2.4746600000000001</v>
      </c>
    </row>
    <row r="30" spans="1:13">
      <c r="A30" s="269">
        <v>20</v>
      </c>
      <c r="B30" s="278" t="s">
        <v>304</v>
      </c>
      <c r="C30" s="279">
        <v>69.5</v>
      </c>
      <c r="D30" s="280">
        <v>69.016666666666666</v>
      </c>
      <c r="E30" s="280">
        <v>68.533333333333331</v>
      </c>
      <c r="F30" s="280">
        <v>67.566666666666663</v>
      </c>
      <c r="G30" s="280">
        <v>67.083333333333329</v>
      </c>
      <c r="H30" s="280">
        <v>69.983333333333334</v>
      </c>
      <c r="I30" s="280">
        <v>70.466666666666654</v>
      </c>
      <c r="J30" s="280">
        <v>71.433333333333337</v>
      </c>
      <c r="K30" s="278">
        <v>69.5</v>
      </c>
      <c r="L30" s="278">
        <v>68.05</v>
      </c>
      <c r="M30" s="278">
        <v>0.92059999999999997</v>
      </c>
    </row>
    <row r="31" spans="1:13">
      <c r="A31" s="269">
        <v>21</v>
      </c>
      <c r="B31" s="278" t="s">
        <v>46</v>
      </c>
      <c r="C31" s="279">
        <v>568.9</v>
      </c>
      <c r="D31" s="280">
        <v>571.53333333333342</v>
      </c>
      <c r="E31" s="280">
        <v>561.06666666666683</v>
      </c>
      <c r="F31" s="280">
        <v>553.23333333333346</v>
      </c>
      <c r="G31" s="280">
        <v>542.76666666666688</v>
      </c>
      <c r="H31" s="280">
        <v>579.36666666666679</v>
      </c>
      <c r="I31" s="280">
        <v>589.83333333333326</v>
      </c>
      <c r="J31" s="280">
        <v>597.66666666666674</v>
      </c>
      <c r="K31" s="278">
        <v>582</v>
      </c>
      <c r="L31" s="278">
        <v>563.70000000000005</v>
      </c>
      <c r="M31" s="278">
        <v>15.70468</v>
      </c>
    </row>
    <row r="32" spans="1:13">
      <c r="A32" s="269">
        <v>22</v>
      </c>
      <c r="B32" s="278" t="s">
        <v>305</v>
      </c>
      <c r="C32" s="279">
        <v>1114.7</v>
      </c>
      <c r="D32" s="280">
        <v>1131.5666666666666</v>
      </c>
      <c r="E32" s="280">
        <v>1083.1333333333332</v>
      </c>
      <c r="F32" s="280">
        <v>1051.5666666666666</v>
      </c>
      <c r="G32" s="280">
        <v>1003.1333333333332</v>
      </c>
      <c r="H32" s="280">
        <v>1163.1333333333332</v>
      </c>
      <c r="I32" s="280">
        <v>1211.5666666666666</v>
      </c>
      <c r="J32" s="280">
        <v>1243.1333333333332</v>
      </c>
      <c r="K32" s="278">
        <v>1180</v>
      </c>
      <c r="L32" s="278">
        <v>1100</v>
      </c>
      <c r="M32" s="278">
        <v>1.0550200000000001</v>
      </c>
    </row>
    <row r="33" spans="1:13">
      <c r="A33" s="269">
        <v>23</v>
      </c>
      <c r="B33" s="278" t="s">
        <v>47</v>
      </c>
      <c r="C33" s="279">
        <v>183</v>
      </c>
      <c r="D33" s="280">
        <v>185.33333333333334</v>
      </c>
      <c r="E33" s="280">
        <v>179.66666666666669</v>
      </c>
      <c r="F33" s="280">
        <v>176.33333333333334</v>
      </c>
      <c r="G33" s="280">
        <v>170.66666666666669</v>
      </c>
      <c r="H33" s="280">
        <v>188.66666666666669</v>
      </c>
      <c r="I33" s="280">
        <v>194.33333333333337</v>
      </c>
      <c r="J33" s="280">
        <v>197.66666666666669</v>
      </c>
      <c r="K33" s="278">
        <v>191</v>
      </c>
      <c r="L33" s="278">
        <v>182</v>
      </c>
      <c r="M33" s="278">
        <v>149.28663</v>
      </c>
    </row>
    <row r="34" spans="1:13">
      <c r="A34" s="269">
        <v>24</v>
      </c>
      <c r="B34" s="278" t="s">
        <v>294</v>
      </c>
      <c r="C34" s="279">
        <v>1247.05</v>
      </c>
      <c r="D34" s="280">
        <v>1249.7166666666667</v>
      </c>
      <c r="E34" s="280">
        <v>1229.4833333333333</v>
      </c>
      <c r="F34" s="280">
        <v>1211.9166666666667</v>
      </c>
      <c r="G34" s="280">
        <v>1191.6833333333334</v>
      </c>
      <c r="H34" s="280">
        <v>1267.2833333333333</v>
      </c>
      <c r="I34" s="280">
        <v>1287.5166666666669</v>
      </c>
      <c r="J34" s="280">
        <v>1305.0833333333333</v>
      </c>
      <c r="K34" s="278">
        <v>1269.95</v>
      </c>
      <c r="L34" s="278">
        <v>1232.1500000000001</v>
      </c>
      <c r="M34" s="278">
        <v>0.48036000000000001</v>
      </c>
    </row>
    <row r="35" spans="1:13">
      <c r="A35" s="269">
        <v>25</v>
      </c>
      <c r="B35" s="278" t="s">
        <v>303</v>
      </c>
      <c r="C35" s="279">
        <v>799.95</v>
      </c>
      <c r="D35" s="280">
        <v>802.98333333333323</v>
      </c>
      <c r="E35" s="280">
        <v>781.96666666666647</v>
      </c>
      <c r="F35" s="280">
        <v>763.98333333333323</v>
      </c>
      <c r="G35" s="280">
        <v>742.96666666666647</v>
      </c>
      <c r="H35" s="280">
        <v>820.96666666666647</v>
      </c>
      <c r="I35" s="280">
        <v>841.98333333333312</v>
      </c>
      <c r="J35" s="280">
        <v>859.96666666666647</v>
      </c>
      <c r="K35" s="278">
        <v>824</v>
      </c>
      <c r="L35" s="278">
        <v>785</v>
      </c>
      <c r="M35" s="278">
        <v>2.1161300000000001</v>
      </c>
    </row>
    <row r="36" spans="1:13">
      <c r="A36" s="269">
        <v>26</v>
      </c>
      <c r="B36" s="278" t="s">
        <v>48</v>
      </c>
      <c r="C36" s="279">
        <v>1284.55</v>
      </c>
      <c r="D36" s="280">
        <v>1292.1833333333334</v>
      </c>
      <c r="E36" s="280">
        <v>1250.3666666666668</v>
      </c>
      <c r="F36" s="280">
        <v>1216.1833333333334</v>
      </c>
      <c r="G36" s="280">
        <v>1174.3666666666668</v>
      </c>
      <c r="H36" s="280">
        <v>1326.3666666666668</v>
      </c>
      <c r="I36" s="280">
        <v>1368.1833333333334</v>
      </c>
      <c r="J36" s="280">
        <v>1402.3666666666668</v>
      </c>
      <c r="K36" s="278">
        <v>1334</v>
      </c>
      <c r="L36" s="278">
        <v>1258</v>
      </c>
      <c r="M36" s="278">
        <v>15.080019999999999</v>
      </c>
    </row>
    <row r="37" spans="1:13">
      <c r="A37" s="269">
        <v>27</v>
      </c>
      <c r="B37" s="278" t="s">
        <v>49</v>
      </c>
      <c r="C37" s="279">
        <v>94.4</v>
      </c>
      <c r="D37" s="280">
        <v>94.350000000000009</v>
      </c>
      <c r="E37" s="280">
        <v>92.200000000000017</v>
      </c>
      <c r="F37" s="280">
        <v>90.000000000000014</v>
      </c>
      <c r="G37" s="280">
        <v>87.850000000000023</v>
      </c>
      <c r="H37" s="280">
        <v>96.550000000000011</v>
      </c>
      <c r="I37" s="280">
        <v>98.700000000000017</v>
      </c>
      <c r="J37" s="280">
        <v>100.9</v>
      </c>
      <c r="K37" s="278">
        <v>96.5</v>
      </c>
      <c r="L37" s="278">
        <v>92.15</v>
      </c>
      <c r="M37" s="278">
        <v>77.034369999999996</v>
      </c>
    </row>
    <row r="38" spans="1:13">
      <c r="A38" s="269">
        <v>28</v>
      </c>
      <c r="B38" s="278" t="s">
        <v>306</v>
      </c>
      <c r="C38" s="279">
        <v>133.1</v>
      </c>
      <c r="D38" s="280">
        <v>134</v>
      </c>
      <c r="E38" s="280">
        <v>131.1</v>
      </c>
      <c r="F38" s="280">
        <v>129.1</v>
      </c>
      <c r="G38" s="280">
        <v>126.19999999999999</v>
      </c>
      <c r="H38" s="280">
        <v>136</v>
      </c>
      <c r="I38" s="280">
        <v>138.89999999999998</v>
      </c>
      <c r="J38" s="280">
        <v>140.9</v>
      </c>
      <c r="K38" s="278">
        <v>136.9</v>
      </c>
      <c r="L38" s="278">
        <v>132</v>
      </c>
      <c r="M38" s="278">
        <v>0.26275999999999999</v>
      </c>
    </row>
    <row r="39" spans="1:13">
      <c r="A39" s="269">
        <v>29</v>
      </c>
      <c r="B39" s="278" t="s">
        <v>939</v>
      </c>
      <c r="C39" s="279">
        <v>154.05000000000001</v>
      </c>
      <c r="D39" s="280">
        <v>154.76666666666668</v>
      </c>
      <c r="E39" s="280">
        <v>150.83333333333337</v>
      </c>
      <c r="F39" s="280">
        <v>147.6166666666667</v>
      </c>
      <c r="G39" s="280">
        <v>143.68333333333339</v>
      </c>
      <c r="H39" s="280">
        <v>157.98333333333335</v>
      </c>
      <c r="I39" s="280">
        <v>161.91666666666669</v>
      </c>
      <c r="J39" s="280">
        <v>165.13333333333333</v>
      </c>
      <c r="K39" s="278">
        <v>158.69999999999999</v>
      </c>
      <c r="L39" s="278">
        <v>151.55000000000001</v>
      </c>
      <c r="M39" s="278">
        <v>0.11913</v>
      </c>
    </row>
    <row r="40" spans="1:13">
      <c r="A40" s="269">
        <v>30</v>
      </c>
      <c r="B40" s="278" t="s">
        <v>307</v>
      </c>
      <c r="C40" s="279">
        <v>59.9</v>
      </c>
      <c r="D40" s="280">
        <v>59.766666666666673</v>
      </c>
      <c r="E40" s="280">
        <v>58.133333333333347</v>
      </c>
      <c r="F40" s="280">
        <v>56.366666666666674</v>
      </c>
      <c r="G40" s="280">
        <v>54.733333333333348</v>
      </c>
      <c r="H40" s="280">
        <v>61.533333333333346</v>
      </c>
      <c r="I40" s="280">
        <v>63.166666666666671</v>
      </c>
      <c r="J40" s="280">
        <v>64.933333333333337</v>
      </c>
      <c r="K40" s="278">
        <v>61.4</v>
      </c>
      <c r="L40" s="278">
        <v>58</v>
      </c>
      <c r="M40" s="278">
        <v>7.6575300000000004</v>
      </c>
    </row>
    <row r="41" spans="1:13">
      <c r="A41" s="269">
        <v>31</v>
      </c>
      <c r="B41" s="278" t="s">
        <v>50</v>
      </c>
      <c r="C41" s="279">
        <v>48.75</v>
      </c>
      <c r="D41" s="280">
        <v>49.633333333333333</v>
      </c>
      <c r="E41" s="280">
        <v>47.266666666666666</v>
      </c>
      <c r="F41" s="280">
        <v>45.783333333333331</v>
      </c>
      <c r="G41" s="280">
        <v>43.416666666666664</v>
      </c>
      <c r="H41" s="280">
        <v>51.116666666666667</v>
      </c>
      <c r="I41" s="280">
        <v>53.483333333333327</v>
      </c>
      <c r="J41" s="280">
        <v>54.966666666666669</v>
      </c>
      <c r="K41" s="278">
        <v>52</v>
      </c>
      <c r="L41" s="278">
        <v>48.15</v>
      </c>
      <c r="M41" s="278">
        <v>480.02442000000002</v>
      </c>
    </row>
    <row r="42" spans="1:13">
      <c r="A42" s="269">
        <v>32</v>
      </c>
      <c r="B42" s="278" t="s">
        <v>52</v>
      </c>
      <c r="C42" s="279">
        <v>1563.3</v>
      </c>
      <c r="D42" s="280">
        <v>1558.8166666666666</v>
      </c>
      <c r="E42" s="280">
        <v>1537.8333333333333</v>
      </c>
      <c r="F42" s="280">
        <v>1512.3666666666666</v>
      </c>
      <c r="G42" s="280">
        <v>1491.3833333333332</v>
      </c>
      <c r="H42" s="280">
        <v>1584.2833333333333</v>
      </c>
      <c r="I42" s="280">
        <v>1605.2666666666669</v>
      </c>
      <c r="J42" s="280">
        <v>1630.7333333333333</v>
      </c>
      <c r="K42" s="278">
        <v>1579.8</v>
      </c>
      <c r="L42" s="278">
        <v>1533.35</v>
      </c>
      <c r="M42" s="278">
        <v>29.405180000000001</v>
      </c>
    </row>
    <row r="43" spans="1:13">
      <c r="A43" s="269">
        <v>33</v>
      </c>
      <c r="B43" s="278" t="s">
        <v>308</v>
      </c>
      <c r="C43" s="279">
        <v>95.2</v>
      </c>
      <c r="D43" s="280">
        <v>95.816666666666663</v>
      </c>
      <c r="E43" s="280">
        <v>94.333333333333329</v>
      </c>
      <c r="F43" s="280">
        <v>93.466666666666669</v>
      </c>
      <c r="G43" s="280">
        <v>91.983333333333334</v>
      </c>
      <c r="H43" s="280">
        <v>96.683333333333323</v>
      </c>
      <c r="I43" s="280">
        <v>98.166666666666671</v>
      </c>
      <c r="J43" s="280">
        <v>99.033333333333317</v>
      </c>
      <c r="K43" s="278">
        <v>97.3</v>
      </c>
      <c r="L43" s="278">
        <v>94.95</v>
      </c>
      <c r="M43" s="278">
        <v>6.1155200000000001</v>
      </c>
    </row>
    <row r="44" spans="1:13">
      <c r="A44" s="269">
        <v>34</v>
      </c>
      <c r="B44" s="278" t="s">
        <v>310</v>
      </c>
      <c r="C44" s="279">
        <v>894.25</v>
      </c>
      <c r="D44" s="280">
        <v>893.9666666666667</v>
      </c>
      <c r="E44" s="280">
        <v>867.28333333333342</v>
      </c>
      <c r="F44" s="280">
        <v>840.31666666666672</v>
      </c>
      <c r="G44" s="280">
        <v>813.63333333333344</v>
      </c>
      <c r="H44" s="280">
        <v>920.93333333333339</v>
      </c>
      <c r="I44" s="280">
        <v>947.61666666666679</v>
      </c>
      <c r="J44" s="280">
        <v>974.58333333333337</v>
      </c>
      <c r="K44" s="278">
        <v>920.65</v>
      </c>
      <c r="L44" s="278">
        <v>867</v>
      </c>
      <c r="M44" s="278">
        <v>1.14517</v>
      </c>
    </row>
    <row r="45" spans="1:13">
      <c r="A45" s="269">
        <v>35</v>
      </c>
      <c r="B45" s="278" t="s">
        <v>309</v>
      </c>
      <c r="C45" s="279">
        <v>3050.7</v>
      </c>
      <c r="D45" s="280">
        <v>3057.6666666666665</v>
      </c>
      <c r="E45" s="280">
        <v>3015.333333333333</v>
      </c>
      <c r="F45" s="280">
        <v>2979.9666666666667</v>
      </c>
      <c r="G45" s="280">
        <v>2937.6333333333332</v>
      </c>
      <c r="H45" s="280">
        <v>3093.0333333333328</v>
      </c>
      <c r="I45" s="280">
        <v>3135.3666666666659</v>
      </c>
      <c r="J45" s="280">
        <v>3170.7333333333327</v>
      </c>
      <c r="K45" s="278">
        <v>3100</v>
      </c>
      <c r="L45" s="278">
        <v>3022.3</v>
      </c>
      <c r="M45" s="278">
        <v>0.15345</v>
      </c>
    </row>
    <row r="46" spans="1:13">
      <c r="A46" s="269">
        <v>36</v>
      </c>
      <c r="B46" s="278" t="s">
        <v>311</v>
      </c>
      <c r="C46" s="279">
        <v>4699.1499999999996</v>
      </c>
      <c r="D46" s="280">
        <v>4649.8833333333332</v>
      </c>
      <c r="E46" s="280">
        <v>4599.7666666666664</v>
      </c>
      <c r="F46" s="280">
        <v>4500.3833333333332</v>
      </c>
      <c r="G46" s="280">
        <v>4450.2666666666664</v>
      </c>
      <c r="H46" s="280">
        <v>4749.2666666666664</v>
      </c>
      <c r="I46" s="280">
        <v>4799.3833333333332</v>
      </c>
      <c r="J46" s="280">
        <v>4898.7666666666664</v>
      </c>
      <c r="K46" s="278">
        <v>4700</v>
      </c>
      <c r="L46" s="278">
        <v>4550.5</v>
      </c>
      <c r="M46" s="278">
        <v>0.49519999999999997</v>
      </c>
    </row>
    <row r="47" spans="1:13">
      <c r="A47" s="269">
        <v>37</v>
      </c>
      <c r="B47" s="278" t="s">
        <v>227</v>
      </c>
      <c r="C47" s="279">
        <v>399.15</v>
      </c>
      <c r="D47" s="280">
        <v>399.14999999999992</v>
      </c>
      <c r="E47" s="280">
        <v>399.14999999999986</v>
      </c>
      <c r="F47" s="280">
        <v>399.14999999999992</v>
      </c>
      <c r="G47" s="280">
        <v>399.14999999999986</v>
      </c>
      <c r="H47" s="280">
        <v>399.14999999999986</v>
      </c>
      <c r="I47" s="280">
        <v>399.15</v>
      </c>
      <c r="J47" s="280">
        <v>399.14999999999986</v>
      </c>
      <c r="K47" s="278">
        <v>399.15</v>
      </c>
      <c r="L47" s="278">
        <v>399.15</v>
      </c>
      <c r="M47" s="278">
        <v>4.8829399999999996</v>
      </c>
    </row>
    <row r="48" spans="1:13">
      <c r="A48" s="269">
        <v>38</v>
      </c>
      <c r="B48" s="278" t="s">
        <v>54</v>
      </c>
      <c r="C48" s="279">
        <v>675.9</v>
      </c>
      <c r="D48" s="280">
        <v>681.78333333333342</v>
      </c>
      <c r="E48" s="280">
        <v>662.56666666666683</v>
      </c>
      <c r="F48" s="280">
        <v>649.23333333333346</v>
      </c>
      <c r="G48" s="280">
        <v>630.01666666666688</v>
      </c>
      <c r="H48" s="280">
        <v>695.11666666666679</v>
      </c>
      <c r="I48" s="280">
        <v>714.33333333333326</v>
      </c>
      <c r="J48" s="280">
        <v>727.66666666666674</v>
      </c>
      <c r="K48" s="278">
        <v>701</v>
      </c>
      <c r="L48" s="278">
        <v>668.45</v>
      </c>
      <c r="M48" s="278">
        <v>60.842610000000001</v>
      </c>
    </row>
    <row r="49" spans="1:13">
      <c r="A49" s="269">
        <v>39</v>
      </c>
      <c r="B49" s="278" t="s">
        <v>312</v>
      </c>
      <c r="C49" s="279">
        <v>401.3</v>
      </c>
      <c r="D49" s="280">
        <v>403.43333333333334</v>
      </c>
      <c r="E49" s="280">
        <v>391.86666666666667</v>
      </c>
      <c r="F49" s="280">
        <v>382.43333333333334</v>
      </c>
      <c r="G49" s="280">
        <v>370.86666666666667</v>
      </c>
      <c r="H49" s="280">
        <v>412.86666666666667</v>
      </c>
      <c r="I49" s="280">
        <v>424.43333333333339</v>
      </c>
      <c r="J49" s="280">
        <v>433.86666666666667</v>
      </c>
      <c r="K49" s="278">
        <v>415</v>
      </c>
      <c r="L49" s="278">
        <v>394</v>
      </c>
      <c r="M49" s="278">
        <v>4.4564899999999996</v>
      </c>
    </row>
    <row r="50" spans="1:13">
      <c r="A50" s="269">
        <v>40</v>
      </c>
      <c r="B50" s="278" t="s">
        <v>56</v>
      </c>
      <c r="C50" s="279">
        <v>414</v>
      </c>
      <c r="D50" s="280">
        <v>410.01666666666671</v>
      </c>
      <c r="E50" s="280">
        <v>403.58333333333343</v>
      </c>
      <c r="F50" s="280">
        <v>393.16666666666674</v>
      </c>
      <c r="G50" s="280">
        <v>386.73333333333346</v>
      </c>
      <c r="H50" s="280">
        <v>420.43333333333339</v>
      </c>
      <c r="I50" s="280">
        <v>426.86666666666667</v>
      </c>
      <c r="J50" s="280">
        <v>437.28333333333336</v>
      </c>
      <c r="K50" s="278">
        <v>416.45</v>
      </c>
      <c r="L50" s="278">
        <v>399.6</v>
      </c>
      <c r="M50" s="278">
        <v>482.06376999999998</v>
      </c>
    </row>
    <row r="51" spans="1:13">
      <c r="A51" s="269">
        <v>41</v>
      </c>
      <c r="B51" s="278" t="s">
        <v>57</v>
      </c>
      <c r="C51" s="279">
        <v>2696</v>
      </c>
      <c r="D51" s="280">
        <v>2713.7833333333333</v>
      </c>
      <c r="E51" s="280">
        <v>2653.5666666666666</v>
      </c>
      <c r="F51" s="280">
        <v>2611.1333333333332</v>
      </c>
      <c r="G51" s="280">
        <v>2550.9166666666665</v>
      </c>
      <c r="H51" s="280">
        <v>2756.2166666666667</v>
      </c>
      <c r="I51" s="280">
        <v>2816.4333333333329</v>
      </c>
      <c r="J51" s="280">
        <v>2858.8666666666668</v>
      </c>
      <c r="K51" s="278">
        <v>2774</v>
      </c>
      <c r="L51" s="278">
        <v>2671.35</v>
      </c>
      <c r="M51" s="278">
        <v>12.57856</v>
      </c>
    </row>
    <row r="52" spans="1:13">
      <c r="A52" s="269">
        <v>42</v>
      </c>
      <c r="B52" s="278" t="s">
        <v>316</v>
      </c>
      <c r="C52" s="279">
        <v>134.9</v>
      </c>
      <c r="D52" s="280">
        <v>136.68333333333334</v>
      </c>
      <c r="E52" s="280">
        <v>132.21666666666667</v>
      </c>
      <c r="F52" s="280">
        <v>129.53333333333333</v>
      </c>
      <c r="G52" s="280">
        <v>125.06666666666666</v>
      </c>
      <c r="H52" s="280">
        <v>139.36666666666667</v>
      </c>
      <c r="I52" s="280">
        <v>143.83333333333337</v>
      </c>
      <c r="J52" s="280">
        <v>146.51666666666668</v>
      </c>
      <c r="K52" s="278">
        <v>141.15</v>
      </c>
      <c r="L52" s="278">
        <v>134</v>
      </c>
      <c r="M52" s="278">
        <v>2.9855999999999998</v>
      </c>
    </row>
    <row r="53" spans="1:13">
      <c r="A53" s="269">
        <v>43</v>
      </c>
      <c r="B53" s="278" t="s">
        <v>317</v>
      </c>
      <c r="C53" s="279">
        <v>380.2</v>
      </c>
      <c r="D53" s="280">
        <v>374.73333333333329</v>
      </c>
      <c r="E53" s="280">
        <v>365.86666666666656</v>
      </c>
      <c r="F53" s="280">
        <v>351.53333333333325</v>
      </c>
      <c r="G53" s="280">
        <v>342.66666666666652</v>
      </c>
      <c r="H53" s="280">
        <v>389.06666666666661</v>
      </c>
      <c r="I53" s="280">
        <v>397.93333333333328</v>
      </c>
      <c r="J53" s="280">
        <v>412.26666666666665</v>
      </c>
      <c r="K53" s="278">
        <v>383.6</v>
      </c>
      <c r="L53" s="278">
        <v>360.4</v>
      </c>
      <c r="M53" s="278">
        <v>3.2447499999999998</v>
      </c>
    </row>
    <row r="54" spans="1:13">
      <c r="A54" s="269">
        <v>44</v>
      </c>
      <c r="B54" s="278" t="s">
        <v>59</v>
      </c>
      <c r="C54" s="279">
        <v>4816.3999999999996</v>
      </c>
      <c r="D54" s="280">
        <v>4881.5</v>
      </c>
      <c r="E54" s="280">
        <v>4713</v>
      </c>
      <c r="F54" s="280">
        <v>4609.6000000000004</v>
      </c>
      <c r="G54" s="280">
        <v>4441.1000000000004</v>
      </c>
      <c r="H54" s="280">
        <v>4984.8999999999996</v>
      </c>
      <c r="I54" s="280">
        <v>5153.3999999999996</v>
      </c>
      <c r="J54" s="280">
        <v>5256.7999999999993</v>
      </c>
      <c r="K54" s="278">
        <v>5050</v>
      </c>
      <c r="L54" s="278">
        <v>4778.1000000000004</v>
      </c>
      <c r="M54" s="278">
        <v>6.9875499999999997</v>
      </c>
    </row>
    <row r="55" spans="1:13">
      <c r="A55" s="269">
        <v>45</v>
      </c>
      <c r="B55" s="278" t="s">
        <v>233</v>
      </c>
      <c r="C55" s="279">
        <v>1930.55</v>
      </c>
      <c r="D55" s="280">
        <v>1956.8500000000001</v>
      </c>
      <c r="E55" s="280">
        <v>1893.7000000000003</v>
      </c>
      <c r="F55" s="280">
        <v>1856.8500000000001</v>
      </c>
      <c r="G55" s="280">
        <v>1793.7000000000003</v>
      </c>
      <c r="H55" s="280">
        <v>1993.7000000000003</v>
      </c>
      <c r="I55" s="280">
        <v>2056.8500000000004</v>
      </c>
      <c r="J55" s="280">
        <v>2093.7000000000003</v>
      </c>
      <c r="K55" s="278">
        <v>2020</v>
      </c>
      <c r="L55" s="278">
        <v>1920</v>
      </c>
      <c r="M55" s="278">
        <v>0.44224999999999998</v>
      </c>
    </row>
    <row r="56" spans="1:13">
      <c r="A56" s="269">
        <v>46</v>
      </c>
      <c r="B56" s="278" t="s">
        <v>60</v>
      </c>
      <c r="C56" s="279">
        <v>2161.0500000000002</v>
      </c>
      <c r="D56" s="280">
        <v>2182</v>
      </c>
      <c r="E56" s="280">
        <v>2124.0500000000002</v>
      </c>
      <c r="F56" s="280">
        <v>2087.0500000000002</v>
      </c>
      <c r="G56" s="280">
        <v>2029.1000000000004</v>
      </c>
      <c r="H56" s="280">
        <v>2219</v>
      </c>
      <c r="I56" s="280">
        <v>2276.9499999999998</v>
      </c>
      <c r="J56" s="280">
        <v>2313.9499999999998</v>
      </c>
      <c r="K56" s="278">
        <v>2239.9499999999998</v>
      </c>
      <c r="L56" s="278">
        <v>2145</v>
      </c>
      <c r="M56" s="278">
        <v>94.413049999999998</v>
      </c>
    </row>
    <row r="57" spans="1:13">
      <c r="A57" s="269">
        <v>47</v>
      </c>
      <c r="B57" s="278" t="s">
        <v>61</v>
      </c>
      <c r="C57" s="279">
        <v>938.7</v>
      </c>
      <c r="D57" s="280">
        <v>940</v>
      </c>
      <c r="E57" s="280">
        <v>928.8</v>
      </c>
      <c r="F57" s="280">
        <v>918.9</v>
      </c>
      <c r="G57" s="280">
        <v>907.69999999999993</v>
      </c>
      <c r="H57" s="280">
        <v>949.9</v>
      </c>
      <c r="I57" s="280">
        <v>961.1</v>
      </c>
      <c r="J57" s="280">
        <v>971</v>
      </c>
      <c r="K57" s="278">
        <v>951.2</v>
      </c>
      <c r="L57" s="278">
        <v>930.1</v>
      </c>
      <c r="M57" s="278">
        <v>4.3908300000000002</v>
      </c>
    </row>
    <row r="58" spans="1:13">
      <c r="A58" s="269">
        <v>48</v>
      </c>
      <c r="B58" s="278" t="s">
        <v>318</v>
      </c>
      <c r="C58" s="279">
        <v>101.65</v>
      </c>
      <c r="D58" s="280">
        <v>99.7</v>
      </c>
      <c r="E58" s="280">
        <v>95.95</v>
      </c>
      <c r="F58" s="280">
        <v>90.25</v>
      </c>
      <c r="G58" s="280">
        <v>86.5</v>
      </c>
      <c r="H58" s="280">
        <v>105.4</v>
      </c>
      <c r="I58" s="280">
        <v>109.15</v>
      </c>
      <c r="J58" s="280">
        <v>114.85000000000001</v>
      </c>
      <c r="K58" s="278">
        <v>103.45</v>
      </c>
      <c r="L58" s="278">
        <v>94</v>
      </c>
      <c r="M58" s="278">
        <v>6.8714199999999996</v>
      </c>
    </row>
    <row r="59" spans="1:13">
      <c r="A59" s="269">
        <v>49</v>
      </c>
      <c r="B59" s="278" t="s">
        <v>319</v>
      </c>
      <c r="C59" s="279">
        <v>93.75</v>
      </c>
      <c r="D59" s="280">
        <v>94.149999999999991</v>
      </c>
      <c r="E59" s="280">
        <v>92.299999999999983</v>
      </c>
      <c r="F59" s="280">
        <v>90.85</v>
      </c>
      <c r="G59" s="280">
        <v>88.999999999999986</v>
      </c>
      <c r="H59" s="280">
        <v>95.59999999999998</v>
      </c>
      <c r="I59" s="280">
        <v>97.449999999999974</v>
      </c>
      <c r="J59" s="280">
        <v>98.899999999999977</v>
      </c>
      <c r="K59" s="278">
        <v>96</v>
      </c>
      <c r="L59" s="278">
        <v>92.7</v>
      </c>
      <c r="M59" s="278">
        <v>8.7373100000000008</v>
      </c>
    </row>
    <row r="60" spans="1:13" ht="12" customHeight="1">
      <c r="A60" s="269">
        <v>50</v>
      </c>
      <c r="B60" s="278" t="s">
        <v>234</v>
      </c>
      <c r="C60" s="279">
        <v>252.2</v>
      </c>
      <c r="D60" s="280">
        <v>250.93333333333331</v>
      </c>
      <c r="E60" s="280">
        <v>244.61666666666662</v>
      </c>
      <c r="F60" s="280">
        <v>237.0333333333333</v>
      </c>
      <c r="G60" s="280">
        <v>230.71666666666661</v>
      </c>
      <c r="H60" s="280">
        <v>258.51666666666665</v>
      </c>
      <c r="I60" s="280">
        <v>264.83333333333326</v>
      </c>
      <c r="J60" s="280">
        <v>272.41666666666663</v>
      </c>
      <c r="K60" s="278">
        <v>257.25</v>
      </c>
      <c r="L60" s="278">
        <v>243.35</v>
      </c>
      <c r="M60" s="278">
        <v>207.69565</v>
      </c>
    </row>
    <row r="61" spans="1:13">
      <c r="A61" s="269">
        <v>51</v>
      </c>
      <c r="B61" s="278" t="s">
        <v>62</v>
      </c>
      <c r="C61" s="279">
        <v>44.15</v>
      </c>
      <c r="D61" s="280">
        <v>43.833333333333336</v>
      </c>
      <c r="E61" s="280">
        <v>42.516666666666673</v>
      </c>
      <c r="F61" s="280">
        <v>40.88333333333334</v>
      </c>
      <c r="G61" s="280">
        <v>39.566666666666677</v>
      </c>
      <c r="H61" s="280">
        <v>45.466666666666669</v>
      </c>
      <c r="I61" s="280">
        <v>46.783333333333331</v>
      </c>
      <c r="J61" s="280">
        <v>48.416666666666664</v>
      </c>
      <c r="K61" s="278">
        <v>45.15</v>
      </c>
      <c r="L61" s="278">
        <v>42.2</v>
      </c>
      <c r="M61" s="278">
        <v>576.46491000000003</v>
      </c>
    </row>
    <row r="62" spans="1:13">
      <c r="A62" s="269">
        <v>52</v>
      </c>
      <c r="B62" s="278" t="s">
        <v>63</v>
      </c>
      <c r="C62" s="279">
        <v>34.15</v>
      </c>
      <c r="D62" s="280">
        <v>34.033333333333331</v>
      </c>
      <c r="E62" s="280">
        <v>33.266666666666666</v>
      </c>
      <c r="F62" s="280">
        <v>32.383333333333333</v>
      </c>
      <c r="G62" s="280">
        <v>31.616666666666667</v>
      </c>
      <c r="H62" s="280">
        <v>34.916666666666664</v>
      </c>
      <c r="I62" s="280">
        <v>35.68333333333333</v>
      </c>
      <c r="J62" s="280">
        <v>36.566666666666663</v>
      </c>
      <c r="K62" s="278">
        <v>34.799999999999997</v>
      </c>
      <c r="L62" s="278">
        <v>33.15</v>
      </c>
      <c r="M62" s="278">
        <v>39.173549999999999</v>
      </c>
    </row>
    <row r="63" spans="1:13">
      <c r="A63" s="269">
        <v>53</v>
      </c>
      <c r="B63" s="278" t="s">
        <v>313</v>
      </c>
      <c r="C63" s="279">
        <v>991</v>
      </c>
      <c r="D63" s="280">
        <v>1001.3333333333334</v>
      </c>
      <c r="E63" s="280">
        <v>977.66666666666674</v>
      </c>
      <c r="F63" s="280">
        <v>964.33333333333337</v>
      </c>
      <c r="G63" s="280">
        <v>940.66666666666674</v>
      </c>
      <c r="H63" s="280">
        <v>1014.6666666666667</v>
      </c>
      <c r="I63" s="280">
        <v>1038.3333333333335</v>
      </c>
      <c r="J63" s="280">
        <v>1051.6666666666667</v>
      </c>
      <c r="K63" s="278">
        <v>1025</v>
      </c>
      <c r="L63" s="278">
        <v>988</v>
      </c>
      <c r="M63" s="278">
        <v>8.7190000000000004E-2</v>
      </c>
    </row>
    <row r="64" spans="1:13">
      <c r="A64" s="269">
        <v>54</v>
      </c>
      <c r="B64" s="278" t="s">
        <v>64</v>
      </c>
      <c r="C64" s="279">
        <v>1384.6</v>
      </c>
      <c r="D64" s="280">
        <v>1368.2666666666667</v>
      </c>
      <c r="E64" s="280">
        <v>1344.5333333333333</v>
      </c>
      <c r="F64" s="280">
        <v>1304.4666666666667</v>
      </c>
      <c r="G64" s="280">
        <v>1280.7333333333333</v>
      </c>
      <c r="H64" s="280">
        <v>1408.3333333333333</v>
      </c>
      <c r="I64" s="280">
        <v>1432.0666666666664</v>
      </c>
      <c r="J64" s="280">
        <v>1472.1333333333332</v>
      </c>
      <c r="K64" s="278">
        <v>1392</v>
      </c>
      <c r="L64" s="278">
        <v>1328.2</v>
      </c>
      <c r="M64" s="278">
        <v>13.43211</v>
      </c>
    </row>
    <row r="65" spans="1:13">
      <c r="A65" s="269">
        <v>55</v>
      </c>
      <c r="B65" s="278" t="s">
        <v>321</v>
      </c>
      <c r="C65" s="279">
        <v>4471.6499999999996</v>
      </c>
      <c r="D65" s="280">
        <v>4498.0333333333328</v>
      </c>
      <c r="E65" s="280">
        <v>4395.8666666666659</v>
      </c>
      <c r="F65" s="280">
        <v>4320.083333333333</v>
      </c>
      <c r="G65" s="280">
        <v>4217.9166666666661</v>
      </c>
      <c r="H65" s="280">
        <v>4573.8166666666657</v>
      </c>
      <c r="I65" s="280">
        <v>4675.9833333333336</v>
      </c>
      <c r="J65" s="280">
        <v>4751.7666666666655</v>
      </c>
      <c r="K65" s="278">
        <v>4600.2</v>
      </c>
      <c r="L65" s="278">
        <v>4422.25</v>
      </c>
      <c r="M65" s="278">
        <v>5.774E-2</v>
      </c>
    </row>
    <row r="66" spans="1:13">
      <c r="A66" s="269">
        <v>56</v>
      </c>
      <c r="B66" s="278" t="s">
        <v>235</v>
      </c>
      <c r="C66" s="279">
        <v>853.4</v>
      </c>
      <c r="D66" s="280">
        <v>858.80000000000007</v>
      </c>
      <c r="E66" s="280">
        <v>842.60000000000014</v>
      </c>
      <c r="F66" s="280">
        <v>831.80000000000007</v>
      </c>
      <c r="G66" s="280">
        <v>815.60000000000014</v>
      </c>
      <c r="H66" s="280">
        <v>869.60000000000014</v>
      </c>
      <c r="I66" s="280">
        <v>885.80000000000018</v>
      </c>
      <c r="J66" s="280">
        <v>896.60000000000014</v>
      </c>
      <c r="K66" s="278">
        <v>875</v>
      </c>
      <c r="L66" s="278">
        <v>848</v>
      </c>
      <c r="M66" s="278">
        <v>0.59509999999999996</v>
      </c>
    </row>
    <row r="67" spans="1:13">
      <c r="A67" s="269">
        <v>57</v>
      </c>
      <c r="B67" s="278" t="s">
        <v>322</v>
      </c>
      <c r="C67" s="279">
        <v>240</v>
      </c>
      <c r="D67" s="280">
        <v>235</v>
      </c>
      <c r="E67" s="280">
        <v>225</v>
      </c>
      <c r="F67" s="280">
        <v>210</v>
      </c>
      <c r="G67" s="280">
        <v>200</v>
      </c>
      <c r="H67" s="280">
        <v>250</v>
      </c>
      <c r="I67" s="280">
        <v>260</v>
      </c>
      <c r="J67" s="280">
        <v>275</v>
      </c>
      <c r="K67" s="278">
        <v>245</v>
      </c>
      <c r="L67" s="278">
        <v>220</v>
      </c>
      <c r="M67" s="278">
        <v>9.4196200000000001</v>
      </c>
    </row>
    <row r="68" spans="1:13">
      <c r="A68" s="269">
        <v>58</v>
      </c>
      <c r="B68" s="278" t="s">
        <v>66</v>
      </c>
      <c r="C68" s="279">
        <v>65.7</v>
      </c>
      <c r="D68" s="280">
        <v>64.850000000000009</v>
      </c>
      <c r="E68" s="280">
        <v>63.100000000000023</v>
      </c>
      <c r="F68" s="280">
        <v>60.500000000000014</v>
      </c>
      <c r="G68" s="280">
        <v>58.750000000000028</v>
      </c>
      <c r="H68" s="280">
        <v>67.450000000000017</v>
      </c>
      <c r="I68" s="280">
        <v>69.199999999999989</v>
      </c>
      <c r="J68" s="280">
        <v>71.800000000000011</v>
      </c>
      <c r="K68" s="278">
        <v>66.599999999999994</v>
      </c>
      <c r="L68" s="278">
        <v>62.25</v>
      </c>
      <c r="M68" s="278">
        <v>280.23955000000001</v>
      </c>
    </row>
    <row r="69" spans="1:13">
      <c r="A69" s="269">
        <v>59</v>
      </c>
      <c r="B69" s="278" t="s">
        <v>314</v>
      </c>
      <c r="C69" s="279">
        <v>600.75</v>
      </c>
      <c r="D69" s="280">
        <v>610.65</v>
      </c>
      <c r="E69" s="280">
        <v>583.29999999999995</v>
      </c>
      <c r="F69" s="280">
        <v>565.85</v>
      </c>
      <c r="G69" s="280">
        <v>538.5</v>
      </c>
      <c r="H69" s="280">
        <v>628.09999999999991</v>
      </c>
      <c r="I69" s="280">
        <v>655.45</v>
      </c>
      <c r="J69" s="280">
        <v>672.89999999999986</v>
      </c>
      <c r="K69" s="278">
        <v>638</v>
      </c>
      <c r="L69" s="278">
        <v>593.20000000000005</v>
      </c>
      <c r="M69" s="278">
        <v>23.299299999999999</v>
      </c>
    </row>
    <row r="70" spans="1:13">
      <c r="A70" s="269">
        <v>60</v>
      </c>
      <c r="B70" s="278" t="s">
        <v>67</v>
      </c>
      <c r="C70" s="279">
        <v>455</v>
      </c>
      <c r="D70" s="280">
        <v>458.13333333333338</v>
      </c>
      <c r="E70" s="280">
        <v>445.26666666666677</v>
      </c>
      <c r="F70" s="280">
        <v>435.53333333333336</v>
      </c>
      <c r="G70" s="280">
        <v>422.66666666666674</v>
      </c>
      <c r="H70" s="280">
        <v>467.86666666666679</v>
      </c>
      <c r="I70" s="280">
        <v>480.73333333333346</v>
      </c>
      <c r="J70" s="280">
        <v>490.46666666666681</v>
      </c>
      <c r="K70" s="278">
        <v>471</v>
      </c>
      <c r="L70" s="278">
        <v>448.4</v>
      </c>
      <c r="M70" s="278">
        <v>15.395949999999999</v>
      </c>
    </row>
    <row r="71" spans="1:13">
      <c r="A71" s="269">
        <v>61</v>
      </c>
      <c r="B71" s="278" t="s">
        <v>68</v>
      </c>
      <c r="C71" s="279">
        <v>285.3</v>
      </c>
      <c r="D71" s="280">
        <v>290.53333333333336</v>
      </c>
      <c r="E71" s="280">
        <v>277.7166666666667</v>
      </c>
      <c r="F71" s="280">
        <v>270.13333333333333</v>
      </c>
      <c r="G71" s="280">
        <v>257.31666666666666</v>
      </c>
      <c r="H71" s="280">
        <v>298.11666666666673</v>
      </c>
      <c r="I71" s="280">
        <v>310.93333333333345</v>
      </c>
      <c r="J71" s="280">
        <v>318.51666666666677</v>
      </c>
      <c r="K71" s="278">
        <v>303.35000000000002</v>
      </c>
      <c r="L71" s="278">
        <v>282.95</v>
      </c>
      <c r="M71" s="278">
        <v>62.789810000000003</v>
      </c>
    </row>
    <row r="72" spans="1:13">
      <c r="A72" s="269">
        <v>62</v>
      </c>
      <c r="B72" s="278" t="s">
        <v>70</v>
      </c>
      <c r="C72" s="279">
        <v>555.95000000000005</v>
      </c>
      <c r="D72" s="280">
        <v>558.33333333333337</v>
      </c>
      <c r="E72" s="280">
        <v>546.91666666666674</v>
      </c>
      <c r="F72" s="280">
        <v>537.88333333333333</v>
      </c>
      <c r="G72" s="280">
        <v>526.4666666666667</v>
      </c>
      <c r="H72" s="280">
        <v>567.36666666666679</v>
      </c>
      <c r="I72" s="280">
        <v>578.78333333333353</v>
      </c>
      <c r="J72" s="280">
        <v>587.81666666666683</v>
      </c>
      <c r="K72" s="278">
        <v>569.75</v>
      </c>
      <c r="L72" s="278">
        <v>549.29999999999995</v>
      </c>
      <c r="M72" s="278">
        <v>211.14161999999999</v>
      </c>
    </row>
    <row r="73" spans="1:13">
      <c r="A73" s="269">
        <v>63</v>
      </c>
      <c r="B73" s="278" t="s">
        <v>71</v>
      </c>
      <c r="C73" s="279">
        <v>26.6</v>
      </c>
      <c r="D73" s="280">
        <v>25.3</v>
      </c>
      <c r="E73" s="280">
        <v>23.450000000000003</v>
      </c>
      <c r="F73" s="280">
        <v>20.3</v>
      </c>
      <c r="G73" s="280">
        <v>18.450000000000003</v>
      </c>
      <c r="H73" s="280">
        <v>28.450000000000003</v>
      </c>
      <c r="I73" s="280">
        <v>30.300000000000004</v>
      </c>
      <c r="J73" s="280">
        <v>33.450000000000003</v>
      </c>
      <c r="K73" s="278">
        <v>27.15</v>
      </c>
      <c r="L73" s="278">
        <v>22.15</v>
      </c>
      <c r="M73" s="278">
        <v>3096.86625</v>
      </c>
    </row>
    <row r="74" spans="1:13">
      <c r="A74" s="269">
        <v>64</v>
      </c>
      <c r="B74" s="278" t="s">
        <v>72</v>
      </c>
      <c r="C74" s="279">
        <v>337.25</v>
      </c>
      <c r="D74" s="280">
        <v>341.40000000000003</v>
      </c>
      <c r="E74" s="280">
        <v>329.95000000000005</v>
      </c>
      <c r="F74" s="280">
        <v>322.65000000000003</v>
      </c>
      <c r="G74" s="280">
        <v>311.20000000000005</v>
      </c>
      <c r="H74" s="280">
        <v>348.70000000000005</v>
      </c>
      <c r="I74" s="280">
        <v>360.15</v>
      </c>
      <c r="J74" s="280">
        <v>367.45000000000005</v>
      </c>
      <c r="K74" s="278">
        <v>352.85</v>
      </c>
      <c r="L74" s="278">
        <v>334.1</v>
      </c>
      <c r="M74" s="278">
        <v>87.324550000000002</v>
      </c>
    </row>
    <row r="75" spans="1:13">
      <c r="A75" s="269">
        <v>65</v>
      </c>
      <c r="B75" s="278" t="s">
        <v>323</v>
      </c>
      <c r="C75" s="279">
        <v>396.75</v>
      </c>
      <c r="D75" s="280">
        <v>399.58333333333331</v>
      </c>
      <c r="E75" s="280">
        <v>387.36666666666662</v>
      </c>
      <c r="F75" s="280">
        <v>377.98333333333329</v>
      </c>
      <c r="G75" s="280">
        <v>365.76666666666659</v>
      </c>
      <c r="H75" s="280">
        <v>408.96666666666664</v>
      </c>
      <c r="I75" s="280">
        <v>421.18333333333334</v>
      </c>
      <c r="J75" s="280">
        <v>430.56666666666666</v>
      </c>
      <c r="K75" s="278">
        <v>411.8</v>
      </c>
      <c r="L75" s="278">
        <v>390.2</v>
      </c>
      <c r="M75" s="278">
        <v>2.78599</v>
      </c>
    </row>
    <row r="76" spans="1:13" s="16" customFormat="1">
      <c r="A76" s="269">
        <v>66</v>
      </c>
      <c r="B76" s="278" t="s">
        <v>325</v>
      </c>
      <c r="C76" s="279">
        <v>94.9</v>
      </c>
      <c r="D76" s="280">
        <v>96.083333333333329</v>
      </c>
      <c r="E76" s="280">
        <v>92.316666666666663</v>
      </c>
      <c r="F76" s="280">
        <v>89.733333333333334</v>
      </c>
      <c r="G76" s="280">
        <v>85.966666666666669</v>
      </c>
      <c r="H76" s="280">
        <v>98.666666666666657</v>
      </c>
      <c r="I76" s="280">
        <v>102.43333333333334</v>
      </c>
      <c r="J76" s="280">
        <v>105.01666666666665</v>
      </c>
      <c r="K76" s="278">
        <v>99.85</v>
      </c>
      <c r="L76" s="278">
        <v>93.5</v>
      </c>
      <c r="M76" s="278">
        <v>2.0897800000000002</v>
      </c>
    </row>
    <row r="77" spans="1:13" s="16" customFormat="1">
      <c r="A77" s="269">
        <v>67</v>
      </c>
      <c r="B77" s="278" t="s">
        <v>326</v>
      </c>
      <c r="C77" s="279">
        <v>2147.9499999999998</v>
      </c>
      <c r="D77" s="280">
        <v>2164.15</v>
      </c>
      <c r="E77" s="280">
        <v>2106.3500000000004</v>
      </c>
      <c r="F77" s="280">
        <v>2064.7500000000005</v>
      </c>
      <c r="G77" s="280">
        <v>2006.9500000000007</v>
      </c>
      <c r="H77" s="280">
        <v>2205.75</v>
      </c>
      <c r="I77" s="280">
        <v>2263.5500000000002</v>
      </c>
      <c r="J77" s="280">
        <v>2305.1499999999996</v>
      </c>
      <c r="K77" s="278">
        <v>2221.9499999999998</v>
      </c>
      <c r="L77" s="278">
        <v>2122.5500000000002</v>
      </c>
      <c r="M77" s="278">
        <v>0.31839000000000001</v>
      </c>
    </row>
    <row r="78" spans="1:13" s="16" customFormat="1">
      <c r="A78" s="269">
        <v>68</v>
      </c>
      <c r="B78" s="278" t="s">
        <v>327</v>
      </c>
      <c r="C78" s="279">
        <v>474.05</v>
      </c>
      <c r="D78" s="280">
        <v>477.39999999999992</v>
      </c>
      <c r="E78" s="280">
        <v>466.79999999999984</v>
      </c>
      <c r="F78" s="280">
        <v>459.5499999999999</v>
      </c>
      <c r="G78" s="280">
        <v>448.94999999999982</v>
      </c>
      <c r="H78" s="280">
        <v>484.64999999999986</v>
      </c>
      <c r="I78" s="280">
        <v>495.24999999999989</v>
      </c>
      <c r="J78" s="280">
        <v>502.49999999999989</v>
      </c>
      <c r="K78" s="278">
        <v>488</v>
      </c>
      <c r="L78" s="278">
        <v>470.15</v>
      </c>
      <c r="M78" s="278">
        <v>2.2140300000000002</v>
      </c>
    </row>
    <row r="79" spans="1:13" s="16" customFormat="1">
      <c r="A79" s="269">
        <v>69</v>
      </c>
      <c r="B79" s="278" t="s">
        <v>328</v>
      </c>
      <c r="C79" s="279">
        <v>48.8</v>
      </c>
      <c r="D79" s="280">
        <v>48.533333333333331</v>
      </c>
      <c r="E79" s="280">
        <v>47.816666666666663</v>
      </c>
      <c r="F79" s="280">
        <v>46.833333333333329</v>
      </c>
      <c r="G79" s="280">
        <v>46.11666666666666</v>
      </c>
      <c r="H79" s="280">
        <v>49.516666666666666</v>
      </c>
      <c r="I79" s="280">
        <v>50.233333333333334</v>
      </c>
      <c r="J79" s="280">
        <v>51.216666666666669</v>
      </c>
      <c r="K79" s="278">
        <v>49.25</v>
      </c>
      <c r="L79" s="278">
        <v>47.55</v>
      </c>
      <c r="M79" s="278">
        <v>10.114280000000001</v>
      </c>
    </row>
    <row r="80" spans="1:13" s="16" customFormat="1">
      <c r="A80" s="269">
        <v>70</v>
      </c>
      <c r="B80" s="278" t="s">
        <v>73</v>
      </c>
      <c r="C80" s="279">
        <v>9791.2999999999993</v>
      </c>
      <c r="D80" s="280">
        <v>9817.4</v>
      </c>
      <c r="E80" s="280">
        <v>9605.9</v>
      </c>
      <c r="F80" s="280">
        <v>9420.5</v>
      </c>
      <c r="G80" s="280">
        <v>9209</v>
      </c>
      <c r="H80" s="280">
        <v>10002.799999999999</v>
      </c>
      <c r="I80" s="280">
        <v>10214.299999999999</v>
      </c>
      <c r="J80" s="280">
        <v>10399.699999999999</v>
      </c>
      <c r="K80" s="278">
        <v>10028.9</v>
      </c>
      <c r="L80" s="278">
        <v>9632</v>
      </c>
      <c r="M80" s="278">
        <v>0.51558000000000004</v>
      </c>
    </row>
    <row r="81" spans="1:13" s="16" customFormat="1">
      <c r="A81" s="269">
        <v>71</v>
      </c>
      <c r="B81" s="278" t="s">
        <v>75</v>
      </c>
      <c r="C81" s="279">
        <v>316.55</v>
      </c>
      <c r="D81" s="280">
        <v>317.90000000000003</v>
      </c>
      <c r="E81" s="280">
        <v>311.40000000000009</v>
      </c>
      <c r="F81" s="280">
        <v>306.25000000000006</v>
      </c>
      <c r="G81" s="280">
        <v>299.75000000000011</v>
      </c>
      <c r="H81" s="280">
        <v>323.05000000000007</v>
      </c>
      <c r="I81" s="280">
        <v>329.54999999999995</v>
      </c>
      <c r="J81" s="280">
        <v>334.70000000000005</v>
      </c>
      <c r="K81" s="278">
        <v>324.39999999999998</v>
      </c>
      <c r="L81" s="278">
        <v>312.75</v>
      </c>
      <c r="M81" s="278">
        <v>76.209869999999995</v>
      </c>
    </row>
    <row r="82" spans="1:13" s="16" customFormat="1">
      <c r="A82" s="269">
        <v>72</v>
      </c>
      <c r="B82" s="278" t="s">
        <v>329</v>
      </c>
      <c r="C82" s="279">
        <v>101.1</v>
      </c>
      <c r="D82" s="280">
        <v>102.56666666666666</v>
      </c>
      <c r="E82" s="280">
        <v>98.73333333333332</v>
      </c>
      <c r="F82" s="280">
        <v>96.36666666666666</v>
      </c>
      <c r="G82" s="280">
        <v>92.533333333333317</v>
      </c>
      <c r="H82" s="280">
        <v>104.93333333333332</v>
      </c>
      <c r="I82" s="280">
        <v>108.76666666666667</v>
      </c>
      <c r="J82" s="280">
        <v>111.13333333333333</v>
      </c>
      <c r="K82" s="278">
        <v>106.4</v>
      </c>
      <c r="L82" s="278">
        <v>100.2</v>
      </c>
      <c r="M82" s="278">
        <v>3.2945199999999999</v>
      </c>
    </row>
    <row r="83" spans="1:13" s="16" customFormat="1">
      <c r="A83" s="269">
        <v>73</v>
      </c>
      <c r="B83" s="278" t="s">
        <v>76</v>
      </c>
      <c r="C83" s="279">
        <v>3079.55</v>
      </c>
      <c r="D83" s="280">
        <v>3108.35</v>
      </c>
      <c r="E83" s="280">
        <v>3028.7</v>
      </c>
      <c r="F83" s="280">
        <v>2977.85</v>
      </c>
      <c r="G83" s="280">
        <v>2898.2</v>
      </c>
      <c r="H83" s="280">
        <v>3159.2</v>
      </c>
      <c r="I83" s="280">
        <v>3238.8500000000004</v>
      </c>
      <c r="J83" s="280">
        <v>3289.7</v>
      </c>
      <c r="K83" s="278">
        <v>3188</v>
      </c>
      <c r="L83" s="278">
        <v>3057.5</v>
      </c>
      <c r="M83" s="278">
        <v>8.5097500000000004</v>
      </c>
    </row>
    <row r="84" spans="1:13" s="16" customFormat="1">
      <c r="A84" s="269">
        <v>74</v>
      </c>
      <c r="B84" s="278" t="s">
        <v>315</v>
      </c>
      <c r="C84" s="279">
        <v>412</v>
      </c>
      <c r="D84" s="280">
        <v>404.73333333333335</v>
      </c>
      <c r="E84" s="280">
        <v>390.4666666666667</v>
      </c>
      <c r="F84" s="280">
        <v>368.93333333333334</v>
      </c>
      <c r="G84" s="280">
        <v>354.66666666666669</v>
      </c>
      <c r="H84" s="280">
        <v>426.26666666666671</v>
      </c>
      <c r="I84" s="280">
        <v>440.53333333333336</v>
      </c>
      <c r="J84" s="280">
        <v>462.06666666666672</v>
      </c>
      <c r="K84" s="278">
        <v>419</v>
      </c>
      <c r="L84" s="278">
        <v>383.2</v>
      </c>
      <c r="M84" s="278">
        <v>3.7471299999999998</v>
      </c>
    </row>
    <row r="85" spans="1:13" s="16" customFormat="1">
      <c r="A85" s="269">
        <v>75</v>
      </c>
      <c r="B85" s="278" t="s">
        <v>324</v>
      </c>
      <c r="C85" s="279">
        <v>72.650000000000006</v>
      </c>
      <c r="D85" s="280">
        <v>71.95</v>
      </c>
      <c r="E85" s="280">
        <v>70.900000000000006</v>
      </c>
      <c r="F85" s="280">
        <v>69.150000000000006</v>
      </c>
      <c r="G85" s="280">
        <v>68.100000000000009</v>
      </c>
      <c r="H85" s="280">
        <v>73.7</v>
      </c>
      <c r="I85" s="280">
        <v>74.749999999999986</v>
      </c>
      <c r="J85" s="280">
        <v>76.5</v>
      </c>
      <c r="K85" s="278">
        <v>73</v>
      </c>
      <c r="L85" s="278">
        <v>70.2</v>
      </c>
      <c r="M85" s="278">
        <v>2.52217</v>
      </c>
    </row>
    <row r="86" spans="1:13" s="16" customFormat="1">
      <c r="A86" s="269">
        <v>76</v>
      </c>
      <c r="B86" s="278" t="s">
        <v>77</v>
      </c>
      <c r="C86" s="279">
        <v>324.95</v>
      </c>
      <c r="D86" s="280">
        <v>324.93333333333334</v>
      </c>
      <c r="E86" s="280">
        <v>321.11666666666667</v>
      </c>
      <c r="F86" s="280">
        <v>317.28333333333336</v>
      </c>
      <c r="G86" s="280">
        <v>313.4666666666667</v>
      </c>
      <c r="H86" s="280">
        <v>328.76666666666665</v>
      </c>
      <c r="I86" s="280">
        <v>332.58333333333337</v>
      </c>
      <c r="J86" s="280">
        <v>336.41666666666663</v>
      </c>
      <c r="K86" s="278">
        <v>328.75</v>
      </c>
      <c r="L86" s="278">
        <v>321.10000000000002</v>
      </c>
      <c r="M86" s="278">
        <v>27.99973</v>
      </c>
    </row>
    <row r="87" spans="1:13" s="16" customFormat="1">
      <c r="A87" s="269">
        <v>77</v>
      </c>
      <c r="B87" s="278" t="s">
        <v>78</v>
      </c>
      <c r="C87" s="279">
        <v>89.05</v>
      </c>
      <c r="D87" s="280">
        <v>86.95</v>
      </c>
      <c r="E87" s="280">
        <v>83.65</v>
      </c>
      <c r="F87" s="280">
        <v>78.25</v>
      </c>
      <c r="G87" s="280">
        <v>74.95</v>
      </c>
      <c r="H87" s="280">
        <v>92.350000000000009</v>
      </c>
      <c r="I87" s="280">
        <v>95.649999999999991</v>
      </c>
      <c r="J87" s="280">
        <v>101.05000000000001</v>
      </c>
      <c r="K87" s="278">
        <v>90.25</v>
      </c>
      <c r="L87" s="278">
        <v>81.55</v>
      </c>
      <c r="M87" s="278">
        <v>222.17447000000001</v>
      </c>
    </row>
    <row r="88" spans="1:13" s="16" customFormat="1">
      <c r="A88" s="269">
        <v>78</v>
      </c>
      <c r="B88" s="278" t="s">
        <v>333</v>
      </c>
      <c r="C88" s="279">
        <v>308</v>
      </c>
      <c r="D88" s="280">
        <v>307.93333333333334</v>
      </c>
      <c r="E88" s="280">
        <v>300.06666666666666</v>
      </c>
      <c r="F88" s="280">
        <v>292.13333333333333</v>
      </c>
      <c r="G88" s="280">
        <v>284.26666666666665</v>
      </c>
      <c r="H88" s="280">
        <v>315.86666666666667</v>
      </c>
      <c r="I88" s="280">
        <v>323.73333333333335</v>
      </c>
      <c r="J88" s="280">
        <v>331.66666666666669</v>
      </c>
      <c r="K88" s="278">
        <v>315.8</v>
      </c>
      <c r="L88" s="278">
        <v>300</v>
      </c>
      <c r="M88" s="278">
        <v>4.74491</v>
      </c>
    </row>
    <row r="89" spans="1:13" s="16" customFormat="1">
      <c r="A89" s="269">
        <v>79</v>
      </c>
      <c r="B89" s="278" t="s">
        <v>334</v>
      </c>
      <c r="C89" s="279">
        <v>322.7</v>
      </c>
      <c r="D89" s="280">
        <v>326.0333333333333</v>
      </c>
      <c r="E89" s="280">
        <v>318.41666666666663</v>
      </c>
      <c r="F89" s="280">
        <v>314.13333333333333</v>
      </c>
      <c r="G89" s="280">
        <v>306.51666666666665</v>
      </c>
      <c r="H89" s="280">
        <v>330.31666666666661</v>
      </c>
      <c r="I89" s="280">
        <v>337.93333333333328</v>
      </c>
      <c r="J89" s="280">
        <v>342.21666666666658</v>
      </c>
      <c r="K89" s="278">
        <v>333.65</v>
      </c>
      <c r="L89" s="278">
        <v>321.75</v>
      </c>
      <c r="M89" s="278">
        <v>0.41592000000000001</v>
      </c>
    </row>
    <row r="90" spans="1:13" s="16" customFormat="1">
      <c r="A90" s="269">
        <v>80</v>
      </c>
      <c r="B90" s="278" t="s">
        <v>336</v>
      </c>
      <c r="C90" s="279">
        <v>214.5</v>
      </c>
      <c r="D90" s="280">
        <v>215.48333333333335</v>
      </c>
      <c r="E90" s="280">
        <v>211.01666666666671</v>
      </c>
      <c r="F90" s="280">
        <v>207.53333333333336</v>
      </c>
      <c r="G90" s="280">
        <v>203.06666666666672</v>
      </c>
      <c r="H90" s="280">
        <v>218.9666666666667</v>
      </c>
      <c r="I90" s="280">
        <v>223.43333333333334</v>
      </c>
      <c r="J90" s="280">
        <v>226.91666666666669</v>
      </c>
      <c r="K90" s="278">
        <v>219.95</v>
      </c>
      <c r="L90" s="278">
        <v>212</v>
      </c>
      <c r="M90" s="278">
        <v>0.22517999999999999</v>
      </c>
    </row>
    <row r="91" spans="1:13" s="16" customFormat="1">
      <c r="A91" s="269">
        <v>81</v>
      </c>
      <c r="B91" s="278" t="s">
        <v>330</v>
      </c>
      <c r="C91" s="279">
        <v>374.7</v>
      </c>
      <c r="D91" s="280">
        <v>381.5333333333333</v>
      </c>
      <c r="E91" s="280">
        <v>363.16666666666663</v>
      </c>
      <c r="F91" s="280">
        <v>351.63333333333333</v>
      </c>
      <c r="G91" s="280">
        <v>333.26666666666665</v>
      </c>
      <c r="H91" s="280">
        <v>393.06666666666661</v>
      </c>
      <c r="I91" s="280">
        <v>411.43333333333328</v>
      </c>
      <c r="J91" s="280">
        <v>422.96666666666658</v>
      </c>
      <c r="K91" s="278">
        <v>399.9</v>
      </c>
      <c r="L91" s="278">
        <v>370</v>
      </c>
      <c r="M91" s="278">
        <v>0.65322999999999998</v>
      </c>
    </row>
    <row r="92" spans="1:13" s="16" customFormat="1">
      <c r="A92" s="269">
        <v>82</v>
      </c>
      <c r="B92" s="278" t="s">
        <v>79</v>
      </c>
      <c r="C92" s="279">
        <v>121.65</v>
      </c>
      <c r="D92" s="280">
        <v>121.41666666666667</v>
      </c>
      <c r="E92" s="280">
        <v>118.43333333333334</v>
      </c>
      <c r="F92" s="280">
        <v>115.21666666666667</v>
      </c>
      <c r="G92" s="280">
        <v>112.23333333333333</v>
      </c>
      <c r="H92" s="280">
        <v>124.63333333333334</v>
      </c>
      <c r="I92" s="280">
        <v>127.61666666666666</v>
      </c>
      <c r="J92" s="280">
        <v>130.83333333333334</v>
      </c>
      <c r="K92" s="278">
        <v>124.4</v>
      </c>
      <c r="L92" s="278">
        <v>118.2</v>
      </c>
      <c r="M92" s="278">
        <v>15.676729999999999</v>
      </c>
    </row>
    <row r="93" spans="1:13" s="16" customFormat="1">
      <c r="A93" s="269">
        <v>83</v>
      </c>
      <c r="B93" s="278" t="s">
        <v>331</v>
      </c>
      <c r="C93" s="279">
        <v>189.8</v>
      </c>
      <c r="D93" s="280">
        <v>190.93333333333337</v>
      </c>
      <c r="E93" s="280">
        <v>186.96666666666673</v>
      </c>
      <c r="F93" s="280">
        <v>184.13333333333335</v>
      </c>
      <c r="G93" s="280">
        <v>180.16666666666671</v>
      </c>
      <c r="H93" s="280">
        <v>193.76666666666674</v>
      </c>
      <c r="I93" s="280">
        <v>197.73333333333338</v>
      </c>
      <c r="J93" s="280">
        <v>200.56666666666675</v>
      </c>
      <c r="K93" s="278">
        <v>194.9</v>
      </c>
      <c r="L93" s="278">
        <v>188.1</v>
      </c>
      <c r="M93" s="278">
        <v>0.35222999999999999</v>
      </c>
    </row>
    <row r="94" spans="1:13" s="16" customFormat="1">
      <c r="A94" s="269">
        <v>84</v>
      </c>
      <c r="B94" s="278" t="s">
        <v>339</v>
      </c>
      <c r="C94" s="279">
        <v>227.6</v>
      </c>
      <c r="D94" s="280">
        <v>225.36666666666667</v>
      </c>
      <c r="E94" s="280">
        <v>219.73333333333335</v>
      </c>
      <c r="F94" s="280">
        <v>211.86666666666667</v>
      </c>
      <c r="G94" s="280">
        <v>206.23333333333335</v>
      </c>
      <c r="H94" s="280">
        <v>233.23333333333335</v>
      </c>
      <c r="I94" s="280">
        <v>238.86666666666667</v>
      </c>
      <c r="J94" s="280">
        <v>246.73333333333335</v>
      </c>
      <c r="K94" s="278">
        <v>231</v>
      </c>
      <c r="L94" s="278">
        <v>217.5</v>
      </c>
      <c r="M94" s="278">
        <v>12.95242</v>
      </c>
    </row>
    <row r="95" spans="1:13" s="16" customFormat="1">
      <c r="A95" s="269">
        <v>85</v>
      </c>
      <c r="B95" s="278" t="s">
        <v>337</v>
      </c>
      <c r="C95" s="279">
        <v>742</v>
      </c>
      <c r="D95" s="280">
        <v>747.98333333333323</v>
      </c>
      <c r="E95" s="280">
        <v>731.01666666666642</v>
      </c>
      <c r="F95" s="280">
        <v>720.03333333333319</v>
      </c>
      <c r="G95" s="280">
        <v>703.06666666666638</v>
      </c>
      <c r="H95" s="280">
        <v>758.96666666666647</v>
      </c>
      <c r="I95" s="280">
        <v>775.93333333333339</v>
      </c>
      <c r="J95" s="280">
        <v>786.91666666666652</v>
      </c>
      <c r="K95" s="278">
        <v>764.95</v>
      </c>
      <c r="L95" s="278">
        <v>737</v>
      </c>
      <c r="M95" s="278">
        <v>0.81083000000000005</v>
      </c>
    </row>
    <row r="96" spans="1:13" s="16" customFormat="1">
      <c r="A96" s="269">
        <v>86</v>
      </c>
      <c r="B96" s="278" t="s">
        <v>338</v>
      </c>
      <c r="C96" s="279">
        <v>15.1</v>
      </c>
      <c r="D96" s="280">
        <v>15.15</v>
      </c>
      <c r="E96" s="280">
        <v>14.700000000000001</v>
      </c>
      <c r="F96" s="280">
        <v>14.3</v>
      </c>
      <c r="G96" s="280">
        <v>13.850000000000001</v>
      </c>
      <c r="H96" s="280">
        <v>15.55</v>
      </c>
      <c r="I96" s="280">
        <v>16</v>
      </c>
      <c r="J96" s="280">
        <v>16.399999999999999</v>
      </c>
      <c r="K96" s="278">
        <v>15.6</v>
      </c>
      <c r="L96" s="278">
        <v>14.75</v>
      </c>
      <c r="M96" s="278">
        <v>8.7534600000000005</v>
      </c>
    </row>
    <row r="97" spans="1:13" s="16" customFormat="1">
      <c r="A97" s="269">
        <v>87</v>
      </c>
      <c r="B97" s="278" t="s">
        <v>340</v>
      </c>
      <c r="C97" s="279">
        <v>111.9</v>
      </c>
      <c r="D97" s="280">
        <v>111.39999999999999</v>
      </c>
      <c r="E97" s="280">
        <v>107.94999999999999</v>
      </c>
      <c r="F97" s="280">
        <v>104</v>
      </c>
      <c r="G97" s="280">
        <v>100.55</v>
      </c>
      <c r="H97" s="280">
        <v>115.34999999999998</v>
      </c>
      <c r="I97" s="280">
        <v>118.8</v>
      </c>
      <c r="J97" s="280">
        <v>122.74999999999997</v>
      </c>
      <c r="K97" s="278">
        <v>114.85</v>
      </c>
      <c r="L97" s="278">
        <v>107.45</v>
      </c>
      <c r="M97" s="278">
        <v>4.7827999999999999</v>
      </c>
    </row>
    <row r="98" spans="1:13" s="16" customFormat="1">
      <c r="A98" s="269">
        <v>88</v>
      </c>
      <c r="B98" s="278" t="s">
        <v>341</v>
      </c>
      <c r="C98" s="279">
        <v>2157.25</v>
      </c>
      <c r="D98" s="280">
        <v>2182.3833333333332</v>
      </c>
      <c r="E98" s="280">
        <v>2114.8666666666663</v>
      </c>
      <c r="F98" s="280">
        <v>2072.4833333333331</v>
      </c>
      <c r="G98" s="280">
        <v>2004.9666666666662</v>
      </c>
      <c r="H98" s="280">
        <v>2224.7666666666664</v>
      </c>
      <c r="I98" s="280">
        <v>2292.2833333333328</v>
      </c>
      <c r="J98" s="280">
        <v>2334.6666666666665</v>
      </c>
      <c r="K98" s="278">
        <v>2249.9</v>
      </c>
      <c r="L98" s="278">
        <v>2140</v>
      </c>
      <c r="M98" s="278">
        <v>2.7210000000000002E-2</v>
      </c>
    </row>
    <row r="99" spans="1:13" s="16" customFormat="1">
      <c r="A99" s="269">
        <v>89</v>
      </c>
      <c r="B99" s="278" t="s">
        <v>82</v>
      </c>
      <c r="C99" s="279">
        <v>594.4</v>
      </c>
      <c r="D99" s="280">
        <v>603.43333333333328</v>
      </c>
      <c r="E99" s="280">
        <v>581.96666666666658</v>
      </c>
      <c r="F99" s="280">
        <v>569.5333333333333</v>
      </c>
      <c r="G99" s="280">
        <v>548.06666666666661</v>
      </c>
      <c r="H99" s="280">
        <v>615.86666666666656</v>
      </c>
      <c r="I99" s="280">
        <v>637.33333333333326</v>
      </c>
      <c r="J99" s="280">
        <v>649.76666666666654</v>
      </c>
      <c r="K99" s="278">
        <v>624.9</v>
      </c>
      <c r="L99" s="278">
        <v>591</v>
      </c>
      <c r="M99" s="278">
        <v>4.8364099999999999</v>
      </c>
    </row>
    <row r="100" spans="1:13" s="16" customFormat="1">
      <c r="A100" s="269">
        <v>90</v>
      </c>
      <c r="B100" s="278" t="s">
        <v>335</v>
      </c>
      <c r="C100" s="279">
        <v>140.25</v>
      </c>
      <c r="D100" s="280">
        <v>140.79999999999998</v>
      </c>
      <c r="E100" s="280">
        <v>137.59999999999997</v>
      </c>
      <c r="F100" s="280">
        <v>134.94999999999999</v>
      </c>
      <c r="G100" s="280">
        <v>131.74999999999997</v>
      </c>
      <c r="H100" s="280">
        <v>143.44999999999996</v>
      </c>
      <c r="I100" s="280">
        <v>146.64999999999995</v>
      </c>
      <c r="J100" s="280">
        <v>149.29999999999995</v>
      </c>
      <c r="K100" s="278">
        <v>144</v>
      </c>
      <c r="L100" s="278">
        <v>138.15</v>
      </c>
      <c r="M100" s="278">
        <v>1.5478700000000001</v>
      </c>
    </row>
    <row r="101" spans="1:13">
      <c r="A101" s="269">
        <v>91</v>
      </c>
      <c r="B101" s="278" t="s">
        <v>342</v>
      </c>
      <c r="C101" s="279">
        <v>131.6</v>
      </c>
      <c r="D101" s="280">
        <v>131.71666666666667</v>
      </c>
      <c r="E101" s="280">
        <v>128.93333333333334</v>
      </c>
      <c r="F101" s="280">
        <v>126.26666666666668</v>
      </c>
      <c r="G101" s="280">
        <v>123.48333333333335</v>
      </c>
      <c r="H101" s="280">
        <v>134.38333333333333</v>
      </c>
      <c r="I101" s="280">
        <v>137.16666666666669</v>
      </c>
      <c r="J101" s="280">
        <v>139.83333333333331</v>
      </c>
      <c r="K101" s="278">
        <v>134.5</v>
      </c>
      <c r="L101" s="278">
        <v>129.05000000000001</v>
      </c>
      <c r="M101" s="278">
        <v>0.31056</v>
      </c>
    </row>
    <row r="102" spans="1:13">
      <c r="A102" s="269">
        <v>92</v>
      </c>
      <c r="B102" s="278" t="s">
        <v>343</v>
      </c>
      <c r="C102" s="279">
        <v>137.05000000000001</v>
      </c>
      <c r="D102" s="280">
        <v>135.03333333333333</v>
      </c>
      <c r="E102" s="280">
        <v>130.76666666666665</v>
      </c>
      <c r="F102" s="280">
        <v>124.48333333333332</v>
      </c>
      <c r="G102" s="280">
        <v>120.21666666666664</v>
      </c>
      <c r="H102" s="280">
        <v>141.31666666666666</v>
      </c>
      <c r="I102" s="280">
        <v>145.58333333333337</v>
      </c>
      <c r="J102" s="280">
        <v>151.86666666666667</v>
      </c>
      <c r="K102" s="278">
        <v>139.30000000000001</v>
      </c>
      <c r="L102" s="278">
        <v>128.75</v>
      </c>
      <c r="M102" s="278">
        <v>37.785939999999997</v>
      </c>
    </row>
    <row r="103" spans="1:13">
      <c r="A103" s="269">
        <v>93</v>
      </c>
      <c r="B103" s="278" t="s">
        <v>344</v>
      </c>
      <c r="C103" s="279">
        <v>57.2</v>
      </c>
      <c r="D103" s="280">
        <v>57.583333333333336</v>
      </c>
      <c r="E103" s="280">
        <v>56.616666666666674</v>
      </c>
      <c r="F103" s="280">
        <v>56.033333333333339</v>
      </c>
      <c r="G103" s="280">
        <v>55.066666666666677</v>
      </c>
      <c r="H103" s="280">
        <v>58.166666666666671</v>
      </c>
      <c r="I103" s="280">
        <v>59.133333333333326</v>
      </c>
      <c r="J103" s="280">
        <v>59.716666666666669</v>
      </c>
      <c r="K103" s="278">
        <v>58.55</v>
      </c>
      <c r="L103" s="278">
        <v>57</v>
      </c>
      <c r="M103" s="278">
        <v>4.7808400000000004</v>
      </c>
    </row>
    <row r="104" spans="1:13">
      <c r="A104" s="269">
        <v>94</v>
      </c>
      <c r="B104" s="278" t="s">
        <v>83</v>
      </c>
      <c r="C104" s="279">
        <v>157.69999999999999</v>
      </c>
      <c r="D104" s="280">
        <v>159.13333333333333</v>
      </c>
      <c r="E104" s="280">
        <v>152.31666666666666</v>
      </c>
      <c r="F104" s="280">
        <v>146.93333333333334</v>
      </c>
      <c r="G104" s="280">
        <v>140.11666666666667</v>
      </c>
      <c r="H104" s="280">
        <v>164.51666666666665</v>
      </c>
      <c r="I104" s="280">
        <v>171.33333333333331</v>
      </c>
      <c r="J104" s="280">
        <v>176.71666666666664</v>
      </c>
      <c r="K104" s="278">
        <v>165.95</v>
      </c>
      <c r="L104" s="278">
        <v>153.75</v>
      </c>
      <c r="M104" s="278">
        <v>148.4195</v>
      </c>
    </row>
    <row r="105" spans="1:13">
      <c r="A105" s="269">
        <v>95</v>
      </c>
      <c r="B105" s="278" t="s">
        <v>345</v>
      </c>
      <c r="C105" s="279">
        <v>264.85000000000002</v>
      </c>
      <c r="D105" s="280">
        <v>267.88333333333338</v>
      </c>
      <c r="E105" s="280">
        <v>256.96666666666675</v>
      </c>
      <c r="F105" s="280">
        <v>249.08333333333337</v>
      </c>
      <c r="G105" s="280">
        <v>238.16666666666674</v>
      </c>
      <c r="H105" s="280">
        <v>275.76666666666677</v>
      </c>
      <c r="I105" s="280">
        <v>286.68333333333339</v>
      </c>
      <c r="J105" s="280">
        <v>294.56666666666678</v>
      </c>
      <c r="K105" s="278">
        <v>278.8</v>
      </c>
      <c r="L105" s="278">
        <v>260</v>
      </c>
      <c r="M105" s="278">
        <v>1.5447599999999999</v>
      </c>
    </row>
    <row r="106" spans="1:13">
      <c r="A106" s="269">
        <v>96</v>
      </c>
      <c r="B106" s="278" t="s">
        <v>84</v>
      </c>
      <c r="C106" s="279">
        <v>570.20000000000005</v>
      </c>
      <c r="D106" s="280">
        <v>581.36666666666667</v>
      </c>
      <c r="E106" s="280">
        <v>557.73333333333335</v>
      </c>
      <c r="F106" s="280">
        <v>545.26666666666665</v>
      </c>
      <c r="G106" s="280">
        <v>521.63333333333333</v>
      </c>
      <c r="H106" s="280">
        <v>593.83333333333337</v>
      </c>
      <c r="I106" s="280">
        <v>617.46666666666681</v>
      </c>
      <c r="J106" s="280">
        <v>629.93333333333339</v>
      </c>
      <c r="K106" s="278">
        <v>605</v>
      </c>
      <c r="L106" s="278">
        <v>568.9</v>
      </c>
      <c r="M106" s="278">
        <v>104.38684000000001</v>
      </c>
    </row>
    <row r="107" spans="1:13">
      <c r="A107" s="269">
        <v>97</v>
      </c>
      <c r="B107" s="278" t="s">
        <v>85</v>
      </c>
      <c r="C107" s="279">
        <v>130.6</v>
      </c>
      <c r="D107" s="280">
        <v>130.53333333333333</v>
      </c>
      <c r="E107" s="280">
        <v>128.56666666666666</v>
      </c>
      <c r="F107" s="280">
        <v>126.53333333333333</v>
      </c>
      <c r="G107" s="280">
        <v>124.56666666666666</v>
      </c>
      <c r="H107" s="280">
        <v>132.56666666666666</v>
      </c>
      <c r="I107" s="280">
        <v>134.5333333333333</v>
      </c>
      <c r="J107" s="280">
        <v>136.56666666666666</v>
      </c>
      <c r="K107" s="278">
        <v>132.5</v>
      </c>
      <c r="L107" s="278">
        <v>128.5</v>
      </c>
      <c r="M107" s="278">
        <v>111.35899000000001</v>
      </c>
    </row>
    <row r="108" spans="1:13">
      <c r="A108" s="269">
        <v>98</v>
      </c>
      <c r="B108" s="286" t="s">
        <v>346</v>
      </c>
      <c r="C108" s="279">
        <v>247.85</v>
      </c>
      <c r="D108" s="280">
        <v>250.6</v>
      </c>
      <c r="E108" s="280">
        <v>244.25</v>
      </c>
      <c r="F108" s="280">
        <v>240.65</v>
      </c>
      <c r="G108" s="280">
        <v>234.3</v>
      </c>
      <c r="H108" s="280">
        <v>254.2</v>
      </c>
      <c r="I108" s="280">
        <v>260.54999999999995</v>
      </c>
      <c r="J108" s="280">
        <v>264.14999999999998</v>
      </c>
      <c r="K108" s="278">
        <v>256.95</v>
      </c>
      <c r="L108" s="278">
        <v>247</v>
      </c>
      <c r="M108" s="278">
        <v>3.5864500000000001</v>
      </c>
    </row>
    <row r="109" spans="1:13">
      <c r="A109" s="269">
        <v>99</v>
      </c>
      <c r="B109" s="278" t="s">
        <v>86</v>
      </c>
      <c r="C109" s="279">
        <v>1323.9</v>
      </c>
      <c r="D109" s="280">
        <v>1336.8333333333333</v>
      </c>
      <c r="E109" s="280">
        <v>1305.8666666666666</v>
      </c>
      <c r="F109" s="280">
        <v>1287.8333333333333</v>
      </c>
      <c r="G109" s="280">
        <v>1256.8666666666666</v>
      </c>
      <c r="H109" s="280">
        <v>1354.8666666666666</v>
      </c>
      <c r="I109" s="280">
        <v>1385.8333333333333</v>
      </c>
      <c r="J109" s="280">
        <v>1403.8666666666666</v>
      </c>
      <c r="K109" s="278">
        <v>1367.8</v>
      </c>
      <c r="L109" s="278">
        <v>1318.8</v>
      </c>
      <c r="M109" s="278">
        <v>6.9975699999999996</v>
      </c>
    </row>
    <row r="110" spans="1:13">
      <c r="A110" s="269">
        <v>100</v>
      </c>
      <c r="B110" s="278" t="s">
        <v>87</v>
      </c>
      <c r="C110" s="279">
        <v>380.45</v>
      </c>
      <c r="D110" s="280">
        <v>376.48333333333335</v>
      </c>
      <c r="E110" s="280">
        <v>368.9666666666667</v>
      </c>
      <c r="F110" s="280">
        <v>357.48333333333335</v>
      </c>
      <c r="G110" s="280">
        <v>349.9666666666667</v>
      </c>
      <c r="H110" s="280">
        <v>387.9666666666667</v>
      </c>
      <c r="I110" s="280">
        <v>395.48333333333335</v>
      </c>
      <c r="J110" s="280">
        <v>406.9666666666667</v>
      </c>
      <c r="K110" s="278">
        <v>384</v>
      </c>
      <c r="L110" s="278">
        <v>365</v>
      </c>
      <c r="M110" s="278">
        <v>19.59768</v>
      </c>
    </row>
    <row r="111" spans="1:13">
      <c r="A111" s="269">
        <v>101</v>
      </c>
      <c r="B111" s="278" t="s">
        <v>237</v>
      </c>
      <c r="C111" s="279">
        <v>614.15</v>
      </c>
      <c r="D111" s="280">
        <v>614.38333333333333</v>
      </c>
      <c r="E111" s="280">
        <v>603.76666666666665</v>
      </c>
      <c r="F111" s="280">
        <v>593.38333333333333</v>
      </c>
      <c r="G111" s="280">
        <v>582.76666666666665</v>
      </c>
      <c r="H111" s="280">
        <v>624.76666666666665</v>
      </c>
      <c r="I111" s="280">
        <v>635.38333333333321</v>
      </c>
      <c r="J111" s="280">
        <v>645.76666666666665</v>
      </c>
      <c r="K111" s="278">
        <v>625</v>
      </c>
      <c r="L111" s="278">
        <v>604</v>
      </c>
      <c r="M111" s="278">
        <v>1.5974200000000001</v>
      </c>
    </row>
    <row r="112" spans="1:13">
      <c r="A112" s="269">
        <v>102</v>
      </c>
      <c r="B112" s="278" t="s">
        <v>347</v>
      </c>
      <c r="C112" s="279">
        <v>402.6</v>
      </c>
      <c r="D112" s="280">
        <v>398.60000000000008</v>
      </c>
      <c r="E112" s="280">
        <v>394.60000000000014</v>
      </c>
      <c r="F112" s="280">
        <v>386.60000000000008</v>
      </c>
      <c r="G112" s="280">
        <v>382.60000000000014</v>
      </c>
      <c r="H112" s="280">
        <v>406.60000000000014</v>
      </c>
      <c r="I112" s="280">
        <v>410.6</v>
      </c>
      <c r="J112" s="280">
        <v>418.60000000000014</v>
      </c>
      <c r="K112" s="278">
        <v>402.6</v>
      </c>
      <c r="L112" s="278">
        <v>390.6</v>
      </c>
      <c r="M112" s="278">
        <v>1.7549300000000001</v>
      </c>
    </row>
    <row r="113" spans="1:13">
      <c r="A113" s="269">
        <v>103</v>
      </c>
      <c r="B113" s="278" t="s">
        <v>332</v>
      </c>
      <c r="C113" s="279">
        <v>1483.5</v>
      </c>
      <c r="D113" s="280">
        <v>1491.4666666666665</v>
      </c>
      <c r="E113" s="280">
        <v>1467.0333333333328</v>
      </c>
      <c r="F113" s="280">
        <v>1450.5666666666664</v>
      </c>
      <c r="G113" s="280">
        <v>1426.1333333333328</v>
      </c>
      <c r="H113" s="280">
        <v>1507.9333333333329</v>
      </c>
      <c r="I113" s="280">
        <v>1532.3666666666668</v>
      </c>
      <c r="J113" s="280">
        <v>1548.833333333333</v>
      </c>
      <c r="K113" s="278">
        <v>1515.9</v>
      </c>
      <c r="L113" s="278">
        <v>1475</v>
      </c>
      <c r="M113" s="278">
        <v>8.3489999999999995E-2</v>
      </c>
    </row>
    <row r="114" spans="1:13">
      <c r="A114" s="269">
        <v>104</v>
      </c>
      <c r="B114" s="278" t="s">
        <v>238</v>
      </c>
      <c r="C114" s="279">
        <v>214.95</v>
      </c>
      <c r="D114" s="280">
        <v>217.68333333333331</v>
      </c>
      <c r="E114" s="280">
        <v>211.36666666666662</v>
      </c>
      <c r="F114" s="280">
        <v>207.7833333333333</v>
      </c>
      <c r="G114" s="280">
        <v>201.46666666666661</v>
      </c>
      <c r="H114" s="280">
        <v>221.26666666666662</v>
      </c>
      <c r="I114" s="280">
        <v>227.58333333333329</v>
      </c>
      <c r="J114" s="280">
        <v>231.16666666666663</v>
      </c>
      <c r="K114" s="278">
        <v>224</v>
      </c>
      <c r="L114" s="278">
        <v>214.1</v>
      </c>
      <c r="M114" s="278">
        <v>6.3432399999999998</v>
      </c>
    </row>
    <row r="115" spans="1:13">
      <c r="A115" s="269">
        <v>105</v>
      </c>
      <c r="B115" s="278" t="s">
        <v>236</v>
      </c>
      <c r="C115" s="279">
        <v>130.19999999999999</v>
      </c>
      <c r="D115" s="280">
        <v>132.05000000000001</v>
      </c>
      <c r="E115" s="280">
        <v>126.70000000000002</v>
      </c>
      <c r="F115" s="280">
        <v>123.20000000000002</v>
      </c>
      <c r="G115" s="280">
        <v>117.85000000000002</v>
      </c>
      <c r="H115" s="280">
        <v>135.55000000000001</v>
      </c>
      <c r="I115" s="280">
        <v>140.90000000000003</v>
      </c>
      <c r="J115" s="280">
        <v>144.4</v>
      </c>
      <c r="K115" s="278">
        <v>137.4</v>
      </c>
      <c r="L115" s="278">
        <v>128.55000000000001</v>
      </c>
      <c r="M115" s="278">
        <v>17.903420000000001</v>
      </c>
    </row>
    <row r="116" spans="1:13">
      <c r="A116" s="269">
        <v>106</v>
      </c>
      <c r="B116" s="278" t="s">
        <v>88</v>
      </c>
      <c r="C116" s="279">
        <v>362.65</v>
      </c>
      <c r="D116" s="280">
        <v>366.14999999999992</v>
      </c>
      <c r="E116" s="280">
        <v>357.64999999999986</v>
      </c>
      <c r="F116" s="280">
        <v>352.64999999999992</v>
      </c>
      <c r="G116" s="280">
        <v>344.14999999999986</v>
      </c>
      <c r="H116" s="280">
        <v>371.14999999999986</v>
      </c>
      <c r="I116" s="280">
        <v>379.65</v>
      </c>
      <c r="J116" s="280">
        <v>384.64999999999986</v>
      </c>
      <c r="K116" s="278">
        <v>374.65</v>
      </c>
      <c r="L116" s="278">
        <v>361.15</v>
      </c>
      <c r="M116" s="278">
        <v>20.26539</v>
      </c>
    </row>
    <row r="117" spans="1:13">
      <c r="A117" s="269">
        <v>107</v>
      </c>
      <c r="B117" s="278" t="s">
        <v>348</v>
      </c>
      <c r="C117" s="279">
        <v>207.1</v>
      </c>
      <c r="D117" s="280">
        <v>207.55000000000004</v>
      </c>
      <c r="E117" s="280">
        <v>202.10000000000008</v>
      </c>
      <c r="F117" s="280">
        <v>197.10000000000005</v>
      </c>
      <c r="G117" s="280">
        <v>191.65000000000009</v>
      </c>
      <c r="H117" s="280">
        <v>212.55000000000007</v>
      </c>
      <c r="I117" s="280">
        <v>218.00000000000006</v>
      </c>
      <c r="J117" s="280">
        <v>223.00000000000006</v>
      </c>
      <c r="K117" s="278">
        <v>213</v>
      </c>
      <c r="L117" s="278">
        <v>202.55</v>
      </c>
      <c r="M117" s="278">
        <v>11.93299</v>
      </c>
    </row>
    <row r="118" spans="1:13">
      <c r="A118" s="269">
        <v>108</v>
      </c>
      <c r="B118" s="278" t="s">
        <v>89</v>
      </c>
      <c r="C118" s="279">
        <v>444.05</v>
      </c>
      <c r="D118" s="280">
        <v>448.36666666666673</v>
      </c>
      <c r="E118" s="280">
        <v>438.13333333333344</v>
      </c>
      <c r="F118" s="280">
        <v>432.2166666666667</v>
      </c>
      <c r="G118" s="280">
        <v>421.98333333333341</v>
      </c>
      <c r="H118" s="280">
        <v>454.28333333333347</v>
      </c>
      <c r="I118" s="280">
        <v>464.51666666666671</v>
      </c>
      <c r="J118" s="280">
        <v>470.43333333333351</v>
      </c>
      <c r="K118" s="278">
        <v>458.6</v>
      </c>
      <c r="L118" s="278">
        <v>442.45</v>
      </c>
      <c r="M118" s="278">
        <v>22.022739999999999</v>
      </c>
    </row>
    <row r="119" spans="1:13">
      <c r="A119" s="269">
        <v>109</v>
      </c>
      <c r="B119" s="278" t="s">
        <v>239</v>
      </c>
      <c r="C119" s="279">
        <v>508.8</v>
      </c>
      <c r="D119" s="280">
        <v>511.7</v>
      </c>
      <c r="E119" s="280">
        <v>502.65</v>
      </c>
      <c r="F119" s="280">
        <v>496.5</v>
      </c>
      <c r="G119" s="280">
        <v>487.45</v>
      </c>
      <c r="H119" s="280">
        <v>517.84999999999991</v>
      </c>
      <c r="I119" s="280">
        <v>526.90000000000009</v>
      </c>
      <c r="J119" s="280">
        <v>533.04999999999995</v>
      </c>
      <c r="K119" s="278">
        <v>520.75</v>
      </c>
      <c r="L119" s="278">
        <v>505.55</v>
      </c>
      <c r="M119" s="278">
        <v>2.96408</v>
      </c>
    </row>
    <row r="120" spans="1:13">
      <c r="A120" s="269">
        <v>110</v>
      </c>
      <c r="B120" s="278" t="s">
        <v>349</v>
      </c>
      <c r="C120" s="279">
        <v>66.900000000000006</v>
      </c>
      <c r="D120" s="280">
        <v>69.616666666666674</v>
      </c>
      <c r="E120" s="280">
        <v>63.233333333333348</v>
      </c>
      <c r="F120" s="280">
        <v>59.566666666666677</v>
      </c>
      <c r="G120" s="280">
        <v>53.183333333333351</v>
      </c>
      <c r="H120" s="280">
        <v>73.283333333333346</v>
      </c>
      <c r="I120" s="280">
        <v>79.666666666666671</v>
      </c>
      <c r="J120" s="280">
        <v>83.333333333333343</v>
      </c>
      <c r="K120" s="278">
        <v>76</v>
      </c>
      <c r="L120" s="278">
        <v>65.95</v>
      </c>
      <c r="M120" s="278">
        <v>1.76501</v>
      </c>
    </row>
    <row r="121" spans="1:13">
      <c r="A121" s="269">
        <v>111</v>
      </c>
      <c r="B121" s="278" t="s">
        <v>356</v>
      </c>
      <c r="C121" s="279">
        <v>257.2</v>
      </c>
      <c r="D121" s="280">
        <v>253.98333333333335</v>
      </c>
      <c r="E121" s="280">
        <v>244.2166666666667</v>
      </c>
      <c r="F121" s="280">
        <v>231.23333333333335</v>
      </c>
      <c r="G121" s="280">
        <v>221.4666666666667</v>
      </c>
      <c r="H121" s="280">
        <v>266.9666666666667</v>
      </c>
      <c r="I121" s="280">
        <v>276.73333333333335</v>
      </c>
      <c r="J121" s="280">
        <v>289.7166666666667</v>
      </c>
      <c r="K121" s="278">
        <v>263.75</v>
      </c>
      <c r="L121" s="278">
        <v>241</v>
      </c>
      <c r="M121" s="278">
        <v>6.3194100000000004</v>
      </c>
    </row>
    <row r="122" spans="1:13">
      <c r="A122" s="269">
        <v>112</v>
      </c>
      <c r="B122" s="278" t="s">
        <v>357</v>
      </c>
      <c r="C122" s="279">
        <v>74.55</v>
      </c>
      <c r="D122" s="280">
        <v>75.183333333333337</v>
      </c>
      <c r="E122" s="280">
        <v>71.566666666666677</v>
      </c>
      <c r="F122" s="280">
        <v>68.583333333333343</v>
      </c>
      <c r="G122" s="280">
        <v>64.966666666666683</v>
      </c>
      <c r="H122" s="280">
        <v>78.166666666666671</v>
      </c>
      <c r="I122" s="280">
        <v>81.783333333333346</v>
      </c>
      <c r="J122" s="280">
        <v>84.766666666666666</v>
      </c>
      <c r="K122" s="278">
        <v>78.8</v>
      </c>
      <c r="L122" s="278">
        <v>72.2</v>
      </c>
      <c r="M122" s="278">
        <v>1.30525</v>
      </c>
    </row>
    <row r="123" spans="1:13">
      <c r="A123" s="269">
        <v>113</v>
      </c>
      <c r="B123" s="278" t="s">
        <v>350</v>
      </c>
      <c r="C123" s="279">
        <v>71.5</v>
      </c>
      <c r="D123" s="280">
        <v>71.36666666666666</v>
      </c>
      <c r="E123" s="280">
        <v>68.633333333333326</v>
      </c>
      <c r="F123" s="280">
        <v>65.766666666666666</v>
      </c>
      <c r="G123" s="280">
        <v>63.033333333333331</v>
      </c>
      <c r="H123" s="280">
        <v>74.23333333333332</v>
      </c>
      <c r="I123" s="280">
        <v>76.96666666666664</v>
      </c>
      <c r="J123" s="280">
        <v>79.833333333333314</v>
      </c>
      <c r="K123" s="278">
        <v>74.099999999999994</v>
      </c>
      <c r="L123" s="278">
        <v>68.5</v>
      </c>
      <c r="M123" s="278">
        <v>73.019940000000005</v>
      </c>
    </row>
    <row r="124" spans="1:13">
      <c r="A124" s="269">
        <v>114</v>
      </c>
      <c r="B124" s="278" t="s">
        <v>351</v>
      </c>
      <c r="C124" s="279">
        <v>249.15</v>
      </c>
      <c r="D124" s="280">
        <v>249.63333333333335</v>
      </c>
      <c r="E124" s="280">
        <v>244.56666666666672</v>
      </c>
      <c r="F124" s="280">
        <v>239.98333333333338</v>
      </c>
      <c r="G124" s="280">
        <v>234.91666666666674</v>
      </c>
      <c r="H124" s="280">
        <v>254.2166666666667</v>
      </c>
      <c r="I124" s="280">
        <v>259.28333333333336</v>
      </c>
      <c r="J124" s="280">
        <v>263.86666666666667</v>
      </c>
      <c r="K124" s="278">
        <v>254.7</v>
      </c>
      <c r="L124" s="278">
        <v>245.05</v>
      </c>
      <c r="M124" s="278">
        <v>0.79957999999999996</v>
      </c>
    </row>
    <row r="125" spans="1:13">
      <c r="A125" s="269">
        <v>115</v>
      </c>
      <c r="B125" s="278" t="s">
        <v>352</v>
      </c>
      <c r="C125" s="279">
        <v>520</v>
      </c>
      <c r="D125" s="280">
        <v>521.26666666666665</v>
      </c>
      <c r="E125" s="280">
        <v>513.5333333333333</v>
      </c>
      <c r="F125" s="280">
        <v>507.06666666666661</v>
      </c>
      <c r="G125" s="280">
        <v>499.33333333333326</v>
      </c>
      <c r="H125" s="280">
        <v>527.73333333333335</v>
      </c>
      <c r="I125" s="280">
        <v>535.4666666666667</v>
      </c>
      <c r="J125" s="280">
        <v>541.93333333333339</v>
      </c>
      <c r="K125" s="278">
        <v>529</v>
      </c>
      <c r="L125" s="278">
        <v>514.79999999999995</v>
      </c>
      <c r="M125" s="278">
        <v>8.2416499999999999</v>
      </c>
    </row>
    <row r="126" spans="1:13">
      <c r="A126" s="269">
        <v>116</v>
      </c>
      <c r="B126" s="278" t="s">
        <v>353</v>
      </c>
      <c r="C126" s="279">
        <v>69</v>
      </c>
      <c r="D126" s="280">
        <v>69.183333333333337</v>
      </c>
      <c r="E126" s="280">
        <v>67.866666666666674</v>
      </c>
      <c r="F126" s="280">
        <v>66.733333333333334</v>
      </c>
      <c r="G126" s="280">
        <v>65.416666666666671</v>
      </c>
      <c r="H126" s="280">
        <v>70.316666666666677</v>
      </c>
      <c r="I126" s="280">
        <v>71.63333333333334</v>
      </c>
      <c r="J126" s="280">
        <v>72.76666666666668</v>
      </c>
      <c r="K126" s="278">
        <v>70.5</v>
      </c>
      <c r="L126" s="278">
        <v>68.05</v>
      </c>
      <c r="M126" s="278">
        <v>9.3965599999999991</v>
      </c>
    </row>
    <row r="127" spans="1:13">
      <c r="A127" s="269">
        <v>117</v>
      </c>
      <c r="B127" s="278" t="s">
        <v>355</v>
      </c>
      <c r="C127" s="279">
        <v>12</v>
      </c>
      <c r="D127" s="280">
        <v>11.883333333333333</v>
      </c>
      <c r="E127" s="280">
        <v>11.766666666666666</v>
      </c>
      <c r="F127" s="280">
        <v>11.533333333333333</v>
      </c>
      <c r="G127" s="280">
        <v>11.416666666666666</v>
      </c>
      <c r="H127" s="280">
        <v>12.116666666666665</v>
      </c>
      <c r="I127" s="280">
        <v>12.233333333333333</v>
      </c>
      <c r="J127" s="280">
        <v>12.466666666666665</v>
      </c>
      <c r="K127" s="278">
        <v>12</v>
      </c>
      <c r="L127" s="278">
        <v>11.65</v>
      </c>
      <c r="M127" s="278">
        <v>13.47232</v>
      </c>
    </row>
    <row r="128" spans="1:13">
      <c r="A128" s="269">
        <v>118</v>
      </c>
      <c r="B128" s="278" t="s">
        <v>91</v>
      </c>
      <c r="C128" s="279">
        <v>4.8499999999999996</v>
      </c>
      <c r="D128" s="280">
        <v>4.8166666666666664</v>
      </c>
      <c r="E128" s="280">
        <v>4.7333333333333325</v>
      </c>
      <c r="F128" s="280">
        <v>4.6166666666666663</v>
      </c>
      <c r="G128" s="280">
        <v>4.5333333333333323</v>
      </c>
      <c r="H128" s="280">
        <v>4.9333333333333327</v>
      </c>
      <c r="I128" s="280">
        <v>5.0166666666666666</v>
      </c>
      <c r="J128" s="280">
        <v>5.1333333333333329</v>
      </c>
      <c r="K128" s="278">
        <v>4.9000000000000004</v>
      </c>
      <c r="L128" s="278">
        <v>4.7</v>
      </c>
      <c r="M128" s="278">
        <v>47.994639999999997</v>
      </c>
    </row>
    <row r="129" spans="1:13">
      <c r="A129" s="269">
        <v>119</v>
      </c>
      <c r="B129" s="278" t="s">
        <v>92</v>
      </c>
      <c r="C129" s="279">
        <v>2339.5</v>
      </c>
      <c r="D129" s="280">
        <v>2350.1333333333332</v>
      </c>
      <c r="E129" s="280">
        <v>2303.3666666666663</v>
      </c>
      <c r="F129" s="280">
        <v>2267.2333333333331</v>
      </c>
      <c r="G129" s="280">
        <v>2220.4666666666662</v>
      </c>
      <c r="H129" s="280">
        <v>2386.2666666666664</v>
      </c>
      <c r="I129" s="280">
        <v>2433.0333333333328</v>
      </c>
      <c r="J129" s="280">
        <v>2469.1666666666665</v>
      </c>
      <c r="K129" s="278">
        <v>2396.9</v>
      </c>
      <c r="L129" s="278">
        <v>2314</v>
      </c>
      <c r="M129" s="278">
        <v>5.3817000000000004</v>
      </c>
    </row>
    <row r="130" spans="1:13">
      <c r="A130" s="269">
        <v>120</v>
      </c>
      <c r="B130" s="278" t="s">
        <v>358</v>
      </c>
      <c r="C130" s="279">
        <v>4369.3500000000004</v>
      </c>
      <c r="D130" s="280">
        <v>4440.1166666666668</v>
      </c>
      <c r="E130" s="280">
        <v>4280.2333333333336</v>
      </c>
      <c r="F130" s="280">
        <v>4191.1166666666668</v>
      </c>
      <c r="G130" s="280">
        <v>4031.2333333333336</v>
      </c>
      <c r="H130" s="280">
        <v>4529.2333333333336</v>
      </c>
      <c r="I130" s="280">
        <v>4689.1166666666668</v>
      </c>
      <c r="J130" s="280">
        <v>4778.2333333333336</v>
      </c>
      <c r="K130" s="278">
        <v>4600</v>
      </c>
      <c r="L130" s="278">
        <v>4351</v>
      </c>
      <c r="M130" s="278">
        <v>0.69494999999999996</v>
      </c>
    </row>
    <row r="131" spans="1:13">
      <c r="A131" s="269">
        <v>121</v>
      </c>
      <c r="B131" s="278" t="s">
        <v>94</v>
      </c>
      <c r="C131" s="279">
        <v>141.1</v>
      </c>
      <c r="D131" s="280">
        <v>142.4</v>
      </c>
      <c r="E131" s="280">
        <v>138.30000000000001</v>
      </c>
      <c r="F131" s="280">
        <v>135.5</v>
      </c>
      <c r="G131" s="280">
        <v>131.4</v>
      </c>
      <c r="H131" s="280">
        <v>145.20000000000002</v>
      </c>
      <c r="I131" s="280">
        <v>149.29999999999998</v>
      </c>
      <c r="J131" s="280">
        <v>152.10000000000002</v>
      </c>
      <c r="K131" s="278">
        <v>146.5</v>
      </c>
      <c r="L131" s="278">
        <v>139.6</v>
      </c>
      <c r="M131" s="278">
        <v>111.57101</v>
      </c>
    </row>
    <row r="132" spans="1:13">
      <c r="A132" s="269">
        <v>122</v>
      </c>
      <c r="B132" s="278" t="s">
        <v>232</v>
      </c>
      <c r="C132" s="279">
        <v>2352.15</v>
      </c>
      <c r="D132" s="280">
        <v>2345.7000000000003</v>
      </c>
      <c r="E132" s="280">
        <v>2311.4500000000007</v>
      </c>
      <c r="F132" s="280">
        <v>2270.7500000000005</v>
      </c>
      <c r="G132" s="280">
        <v>2236.5000000000009</v>
      </c>
      <c r="H132" s="280">
        <v>2386.4000000000005</v>
      </c>
      <c r="I132" s="280">
        <v>2420.6499999999996</v>
      </c>
      <c r="J132" s="280">
        <v>2461.3500000000004</v>
      </c>
      <c r="K132" s="278">
        <v>2379.9499999999998</v>
      </c>
      <c r="L132" s="278">
        <v>2305</v>
      </c>
      <c r="M132" s="278">
        <v>3.7323</v>
      </c>
    </row>
    <row r="133" spans="1:13">
      <c r="A133" s="269">
        <v>123</v>
      </c>
      <c r="B133" s="278" t="s">
        <v>95</v>
      </c>
      <c r="C133" s="279">
        <v>3779.6</v>
      </c>
      <c r="D133" s="280">
        <v>3787.9</v>
      </c>
      <c r="E133" s="280">
        <v>3726.8</v>
      </c>
      <c r="F133" s="280">
        <v>3674</v>
      </c>
      <c r="G133" s="280">
        <v>3612.9</v>
      </c>
      <c r="H133" s="280">
        <v>3840.7000000000003</v>
      </c>
      <c r="I133" s="280">
        <v>3901.7999999999997</v>
      </c>
      <c r="J133" s="280">
        <v>3954.6000000000004</v>
      </c>
      <c r="K133" s="278">
        <v>3849</v>
      </c>
      <c r="L133" s="278">
        <v>3735.1</v>
      </c>
      <c r="M133" s="278">
        <v>8.7843599999999995</v>
      </c>
    </row>
    <row r="134" spans="1:13">
      <c r="A134" s="269">
        <v>124</v>
      </c>
      <c r="B134" s="278" t="s">
        <v>1265</v>
      </c>
      <c r="C134" s="279">
        <v>442.6</v>
      </c>
      <c r="D134" s="280">
        <v>444.55</v>
      </c>
      <c r="E134" s="280">
        <v>434.05</v>
      </c>
      <c r="F134" s="280">
        <v>425.5</v>
      </c>
      <c r="G134" s="280">
        <v>415</v>
      </c>
      <c r="H134" s="280">
        <v>453.1</v>
      </c>
      <c r="I134" s="280">
        <v>463.6</v>
      </c>
      <c r="J134" s="280">
        <v>472.15000000000003</v>
      </c>
      <c r="K134" s="278">
        <v>455.05</v>
      </c>
      <c r="L134" s="278">
        <v>436</v>
      </c>
      <c r="M134" s="278">
        <v>0.2732</v>
      </c>
    </row>
    <row r="135" spans="1:13">
      <c r="A135" s="269">
        <v>125</v>
      </c>
      <c r="B135" s="278" t="s">
        <v>240</v>
      </c>
      <c r="C135" s="279">
        <v>44.25</v>
      </c>
      <c r="D135" s="280">
        <v>43.833333333333336</v>
      </c>
      <c r="E135" s="280">
        <v>43.416666666666671</v>
      </c>
      <c r="F135" s="280">
        <v>42.583333333333336</v>
      </c>
      <c r="G135" s="280">
        <v>42.166666666666671</v>
      </c>
      <c r="H135" s="280">
        <v>44.666666666666671</v>
      </c>
      <c r="I135" s="280">
        <v>45.083333333333343</v>
      </c>
      <c r="J135" s="280">
        <v>45.916666666666671</v>
      </c>
      <c r="K135" s="278">
        <v>44.25</v>
      </c>
      <c r="L135" s="278">
        <v>43</v>
      </c>
      <c r="M135" s="278">
        <v>12.115919999999999</v>
      </c>
    </row>
    <row r="136" spans="1:13">
      <c r="A136" s="269">
        <v>126</v>
      </c>
      <c r="B136" s="278" t="s">
        <v>96</v>
      </c>
      <c r="C136" s="279">
        <v>14271.65</v>
      </c>
      <c r="D136" s="280">
        <v>14475.450000000003</v>
      </c>
      <c r="E136" s="280">
        <v>13980.900000000005</v>
      </c>
      <c r="F136" s="280">
        <v>13690.150000000003</v>
      </c>
      <c r="G136" s="280">
        <v>13195.600000000006</v>
      </c>
      <c r="H136" s="280">
        <v>14766.200000000004</v>
      </c>
      <c r="I136" s="280">
        <v>15260.750000000004</v>
      </c>
      <c r="J136" s="280">
        <v>15551.500000000004</v>
      </c>
      <c r="K136" s="278">
        <v>14970</v>
      </c>
      <c r="L136" s="278">
        <v>14184.7</v>
      </c>
      <c r="M136" s="278">
        <v>2.5296699999999999</v>
      </c>
    </row>
    <row r="137" spans="1:13">
      <c r="A137" s="269">
        <v>127</v>
      </c>
      <c r="B137" s="278" t="s">
        <v>360</v>
      </c>
      <c r="C137" s="279">
        <v>163.55000000000001</v>
      </c>
      <c r="D137" s="280">
        <v>161.54999999999998</v>
      </c>
      <c r="E137" s="280">
        <v>157.09999999999997</v>
      </c>
      <c r="F137" s="280">
        <v>150.64999999999998</v>
      </c>
      <c r="G137" s="280">
        <v>146.19999999999996</v>
      </c>
      <c r="H137" s="280">
        <v>167.99999999999997</v>
      </c>
      <c r="I137" s="280">
        <v>172.44999999999996</v>
      </c>
      <c r="J137" s="280">
        <v>178.89999999999998</v>
      </c>
      <c r="K137" s="278">
        <v>166</v>
      </c>
      <c r="L137" s="278">
        <v>155.1</v>
      </c>
      <c r="M137" s="278">
        <v>3.0368400000000002</v>
      </c>
    </row>
    <row r="138" spans="1:13">
      <c r="A138" s="269">
        <v>128</v>
      </c>
      <c r="B138" s="278" t="s">
        <v>361</v>
      </c>
      <c r="C138" s="279">
        <v>61.9</v>
      </c>
      <c r="D138" s="280">
        <v>63.516666666666673</v>
      </c>
      <c r="E138" s="280">
        <v>60.083333333333343</v>
      </c>
      <c r="F138" s="280">
        <v>58.266666666666673</v>
      </c>
      <c r="G138" s="280">
        <v>54.833333333333343</v>
      </c>
      <c r="H138" s="280">
        <v>65.333333333333343</v>
      </c>
      <c r="I138" s="280">
        <v>68.766666666666666</v>
      </c>
      <c r="J138" s="280">
        <v>70.583333333333343</v>
      </c>
      <c r="K138" s="278">
        <v>66.95</v>
      </c>
      <c r="L138" s="278">
        <v>61.7</v>
      </c>
      <c r="M138" s="278">
        <v>3.5786799999999999</v>
      </c>
    </row>
    <row r="139" spans="1:13">
      <c r="A139" s="269">
        <v>129</v>
      </c>
      <c r="B139" s="278" t="s">
        <v>362</v>
      </c>
      <c r="C139" s="279">
        <v>132.25</v>
      </c>
      <c r="D139" s="280">
        <v>131.68333333333331</v>
      </c>
      <c r="E139" s="280">
        <v>128.66666666666663</v>
      </c>
      <c r="F139" s="280">
        <v>125.08333333333331</v>
      </c>
      <c r="G139" s="280">
        <v>122.06666666666663</v>
      </c>
      <c r="H139" s="280">
        <v>135.26666666666662</v>
      </c>
      <c r="I139" s="280">
        <v>138.28333333333333</v>
      </c>
      <c r="J139" s="280">
        <v>141.86666666666662</v>
      </c>
      <c r="K139" s="278">
        <v>134.69999999999999</v>
      </c>
      <c r="L139" s="278">
        <v>128.1</v>
      </c>
      <c r="M139" s="278">
        <v>0.18665999999999999</v>
      </c>
    </row>
    <row r="140" spans="1:13">
      <c r="A140" s="269">
        <v>130</v>
      </c>
      <c r="B140" s="278" t="s">
        <v>241</v>
      </c>
      <c r="C140" s="279">
        <v>183.1</v>
      </c>
      <c r="D140" s="280">
        <v>182.86666666666667</v>
      </c>
      <c r="E140" s="280">
        <v>178.83333333333334</v>
      </c>
      <c r="F140" s="280">
        <v>174.56666666666666</v>
      </c>
      <c r="G140" s="280">
        <v>170.53333333333333</v>
      </c>
      <c r="H140" s="280">
        <v>187.13333333333335</v>
      </c>
      <c r="I140" s="280">
        <v>191.16666666666666</v>
      </c>
      <c r="J140" s="280">
        <v>195.43333333333337</v>
      </c>
      <c r="K140" s="278">
        <v>186.9</v>
      </c>
      <c r="L140" s="278">
        <v>178.6</v>
      </c>
      <c r="M140" s="278">
        <v>18.331289999999999</v>
      </c>
    </row>
    <row r="141" spans="1:13">
      <c r="A141" s="269">
        <v>131</v>
      </c>
      <c r="B141" s="278" t="s">
        <v>242</v>
      </c>
      <c r="C141" s="279">
        <v>649.95000000000005</v>
      </c>
      <c r="D141" s="280">
        <v>644.48333333333323</v>
      </c>
      <c r="E141" s="280">
        <v>630.56666666666649</v>
      </c>
      <c r="F141" s="280">
        <v>611.18333333333328</v>
      </c>
      <c r="G141" s="280">
        <v>597.26666666666654</v>
      </c>
      <c r="H141" s="280">
        <v>663.86666666666645</v>
      </c>
      <c r="I141" s="280">
        <v>677.78333333333319</v>
      </c>
      <c r="J141" s="280">
        <v>697.1666666666664</v>
      </c>
      <c r="K141" s="278">
        <v>658.4</v>
      </c>
      <c r="L141" s="278">
        <v>625.1</v>
      </c>
      <c r="M141" s="278">
        <v>7.2483399999999998</v>
      </c>
    </row>
    <row r="142" spans="1:13">
      <c r="A142" s="269">
        <v>132</v>
      </c>
      <c r="B142" s="278" t="s">
        <v>243</v>
      </c>
      <c r="C142" s="279">
        <v>65.599999999999994</v>
      </c>
      <c r="D142" s="280">
        <v>65.733333333333334</v>
      </c>
      <c r="E142" s="280">
        <v>60.716666666666669</v>
      </c>
      <c r="F142" s="280">
        <v>55.833333333333336</v>
      </c>
      <c r="G142" s="280">
        <v>50.81666666666667</v>
      </c>
      <c r="H142" s="280">
        <v>70.616666666666674</v>
      </c>
      <c r="I142" s="280">
        <v>75.633333333333354</v>
      </c>
      <c r="J142" s="280">
        <v>80.516666666666666</v>
      </c>
      <c r="K142" s="278">
        <v>70.75</v>
      </c>
      <c r="L142" s="278">
        <v>60.85</v>
      </c>
      <c r="M142" s="278">
        <v>50.332639999999998</v>
      </c>
    </row>
    <row r="143" spans="1:13">
      <c r="A143" s="269">
        <v>133</v>
      </c>
      <c r="B143" s="278" t="s">
        <v>97</v>
      </c>
      <c r="C143" s="279">
        <v>52.25</v>
      </c>
      <c r="D143" s="280">
        <v>51.6</v>
      </c>
      <c r="E143" s="280">
        <v>50.300000000000004</v>
      </c>
      <c r="F143" s="280">
        <v>48.35</v>
      </c>
      <c r="G143" s="280">
        <v>47.050000000000004</v>
      </c>
      <c r="H143" s="280">
        <v>53.550000000000004</v>
      </c>
      <c r="I143" s="280">
        <v>54.85</v>
      </c>
      <c r="J143" s="280">
        <v>56.800000000000004</v>
      </c>
      <c r="K143" s="278">
        <v>52.9</v>
      </c>
      <c r="L143" s="278">
        <v>49.65</v>
      </c>
      <c r="M143" s="278">
        <v>161.90743000000001</v>
      </c>
    </row>
    <row r="144" spans="1:13">
      <c r="A144" s="269">
        <v>134</v>
      </c>
      <c r="B144" s="278" t="s">
        <v>363</v>
      </c>
      <c r="C144" s="279">
        <v>497.5</v>
      </c>
      <c r="D144" s="280">
        <v>497.63333333333338</v>
      </c>
      <c r="E144" s="280">
        <v>488.26666666666677</v>
      </c>
      <c r="F144" s="280">
        <v>479.03333333333336</v>
      </c>
      <c r="G144" s="280">
        <v>469.66666666666674</v>
      </c>
      <c r="H144" s="280">
        <v>506.86666666666679</v>
      </c>
      <c r="I144" s="280">
        <v>516.23333333333346</v>
      </c>
      <c r="J144" s="280">
        <v>525.46666666666681</v>
      </c>
      <c r="K144" s="278">
        <v>507</v>
      </c>
      <c r="L144" s="278">
        <v>488.4</v>
      </c>
      <c r="M144" s="278">
        <v>0.27567999999999998</v>
      </c>
    </row>
    <row r="145" spans="1:13">
      <c r="A145" s="269">
        <v>135</v>
      </c>
      <c r="B145" s="278" t="s">
        <v>98</v>
      </c>
      <c r="C145" s="279">
        <v>812.25</v>
      </c>
      <c r="D145" s="280">
        <v>799.23333333333323</v>
      </c>
      <c r="E145" s="280">
        <v>775.11666666666645</v>
      </c>
      <c r="F145" s="280">
        <v>737.98333333333323</v>
      </c>
      <c r="G145" s="280">
        <v>713.86666666666645</v>
      </c>
      <c r="H145" s="280">
        <v>836.36666666666645</v>
      </c>
      <c r="I145" s="280">
        <v>860.48333333333323</v>
      </c>
      <c r="J145" s="280">
        <v>897.61666666666645</v>
      </c>
      <c r="K145" s="278">
        <v>823.35</v>
      </c>
      <c r="L145" s="278">
        <v>762.1</v>
      </c>
      <c r="M145" s="278">
        <v>68.163470000000004</v>
      </c>
    </row>
    <row r="146" spans="1:13">
      <c r="A146" s="269">
        <v>136</v>
      </c>
      <c r="B146" s="278" t="s">
        <v>364</v>
      </c>
      <c r="C146" s="279">
        <v>172.25</v>
      </c>
      <c r="D146" s="280">
        <v>172.95000000000002</v>
      </c>
      <c r="E146" s="280">
        <v>170.70000000000005</v>
      </c>
      <c r="F146" s="280">
        <v>169.15000000000003</v>
      </c>
      <c r="G146" s="280">
        <v>166.90000000000006</v>
      </c>
      <c r="H146" s="280">
        <v>174.50000000000003</v>
      </c>
      <c r="I146" s="280">
        <v>176.74999999999997</v>
      </c>
      <c r="J146" s="280">
        <v>178.3</v>
      </c>
      <c r="K146" s="278">
        <v>175.2</v>
      </c>
      <c r="L146" s="278">
        <v>171.4</v>
      </c>
      <c r="M146" s="278">
        <v>0.26917000000000002</v>
      </c>
    </row>
    <row r="147" spans="1:13">
      <c r="A147" s="269">
        <v>137</v>
      </c>
      <c r="B147" s="278" t="s">
        <v>99</v>
      </c>
      <c r="C147" s="279">
        <v>152.9</v>
      </c>
      <c r="D147" s="280">
        <v>154.65</v>
      </c>
      <c r="E147" s="280">
        <v>149.80000000000001</v>
      </c>
      <c r="F147" s="280">
        <v>146.70000000000002</v>
      </c>
      <c r="G147" s="280">
        <v>141.85000000000002</v>
      </c>
      <c r="H147" s="280">
        <v>157.75</v>
      </c>
      <c r="I147" s="280">
        <v>162.59999999999997</v>
      </c>
      <c r="J147" s="280">
        <v>165.7</v>
      </c>
      <c r="K147" s="278">
        <v>159.5</v>
      </c>
      <c r="L147" s="278">
        <v>151.55000000000001</v>
      </c>
      <c r="M147" s="278">
        <v>46.726410000000001</v>
      </c>
    </row>
    <row r="148" spans="1:13">
      <c r="A148" s="269">
        <v>138</v>
      </c>
      <c r="B148" s="278" t="s">
        <v>244</v>
      </c>
      <c r="C148" s="279">
        <v>8.1</v>
      </c>
      <c r="D148" s="280">
        <v>8.2999999999999989</v>
      </c>
      <c r="E148" s="280">
        <v>7.8999999999999986</v>
      </c>
      <c r="F148" s="280">
        <v>7.6999999999999993</v>
      </c>
      <c r="G148" s="280">
        <v>7.2999999999999989</v>
      </c>
      <c r="H148" s="280">
        <v>8.4999999999999982</v>
      </c>
      <c r="I148" s="280">
        <v>8.9</v>
      </c>
      <c r="J148" s="280">
        <v>9.0999999999999979</v>
      </c>
      <c r="K148" s="278">
        <v>8.6999999999999993</v>
      </c>
      <c r="L148" s="278">
        <v>8.1</v>
      </c>
      <c r="M148" s="278">
        <v>127.82465000000001</v>
      </c>
    </row>
    <row r="149" spans="1:13">
      <c r="A149" s="269">
        <v>139</v>
      </c>
      <c r="B149" s="278" t="s">
        <v>365</v>
      </c>
      <c r="C149" s="279">
        <v>241.7</v>
      </c>
      <c r="D149" s="280">
        <v>243.33333333333334</v>
      </c>
      <c r="E149" s="280">
        <v>237.41666666666669</v>
      </c>
      <c r="F149" s="280">
        <v>233.13333333333335</v>
      </c>
      <c r="G149" s="280">
        <v>227.2166666666667</v>
      </c>
      <c r="H149" s="280">
        <v>247.61666666666667</v>
      </c>
      <c r="I149" s="280">
        <v>253.53333333333336</v>
      </c>
      <c r="J149" s="280">
        <v>257.81666666666666</v>
      </c>
      <c r="K149" s="278">
        <v>249.25</v>
      </c>
      <c r="L149" s="278">
        <v>239.05</v>
      </c>
      <c r="M149" s="278">
        <v>1.0428900000000001</v>
      </c>
    </row>
    <row r="150" spans="1:13">
      <c r="A150" s="269">
        <v>140</v>
      </c>
      <c r="B150" s="278" t="s">
        <v>100</v>
      </c>
      <c r="C150" s="279">
        <v>43.15</v>
      </c>
      <c r="D150" s="280">
        <v>43.466666666666669</v>
      </c>
      <c r="E150" s="280">
        <v>41.933333333333337</v>
      </c>
      <c r="F150" s="280">
        <v>40.716666666666669</v>
      </c>
      <c r="G150" s="280">
        <v>39.183333333333337</v>
      </c>
      <c r="H150" s="280">
        <v>44.683333333333337</v>
      </c>
      <c r="I150" s="280">
        <v>46.216666666666669</v>
      </c>
      <c r="J150" s="280">
        <v>47.433333333333337</v>
      </c>
      <c r="K150" s="278">
        <v>45</v>
      </c>
      <c r="L150" s="278">
        <v>42.25</v>
      </c>
      <c r="M150" s="278">
        <v>409.86828000000003</v>
      </c>
    </row>
    <row r="151" spans="1:13">
      <c r="A151" s="269">
        <v>141</v>
      </c>
      <c r="B151" s="278" t="s">
        <v>368</v>
      </c>
      <c r="C151" s="279">
        <v>219.2</v>
      </c>
      <c r="D151" s="280">
        <v>221.63333333333333</v>
      </c>
      <c r="E151" s="280">
        <v>215.96666666666664</v>
      </c>
      <c r="F151" s="280">
        <v>212.73333333333332</v>
      </c>
      <c r="G151" s="280">
        <v>207.06666666666663</v>
      </c>
      <c r="H151" s="280">
        <v>224.86666666666665</v>
      </c>
      <c r="I151" s="280">
        <v>230.53333333333333</v>
      </c>
      <c r="J151" s="280">
        <v>233.76666666666665</v>
      </c>
      <c r="K151" s="278">
        <v>227.3</v>
      </c>
      <c r="L151" s="278">
        <v>218.4</v>
      </c>
      <c r="M151" s="278">
        <v>0.68508000000000002</v>
      </c>
    </row>
    <row r="152" spans="1:13">
      <c r="A152" s="269">
        <v>142</v>
      </c>
      <c r="B152" s="278" t="s">
        <v>367</v>
      </c>
      <c r="C152" s="279">
        <v>1954.3</v>
      </c>
      <c r="D152" s="280">
        <v>1933.3166666666668</v>
      </c>
      <c r="E152" s="280">
        <v>1906.6333333333337</v>
      </c>
      <c r="F152" s="280">
        <v>1858.9666666666669</v>
      </c>
      <c r="G152" s="280">
        <v>1832.2833333333338</v>
      </c>
      <c r="H152" s="280">
        <v>1980.9833333333336</v>
      </c>
      <c r="I152" s="280">
        <v>2007.6666666666665</v>
      </c>
      <c r="J152" s="280">
        <v>2055.3333333333335</v>
      </c>
      <c r="K152" s="278">
        <v>1960</v>
      </c>
      <c r="L152" s="278">
        <v>1885.65</v>
      </c>
      <c r="M152" s="278">
        <v>0.11348</v>
      </c>
    </row>
    <row r="153" spans="1:13">
      <c r="A153" s="269">
        <v>143</v>
      </c>
      <c r="B153" s="278" t="s">
        <v>369</v>
      </c>
      <c r="C153" s="279">
        <v>384.9</v>
      </c>
      <c r="D153" s="280">
        <v>381.68333333333334</v>
      </c>
      <c r="E153" s="280">
        <v>374.61666666666667</v>
      </c>
      <c r="F153" s="280">
        <v>364.33333333333331</v>
      </c>
      <c r="G153" s="280">
        <v>357.26666666666665</v>
      </c>
      <c r="H153" s="280">
        <v>391.9666666666667</v>
      </c>
      <c r="I153" s="280">
        <v>399.03333333333342</v>
      </c>
      <c r="J153" s="280">
        <v>409.31666666666672</v>
      </c>
      <c r="K153" s="278">
        <v>388.75</v>
      </c>
      <c r="L153" s="278">
        <v>371.4</v>
      </c>
      <c r="M153" s="278">
        <v>0.32589000000000001</v>
      </c>
    </row>
    <row r="154" spans="1:13">
      <c r="A154" s="269">
        <v>144</v>
      </c>
      <c r="B154" s="278" t="s">
        <v>372</v>
      </c>
      <c r="C154" s="279">
        <v>154.55000000000001</v>
      </c>
      <c r="D154" s="280">
        <v>152.18333333333334</v>
      </c>
      <c r="E154" s="280">
        <v>147.36666666666667</v>
      </c>
      <c r="F154" s="280">
        <v>140.18333333333334</v>
      </c>
      <c r="G154" s="280">
        <v>135.36666666666667</v>
      </c>
      <c r="H154" s="280">
        <v>159.36666666666667</v>
      </c>
      <c r="I154" s="280">
        <v>164.18333333333334</v>
      </c>
      <c r="J154" s="280">
        <v>171.36666666666667</v>
      </c>
      <c r="K154" s="278">
        <v>157</v>
      </c>
      <c r="L154" s="278">
        <v>145</v>
      </c>
      <c r="M154" s="278">
        <v>0.60021000000000002</v>
      </c>
    </row>
    <row r="155" spans="1:13">
      <c r="A155" s="269">
        <v>145</v>
      </c>
      <c r="B155" s="278" t="s">
        <v>366</v>
      </c>
      <c r="C155" s="279">
        <v>342.65</v>
      </c>
      <c r="D155" s="280">
        <v>345.16666666666669</v>
      </c>
      <c r="E155" s="280">
        <v>338.53333333333336</v>
      </c>
      <c r="F155" s="280">
        <v>334.41666666666669</v>
      </c>
      <c r="G155" s="280">
        <v>327.78333333333336</v>
      </c>
      <c r="H155" s="280">
        <v>349.28333333333336</v>
      </c>
      <c r="I155" s="280">
        <v>355.91666666666669</v>
      </c>
      <c r="J155" s="280">
        <v>360.03333333333336</v>
      </c>
      <c r="K155" s="278">
        <v>351.8</v>
      </c>
      <c r="L155" s="278">
        <v>341.05</v>
      </c>
      <c r="M155" s="278">
        <v>9.6600000000000002E-3</v>
      </c>
    </row>
    <row r="156" spans="1:13">
      <c r="A156" s="269">
        <v>146</v>
      </c>
      <c r="B156" s="278" t="s">
        <v>371</v>
      </c>
      <c r="C156" s="279">
        <v>118.85</v>
      </c>
      <c r="D156" s="280">
        <v>120</v>
      </c>
      <c r="E156" s="280">
        <v>117.05</v>
      </c>
      <c r="F156" s="280">
        <v>115.25</v>
      </c>
      <c r="G156" s="280">
        <v>112.3</v>
      </c>
      <c r="H156" s="280">
        <v>121.8</v>
      </c>
      <c r="I156" s="280">
        <v>124.74999999999999</v>
      </c>
      <c r="J156" s="280">
        <v>126.55</v>
      </c>
      <c r="K156" s="278">
        <v>122.95</v>
      </c>
      <c r="L156" s="278">
        <v>118.2</v>
      </c>
      <c r="M156" s="278">
        <v>7.7679600000000004</v>
      </c>
    </row>
    <row r="157" spans="1:13">
      <c r="A157" s="269">
        <v>147</v>
      </c>
      <c r="B157" s="278" t="s">
        <v>245</v>
      </c>
      <c r="C157" s="279">
        <v>83.4</v>
      </c>
      <c r="D157" s="280">
        <v>83.750000000000014</v>
      </c>
      <c r="E157" s="280">
        <v>81.550000000000026</v>
      </c>
      <c r="F157" s="280">
        <v>79.700000000000017</v>
      </c>
      <c r="G157" s="280">
        <v>77.500000000000028</v>
      </c>
      <c r="H157" s="280">
        <v>85.600000000000023</v>
      </c>
      <c r="I157" s="280">
        <v>87.800000000000011</v>
      </c>
      <c r="J157" s="280">
        <v>89.65000000000002</v>
      </c>
      <c r="K157" s="278">
        <v>85.95</v>
      </c>
      <c r="L157" s="278">
        <v>81.900000000000006</v>
      </c>
      <c r="M157" s="278">
        <v>17.18206</v>
      </c>
    </row>
    <row r="158" spans="1:13">
      <c r="A158" s="269">
        <v>148</v>
      </c>
      <c r="B158" s="278" t="s">
        <v>370</v>
      </c>
      <c r="C158" s="279">
        <v>31.75</v>
      </c>
      <c r="D158" s="280">
        <v>31.700000000000003</v>
      </c>
      <c r="E158" s="280">
        <v>31.000000000000007</v>
      </c>
      <c r="F158" s="280">
        <v>30.250000000000004</v>
      </c>
      <c r="G158" s="280">
        <v>29.550000000000008</v>
      </c>
      <c r="H158" s="280">
        <v>32.450000000000003</v>
      </c>
      <c r="I158" s="280">
        <v>33.149999999999991</v>
      </c>
      <c r="J158" s="280">
        <v>33.900000000000006</v>
      </c>
      <c r="K158" s="278">
        <v>32.4</v>
      </c>
      <c r="L158" s="278">
        <v>30.95</v>
      </c>
      <c r="M158" s="278">
        <v>13.983219999999999</v>
      </c>
    </row>
    <row r="159" spans="1:13">
      <c r="A159" s="269">
        <v>149</v>
      </c>
      <c r="B159" s="278" t="s">
        <v>101</v>
      </c>
      <c r="C159" s="279">
        <v>89.35</v>
      </c>
      <c r="D159" s="280">
        <v>89.533333333333346</v>
      </c>
      <c r="E159" s="280">
        <v>87.066666666666691</v>
      </c>
      <c r="F159" s="280">
        <v>84.783333333333346</v>
      </c>
      <c r="G159" s="280">
        <v>82.316666666666691</v>
      </c>
      <c r="H159" s="280">
        <v>91.816666666666691</v>
      </c>
      <c r="I159" s="280">
        <v>94.28333333333336</v>
      </c>
      <c r="J159" s="280">
        <v>96.566666666666691</v>
      </c>
      <c r="K159" s="278">
        <v>92</v>
      </c>
      <c r="L159" s="278">
        <v>87.25</v>
      </c>
      <c r="M159" s="278">
        <v>138.53484</v>
      </c>
    </row>
    <row r="160" spans="1:13">
      <c r="A160" s="269">
        <v>150</v>
      </c>
      <c r="B160" s="278" t="s">
        <v>376</v>
      </c>
      <c r="C160" s="279">
        <v>1338.75</v>
      </c>
      <c r="D160" s="280">
        <v>1351.8999999999999</v>
      </c>
      <c r="E160" s="280">
        <v>1315.7999999999997</v>
      </c>
      <c r="F160" s="280">
        <v>1292.8499999999999</v>
      </c>
      <c r="G160" s="280">
        <v>1256.7499999999998</v>
      </c>
      <c r="H160" s="280">
        <v>1374.8499999999997</v>
      </c>
      <c r="I160" s="280">
        <v>1410.9499999999996</v>
      </c>
      <c r="J160" s="280">
        <v>1433.8999999999996</v>
      </c>
      <c r="K160" s="278">
        <v>1388</v>
      </c>
      <c r="L160" s="278">
        <v>1328.95</v>
      </c>
      <c r="M160" s="278">
        <v>8.7599999999999997E-2</v>
      </c>
    </row>
    <row r="161" spans="1:13">
      <c r="A161" s="269">
        <v>151</v>
      </c>
      <c r="B161" s="278" t="s">
        <v>377</v>
      </c>
      <c r="C161" s="279">
        <v>1296.45</v>
      </c>
      <c r="D161" s="280">
        <v>1301.0166666666667</v>
      </c>
      <c r="E161" s="280">
        <v>1267.4333333333334</v>
      </c>
      <c r="F161" s="280">
        <v>1238.4166666666667</v>
      </c>
      <c r="G161" s="280">
        <v>1204.8333333333335</v>
      </c>
      <c r="H161" s="280">
        <v>1330.0333333333333</v>
      </c>
      <c r="I161" s="280">
        <v>1363.6166666666668</v>
      </c>
      <c r="J161" s="280">
        <v>1392.6333333333332</v>
      </c>
      <c r="K161" s="278">
        <v>1334.6</v>
      </c>
      <c r="L161" s="278">
        <v>1272</v>
      </c>
      <c r="M161" s="278">
        <v>5.6430000000000001E-2</v>
      </c>
    </row>
    <row r="162" spans="1:13">
      <c r="A162" s="269">
        <v>152</v>
      </c>
      <c r="B162" s="278" t="s">
        <v>378</v>
      </c>
      <c r="C162" s="279">
        <v>15.3</v>
      </c>
      <c r="D162" s="280">
        <v>15.300000000000002</v>
      </c>
      <c r="E162" s="280">
        <v>15.300000000000004</v>
      </c>
      <c r="F162" s="280">
        <v>15.300000000000002</v>
      </c>
      <c r="G162" s="280">
        <v>15.300000000000004</v>
      </c>
      <c r="H162" s="280">
        <v>15.300000000000004</v>
      </c>
      <c r="I162" s="280">
        <v>15.3</v>
      </c>
      <c r="J162" s="280">
        <v>15.300000000000004</v>
      </c>
      <c r="K162" s="278">
        <v>15.3</v>
      </c>
      <c r="L162" s="278">
        <v>15.3</v>
      </c>
      <c r="M162" s="278">
        <v>1.0806199999999999</v>
      </c>
    </row>
    <row r="163" spans="1:13">
      <c r="A163" s="269">
        <v>153</v>
      </c>
      <c r="B163" s="278" t="s">
        <v>373</v>
      </c>
      <c r="C163" s="279">
        <v>384.5</v>
      </c>
      <c r="D163" s="280">
        <v>394.40000000000003</v>
      </c>
      <c r="E163" s="280">
        <v>373.80000000000007</v>
      </c>
      <c r="F163" s="280">
        <v>363.1</v>
      </c>
      <c r="G163" s="280">
        <v>342.50000000000006</v>
      </c>
      <c r="H163" s="280">
        <v>405.10000000000008</v>
      </c>
      <c r="I163" s="280">
        <v>425.7000000000001</v>
      </c>
      <c r="J163" s="280">
        <v>436.40000000000009</v>
      </c>
      <c r="K163" s="278">
        <v>415</v>
      </c>
      <c r="L163" s="278">
        <v>383.7</v>
      </c>
      <c r="M163" s="278">
        <v>0.32074000000000003</v>
      </c>
    </row>
    <row r="164" spans="1:13">
      <c r="A164" s="269">
        <v>154</v>
      </c>
      <c r="B164" s="278" t="s">
        <v>383</v>
      </c>
      <c r="C164" s="279">
        <v>212.1</v>
      </c>
      <c r="D164" s="280">
        <v>210.70000000000002</v>
      </c>
      <c r="E164" s="280">
        <v>206.40000000000003</v>
      </c>
      <c r="F164" s="280">
        <v>200.70000000000002</v>
      </c>
      <c r="G164" s="280">
        <v>196.40000000000003</v>
      </c>
      <c r="H164" s="280">
        <v>216.40000000000003</v>
      </c>
      <c r="I164" s="280">
        <v>220.70000000000005</v>
      </c>
      <c r="J164" s="280">
        <v>226.40000000000003</v>
      </c>
      <c r="K164" s="278">
        <v>215</v>
      </c>
      <c r="L164" s="278">
        <v>205</v>
      </c>
      <c r="M164" s="278">
        <v>0.88976999999999995</v>
      </c>
    </row>
    <row r="165" spans="1:13">
      <c r="A165" s="269">
        <v>155</v>
      </c>
      <c r="B165" s="278" t="s">
        <v>374</v>
      </c>
      <c r="C165" s="279">
        <v>71.650000000000006</v>
      </c>
      <c r="D165" s="280">
        <v>71.900000000000006</v>
      </c>
      <c r="E165" s="280">
        <v>70.150000000000006</v>
      </c>
      <c r="F165" s="280">
        <v>68.650000000000006</v>
      </c>
      <c r="G165" s="280">
        <v>66.900000000000006</v>
      </c>
      <c r="H165" s="280">
        <v>73.400000000000006</v>
      </c>
      <c r="I165" s="280">
        <v>75.150000000000006</v>
      </c>
      <c r="J165" s="280">
        <v>76.650000000000006</v>
      </c>
      <c r="K165" s="278">
        <v>73.650000000000006</v>
      </c>
      <c r="L165" s="278">
        <v>70.400000000000006</v>
      </c>
      <c r="M165" s="278">
        <v>0.48638999999999999</v>
      </c>
    </row>
    <row r="166" spans="1:13">
      <c r="A166" s="269">
        <v>156</v>
      </c>
      <c r="B166" s="278" t="s">
        <v>375</v>
      </c>
      <c r="C166" s="279">
        <v>101.05</v>
      </c>
      <c r="D166" s="280">
        <v>100.10000000000001</v>
      </c>
      <c r="E166" s="280">
        <v>99.000000000000014</v>
      </c>
      <c r="F166" s="280">
        <v>96.95</v>
      </c>
      <c r="G166" s="280">
        <v>95.850000000000009</v>
      </c>
      <c r="H166" s="280">
        <v>102.15000000000002</v>
      </c>
      <c r="I166" s="280">
        <v>103.25000000000001</v>
      </c>
      <c r="J166" s="280">
        <v>105.30000000000003</v>
      </c>
      <c r="K166" s="278">
        <v>101.2</v>
      </c>
      <c r="L166" s="278">
        <v>98.05</v>
      </c>
      <c r="M166" s="278">
        <v>1.3408899999999999</v>
      </c>
    </row>
    <row r="167" spans="1:13">
      <c r="A167" s="269">
        <v>157</v>
      </c>
      <c r="B167" s="278" t="s">
        <v>246</v>
      </c>
      <c r="C167" s="279">
        <v>133.35</v>
      </c>
      <c r="D167" s="280">
        <v>135.70000000000002</v>
      </c>
      <c r="E167" s="280">
        <v>129.90000000000003</v>
      </c>
      <c r="F167" s="280">
        <v>126.45000000000002</v>
      </c>
      <c r="G167" s="280">
        <v>120.65000000000003</v>
      </c>
      <c r="H167" s="280">
        <v>139.15000000000003</v>
      </c>
      <c r="I167" s="280">
        <v>144.95000000000005</v>
      </c>
      <c r="J167" s="280">
        <v>148.40000000000003</v>
      </c>
      <c r="K167" s="278">
        <v>141.5</v>
      </c>
      <c r="L167" s="278">
        <v>132.25</v>
      </c>
      <c r="M167" s="278">
        <v>1.41265</v>
      </c>
    </row>
    <row r="168" spans="1:13">
      <c r="A168" s="269">
        <v>158</v>
      </c>
      <c r="B168" s="278" t="s">
        <v>379</v>
      </c>
      <c r="C168" s="279">
        <v>4851.95</v>
      </c>
      <c r="D168" s="280">
        <v>4896.333333333333</v>
      </c>
      <c r="E168" s="280">
        <v>4793.6666666666661</v>
      </c>
      <c r="F168" s="280">
        <v>4735.3833333333332</v>
      </c>
      <c r="G168" s="280">
        <v>4632.7166666666662</v>
      </c>
      <c r="H168" s="280">
        <v>4954.6166666666659</v>
      </c>
      <c r="I168" s="280">
        <v>5057.2833333333319</v>
      </c>
      <c r="J168" s="280">
        <v>5115.5666666666657</v>
      </c>
      <c r="K168" s="278">
        <v>4999</v>
      </c>
      <c r="L168" s="278">
        <v>4838.05</v>
      </c>
      <c r="M168" s="278">
        <v>5.9159999999999997E-2</v>
      </c>
    </row>
    <row r="169" spans="1:13">
      <c r="A169" s="269">
        <v>159</v>
      </c>
      <c r="B169" s="278" t="s">
        <v>380</v>
      </c>
      <c r="C169" s="279">
        <v>1400.1</v>
      </c>
      <c r="D169" s="280">
        <v>1399.3333333333333</v>
      </c>
      <c r="E169" s="280">
        <v>1385.7666666666664</v>
      </c>
      <c r="F169" s="280">
        <v>1371.4333333333332</v>
      </c>
      <c r="G169" s="280">
        <v>1357.8666666666663</v>
      </c>
      <c r="H169" s="280">
        <v>1413.6666666666665</v>
      </c>
      <c r="I169" s="280">
        <v>1427.2333333333336</v>
      </c>
      <c r="J169" s="280">
        <v>1441.5666666666666</v>
      </c>
      <c r="K169" s="278">
        <v>1412.9</v>
      </c>
      <c r="L169" s="278">
        <v>1385</v>
      </c>
      <c r="M169" s="278">
        <v>0.48677999999999999</v>
      </c>
    </row>
    <row r="170" spans="1:13">
      <c r="A170" s="269">
        <v>160</v>
      </c>
      <c r="B170" s="278" t="s">
        <v>102</v>
      </c>
      <c r="C170" s="279">
        <v>336.85</v>
      </c>
      <c r="D170" s="280">
        <v>337.8</v>
      </c>
      <c r="E170" s="280">
        <v>333.6</v>
      </c>
      <c r="F170" s="280">
        <v>330.35</v>
      </c>
      <c r="G170" s="280">
        <v>326.15000000000003</v>
      </c>
      <c r="H170" s="280">
        <v>341.05</v>
      </c>
      <c r="I170" s="280">
        <v>345.24999999999994</v>
      </c>
      <c r="J170" s="280">
        <v>348.5</v>
      </c>
      <c r="K170" s="278">
        <v>342</v>
      </c>
      <c r="L170" s="278">
        <v>334.55</v>
      </c>
      <c r="M170" s="278">
        <v>27.590399999999999</v>
      </c>
    </row>
    <row r="171" spans="1:13">
      <c r="A171" s="269">
        <v>161</v>
      </c>
      <c r="B171" s="278" t="s">
        <v>388</v>
      </c>
      <c r="C171" s="279">
        <v>36.200000000000003</v>
      </c>
      <c r="D171" s="280">
        <v>36.233333333333334</v>
      </c>
      <c r="E171" s="280">
        <v>35.466666666666669</v>
      </c>
      <c r="F171" s="280">
        <v>34.733333333333334</v>
      </c>
      <c r="G171" s="280">
        <v>33.966666666666669</v>
      </c>
      <c r="H171" s="280">
        <v>36.966666666666669</v>
      </c>
      <c r="I171" s="280">
        <v>37.733333333333334</v>
      </c>
      <c r="J171" s="280">
        <v>38.466666666666669</v>
      </c>
      <c r="K171" s="278">
        <v>37</v>
      </c>
      <c r="L171" s="278">
        <v>35.5</v>
      </c>
      <c r="M171" s="278">
        <v>6.0476799999999997</v>
      </c>
    </row>
    <row r="172" spans="1:13">
      <c r="A172" s="269">
        <v>162</v>
      </c>
      <c r="B172" s="278" t="s">
        <v>104</v>
      </c>
      <c r="C172" s="279">
        <v>18.100000000000001</v>
      </c>
      <c r="D172" s="280">
        <v>18.083333333333332</v>
      </c>
      <c r="E172" s="280">
        <v>17.716666666666665</v>
      </c>
      <c r="F172" s="280">
        <v>17.333333333333332</v>
      </c>
      <c r="G172" s="280">
        <v>16.966666666666665</v>
      </c>
      <c r="H172" s="280">
        <v>18.466666666666665</v>
      </c>
      <c r="I172" s="280">
        <v>18.833333333333332</v>
      </c>
      <c r="J172" s="280">
        <v>19.216666666666665</v>
      </c>
      <c r="K172" s="278">
        <v>18.45</v>
      </c>
      <c r="L172" s="278">
        <v>17.7</v>
      </c>
      <c r="M172" s="278">
        <v>127.3946</v>
      </c>
    </row>
    <row r="173" spans="1:13">
      <c r="A173" s="269">
        <v>163</v>
      </c>
      <c r="B173" s="278" t="s">
        <v>389</v>
      </c>
      <c r="C173" s="279">
        <v>142.19999999999999</v>
      </c>
      <c r="D173" s="280">
        <v>141.26666666666668</v>
      </c>
      <c r="E173" s="280">
        <v>138.13333333333335</v>
      </c>
      <c r="F173" s="280">
        <v>134.06666666666666</v>
      </c>
      <c r="G173" s="280">
        <v>130.93333333333334</v>
      </c>
      <c r="H173" s="280">
        <v>145.33333333333337</v>
      </c>
      <c r="I173" s="280">
        <v>148.4666666666667</v>
      </c>
      <c r="J173" s="280">
        <v>152.53333333333339</v>
      </c>
      <c r="K173" s="278">
        <v>144.4</v>
      </c>
      <c r="L173" s="278">
        <v>137.19999999999999</v>
      </c>
      <c r="M173" s="278">
        <v>14.71927</v>
      </c>
    </row>
    <row r="174" spans="1:13">
      <c r="A174" s="269">
        <v>164</v>
      </c>
      <c r="B174" s="278" t="s">
        <v>381</v>
      </c>
      <c r="C174" s="279">
        <v>941.9</v>
      </c>
      <c r="D174" s="280">
        <v>949.01666666666677</v>
      </c>
      <c r="E174" s="280">
        <v>933.03333333333353</v>
      </c>
      <c r="F174" s="280">
        <v>924.16666666666674</v>
      </c>
      <c r="G174" s="280">
        <v>908.18333333333351</v>
      </c>
      <c r="H174" s="280">
        <v>957.88333333333355</v>
      </c>
      <c r="I174" s="280">
        <v>973.8666666666669</v>
      </c>
      <c r="J174" s="280">
        <v>982.73333333333358</v>
      </c>
      <c r="K174" s="278">
        <v>965</v>
      </c>
      <c r="L174" s="278">
        <v>940.15</v>
      </c>
      <c r="M174" s="278">
        <v>0.44592999999999999</v>
      </c>
    </row>
    <row r="175" spans="1:13">
      <c r="A175" s="269">
        <v>165</v>
      </c>
      <c r="B175" s="278" t="s">
        <v>247</v>
      </c>
      <c r="C175" s="279">
        <v>386.6</v>
      </c>
      <c r="D175" s="280">
        <v>391.7166666666667</v>
      </c>
      <c r="E175" s="280">
        <v>379.43333333333339</v>
      </c>
      <c r="F175" s="280">
        <v>372.26666666666671</v>
      </c>
      <c r="G175" s="280">
        <v>359.98333333333341</v>
      </c>
      <c r="H175" s="280">
        <v>398.88333333333338</v>
      </c>
      <c r="I175" s="280">
        <v>411.16666666666669</v>
      </c>
      <c r="J175" s="280">
        <v>418.33333333333337</v>
      </c>
      <c r="K175" s="278">
        <v>404</v>
      </c>
      <c r="L175" s="278">
        <v>384.55</v>
      </c>
      <c r="M175" s="278">
        <v>2.76763</v>
      </c>
    </row>
    <row r="176" spans="1:13">
      <c r="A176" s="269">
        <v>166</v>
      </c>
      <c r="B176" s="278" t="s">
        <v>105</v>
      </c>
      <c r="C176" s="279">
        <v>534.45000000000005</v>
      </c>
      <c r="D176" s="280">
        <v>534.1</v>
      </c>
      <c r="E176" s="280">
        <v>523.35</v>
      </c>
      <c r="F176" s="280">
        <v>512.25</v>
      </c>
      <c r="G176" s="280">
        <v>501.5</v>
      </c>
      <c r="H176" s="280">
        <v>545.20000000000005</v>
      </c>
      <c r="I176" s="280">
        <v>555.95000000000005</v>
      </c>
      <c r="J176" s="280">
        <v>567.05000000000007</v>
      </c>
      <c r="K176" s="278">
        <v>544.85</v>
      </c>
      <c r="L176" s="278">
        <v>523</v>
      </c>
      <c r="M176" s="278">
        <v>18.28087</v>
      </c>
    </row>
    <row r="177" spans="1:13">
      <c r="A177" s="269">
        <v>167</v>
      </c>
      <c r="B177" s="278" t="s">
        <v>248</v>
      </c>
      <c r="C177" s="279">
        <v>257.8</v>
      </c>
      <c r="D177" s="280">
        <v>257.11666666666662</v>
      </c>
      <c r="E177" s="280">
        <v>252.73333333333323</v>
      </c>
      <c r="F177" s="280">
        <v>247.66666666666663</v>
      </c>
      <c r="G177" s="280">
        <v>243.28333333333325</v>
      </c>
      <c r="H177" s="280">
        <v>262.18333333333322</v>
      </c>
      <c r="I177" s="280">
        <v>266.56666666666655</v>
      </c>
      <c r="J177" s="280">
        <v>271.63333333333321</v>
      </c>
      <c r="K177" s="278">
        <v>261.5</v>
      </c>
      <c r="L177" s="278">
        <v>252.05</v>
      </c>
      <c r="M177" s="278">
        <v>2.1391900000000001</v>
      </c>
    </row>
    <row r="178" spans="1:13">
      <c r="A178" s="269">
        <v>168</v>
      </c>
      <c r="B178" s="278" t="s">
        <v>249</v>
      </c>
      <c r="C178" s="279">
        <v>660.05</v>
      </c>
      <c r="D178" s="280">
        <v>649.88333333333333</v>
      </c>
      <c r="E178" s="280">
        <v>632.16666666666663</v>
      </c>
      <c r="F178" s="280">
        <v>604.2833333333333</v>
      </c>
      <c r="G178" s="280">
        <v>586.56666666666661</v>
      </c>
      <c r="H178" s="280">
        <v>677.76666666666665</v>
      </c>
      <c r="I178" s="280">
        <v>695.48333333333335</v>
      </c>
      <c r="J178" s="280">
        <v>723.36666666666667</v>
      </c>
      <c r="K178" s="278">
        <v>667.6</v>
      </c>
      <c r="L178" s="278">
        <v>622</v>
      </c>
      <c r="M178" s="278">
        <v>17.138919999999999</v>
      </c>
    </row>
    <row r="179" spans="1:13">
      <c r="A179" s="269">
        <v>169</v>
      </c>
      <c r="B179" s="278" t="s">
        <v>390</v>
      </c>
      <c r="C179" s="279">
        <v>55.95</v>
      </c>
      <c r="D179" s="280">
        <v>55.866666666666674</v>
      </c>
      <c r="E179" s="280">
        <v>54.883333333333347</v>
      </c>
      <c r="F179" s="280">
        <v>53.81666666666667</v>
      </c>
      <c r="G179" s="280">
        <v>52.833333333333343</v>
      </c>
      <c r="H179" s="280">
        <v>56.933333333333351</v>
      </c>
      <c r="I179" s="280">
        <v>57.916666666666671</v>
      </c>
      <c r="J179" s="280">
        <v>58.983333333333356</v>
      </c>
      <c r="K179" s="278">
        <v>56.85</v>
      </c>
      <c r="L179" s="278">
        <v>54.8</v>
      </c>
      <c r="M179" s="278">
        <v>4.4253600000000004</v>
      </c>
    </row>
    <row r="180" spans="1:13">
      <c r="A180" s="269">
        <v>170</v>
      </c>
      <c r="B180" s="278" t="s">
        <v>382</v>
      </c>
      <c r="C180" s="279">
        <v>156.25</v>
      </c>
      <c r="D180" s="280">
        <v>158.08333333333334</v>
      </c>
      <c r="E180" s="280">
        <v>154.16666666666669</v>
      </c>
      <c r="F180" s="280">
        <v>152.08333333333334</v>
      </c>
      <c r="G180" s="280">
        <v>148.16666666666669</v>
      </c>
      <c r="H180" s="280">
        <v>160.16666666666669</v>
      </c>
      <c r="I180" s="280">
        <v>164.08333333333337</v>
      </c>
      <c r="J180" s="280">
        <v>166.16666666666669</v>
      </c>
      <c r="K180" s="278">
        <v>162</v>
      </c>
      <c r="L180" s="278">
        <v>156</v>
      </c>
      <c r="M180" s="278">
        <v>7.4032</v>
      </c>
    </row>
    <row r="181" spans="1:13">
      <c r="A181" s="269">
        <v>171</v>
      </c>
      <c r="B181" s="278" t="s">
        <v>250</v>
      </c>
      <c r="C181" s="279">
        <v>187.05</v>
      </c>
      <c r="D181" s="280">
        <v>185.43333333333331</v>
      </c>
      <c r="E181" s="280">
        <v>182.86666666666662</v>
      </c>
      <c r="F181" s="280">
        <v>178.68333333333331</v>
      </c>
      <c r="G181" s="280">
        <v>176.11666666666662</v>
      </c>
      <c r="H181" s="280">
        <v>189.61666666666662</v>
      </c>
      <c r="I181" s="280">
        <v>192.18333333333328</v>
      </c>
      <c r="J181" s="280">
        <v>196.36666666666662</v>
      </c>
      <c r="K181" s="278">
        <v>188</v>
      </c>
      <c r="L181" s="278">
        <v>181.25</v>
      </c>
      <c r="M181" s="278">
        <v>5.0096699999999998</v>
      </c>
    </row>
    <row r="182" spans="1:13">
      <c r="A182" s="269">
        <v>172</v>
      </c>
      <c r="B182" s="278" t="s">
        <v>106</v>
      </c>
      <c r="C182" s="279">
        <v>522.95000000000005</v>
      </c>
      <c r="D182" s="280">
        <v>530.66666666666663</v>
      </c>
      <c r="E182" s="280">
        <v>511.33333333333326</v>
      </c>
      <c r="F182" s="280">
        <v>499.71666666666658</v>
      </c>
      <c r="G182" s="280">
        <v>480.38333333333321</v>
      </c>
      <c r="H182" s="280">
        <v>542.2833333333333</v>
      </c>
      <c r="I182" s="280">
        <v>561.61666666666656</v>
      </c>
      <c r="J182" s="280">
        <v>573.23333333333335</v>
      </c>
      <c r="K182" s="278">
        <v>550</v>
      </c>
      <c r="L182" s="278">
        <v>519.04999999999995</v>
      </c>
      <c r="M182" s="278">
        <v>27.012</v>
      </c>
    </row>
    <row r="183" spans="1:13">
      <c r="A183" s="269">
        <v>173</v>
      </c>
      <c r="B183" s="278" t="s">
        <v>384</v>
      </c>
      <c r="C183" s="279">
        <v>78.150000000000006</v>
      </c>
      <c r="D183" s="280">
        <v>78.466666666666683</v>
      </c>
      <c r="E183" s="280">
        <v>76.983333333333363</v>
      </c>
      <c r="F183" s="280">
        <v>75.816666666666677</v>
      </c>
      <c r="G183" s="280">
        <v>74.333333333333357</v>
      </c>
      <c r="H183" s="280">
        <v>79.633333333333368</v>
      </c>
      <c r="I183" s="280">
        <v>81.116666666666688</v>
      </c>
      <c r="J183" s="280">
        <v>82.283333333333374</v>
      </c>
      <c r="K183" s="278">
        <v>79.95</v>
      </c>
      <c r="L183" s="278">
        <v>77.3</v>
      </c>
      <c r="M183" s="278">
        <v>1.0286500000000001</v>
      </c>
    </row>
    <row r="184" spans="1:13">
      <c r="A184" s="269">
        <v>174</v>
      </c>
      <c r="B184" s="278" t="s">
        <v>385</v>
      </c>
      <c r="C184" s="279">
        <v>487</v>
      </c>
      <c r="D184" s="280">
        <v>491.7166666666667</v>
      </c>
      <c r="E184" s="280">
        <v>479.08333333333337</v>
      </c>
      <c r="F184" s="280">
        <v>471.16666666666669</v>
      </c>
      <c r="G184" s="280">
        <v>458.53333333333336</v>
      </c>
      <c r="H184" s="280">
        <v>499.63333333333338</v>
      </c>
      <c r="I184" s="280">
        <v>512.26666666666665</v>
      </c>
      <c r="J184" s="280">
        <v>520.18333333333339</v>
      </c>
      <c r="K184" s="278">
        <v>504.35</v>
      </c>
      <c r="L184" s="278">
        <v>483.8</v>
      </c>
      <c r="M184" s="278">
        <v>0.11688</v>
      </c>
    </row>
    <row r="185" spans="1:13">
      <c r="A185" s="269">
        <v>175</v>
      </c>
      <c r="B185" s="278" t="s">
        <v>391</v>
      </c>
      <c r="C185" s="279">
        <v>42.55</v>
      </c>
      <c r="D185" s="280">
        <v>42.050000000000004</v>
      </c>
      <c r="E185" s="280">
        <v>41.500000000000007</v>
      </c>
      <c r="F185" s="280">
        <v>40.450000000000003</v>
      </c>
      <c r="G185" s="280">
        <v>39.900000000000006</v>
      </c>
      <c r="H185" s="280">
        <v>43.100000000000009</v>
      </c>
      <c r="I185" s="280">
        <v>43.650000000000006</v>
      </c>
      <c r="J185" s="280">
        <v>44.70000000000001</v>
      </c>
      <c r="K185" s="278">
        <v>42.6</v>
      </c>
      <c r="L185" s="278">
        <v>41</v>
      </c>
      <c r="M185" s="278">
        <v>7.2445500000000003</v>
      </c>
    </row>
    <row r="186" spans="1:13">
      <c r="A186" s="269">
        <v>176</v>
      </c>
      <c r="B186" s="278" t="s">
        <v>251</v>
      </c>
      <c r="C186" s="279">
        <v>189.95</v>
      </c>
      <c r="D186" s="280">
        <v>191.41666666666666</v>
      </c>
      <c r="E186" s="280">
        <v>184.83333333333331</v>
      </c>
      <c r="F186" s="280">
        <v>179.71666666666667</v>
      </c>
      <c r="G186" s="280">
        <v>173.13333333333333</v>
      </c>
      <c r="H186" s="280">
        <v>196.5333333333333</v>
      </c>
      <c r="I186" s="280">
        <v>203.11666666666662</v>
      </c>
      <c r="J186" s="280">
        <v>208.23333333333329</v>
      </c>
      <c r="K186" s="278">
        <v>198</v>
      </c>
      <c r="L186" s="278">
        <v>186.3</v>
      </c>
      <c r="M186" s="278">
        <v>5.9563699999999997</v>
      </c>
    </row>
    <row r="187" spans="1:13">
      <c r="A187" s="269">
        <v>177</v>
      </c>
      <c r="B187" s="278" t="s">
        <v>386</v>
      </c>
      <c r="C187" s="279">
        <v>346.2</v>
      </c>
      <c r="D187" s="280">
        <v>342.73333333333335</v>
      </c>
      <c r="E187" s="280">
        <v>333.4666666666667</v>
      </c>
      <c r="F187" s="280">
        <v>320.73333333333335</v>
      </c>
      <c r="G187" s="280">
        <v>311.4666666666667</v>
      </c>
      <c r="H187" s="280">
        <v>355.4666666666667</v>
      </c>
      <c r="I187" s="280">
        <v>364.73333333333335</v>
      </c>
      <c r="J187" s="280">
        <v>377.4666666666667</v>
      </c>
      <c r="K187" s="278">
        <v>352</v>
      </c>
      <c r="L187" s="278">
        <v>330</v>
      </c>
      <c r="M187" s="278">
        <v>3.31175</v>
      </c>
    </row>
    <row r="188" spans="1:13">
      <c r="A188" s="269">
        <v>178</v>
      </c>
      <c r="B188" s="278" t="s">
        <v>387</v>
      </c>
      <c r="C188" s="279">
        <v>242.85</v>
      </c>
      <c r="D188" s="280">
        <v>246.83333333333334</v>
      </c>
      <c r="E188" s="280">
        <v>238.2166666666667</v>
      </c>
      <c r="F188" s="280">
        <v>233.58333333333334</v>
      </c>
      <c r="G188" s="280">
        <v>224.9666666666667</v>
      </c>
      <c r="H188" s="280">
        <v>251.4666666666667</v>
      </c>
      <c r="I188" s="280">
        <v>260.08333333333331</v>
      </c>
      <c r="J188" s="280">
        <v>264.7166666666667</v>
      </c>
      <c r="K188" s="278">
        <v>255.45</v>
      </c>
      <c r="L188" s="278">
        <v>242.2</v>
      </c>
      <c r="M188" s="278">
        <v>4.9053300000000002</v>
      </c>
    </row>
    <row r="189" spans="1:13">
      <c r="A189" s="269">
        <v>179</v>
      </c>
      <c r="B189" s="278" t="s">
        <v>392</v>
      </c>
      <c r="C189" s="279">
        <v>562.1</v>
      </c>
      <c r="D189" s="280">
        <v>572.71666666666658</v>
      </c>
      <c r="E189" s="280">
        <v>547.43333333333317</v>
      </c>
      <c r="F189" s="280">
        <v>532.76666666666654</v>
      </c>
      <c r="G189" s="280">
        <v>507.48333333333312</v>
      </c>
      <c r="H189" s="280">
        <v>587.38333333333321</v>
      </c>
      <c r="I189" s="280">
        <v>612.66666666666674</v>
      </c>
      <c r="J189" s="280">
        <v>627.33333333333326</v>
      </c>
      <c r="K189" s="278">
        <v>598</v>
      </c>
      <c r="L189" s="278">
        <v>558.04999999999995</v>
      </c>
      <c r="M189" s="278">
        <v>7.7249999999999999E-2</v>
      </c>
    </row>
    <row r="190" spans="1:13">
      <c r="A190" s="269">
        <v>180</v>
      </c>
      <c r="B190" s="278" t="s">
        <v>400</v>
      </c>
      <c r="C190" s="279">
        <v>506.35</v>
      </c>
      <c r="D190" s="280">
        <v>510.0333333333333</v>
      </c>
      <c r="E190" s="280">
        <v>496.31666666666661</v>
      </c>
      <c r="F190" s="280">
        <v>486.2833333333333</v>
      </c>
      <c r="G190" s="280">
        <v>472.56666666666661</v>
      </c>
      <c r="H190" s="280">
        <v>520.06666666666661</v>
      </c>
      <c r="I190" s="280">
        <v>533.7833333333333</v>
      </c>
      <c r="J190" s="280">
        <v>543.81666666666661</v>
      </c>
      <c r="K190" s="278">
        <v>523.75</v>
      </c>
      <c r="L190" s="278">
        <v>500</v>
      </c>
      <c r="M190" s="278">
        <v>1.4600500000000001</v>
      </c>
    </row>
    <row r="191" spans="1:13">
      <c r="A191" s="269">
        <v>181</v>
      </c>
      <c r="B191" s="278" t="s">
        <v>394</v>
      </c>
      <c r="C191" s="279">
        <v>560.15</v>
      </c>
      <c r="D191" s="280">
        <v>559.70000000000005</v>
      </c>
      <c r="E191" s="280">
        <v>544.40000000000009</v>
      </c>
      <c r="F191" s="280">
        <v>528.65000000000009</v>
      </c>
      <c r="G191" s="280">
        <v>513.35000000000014</v>
      </c>
      <c r="H191" s="280">
        <v>575.45000000000005</v>
      </c>
      <c r="I191" s="280">
        <v>590.75</v>
      </c>
      <c r="J191" s="280">
        <v>606.5</v>
      </c>
      <c r="K191" s="278">
        <v>575</v>
      </c>
      <c r="L191" s="278">
        <v>543.95000000000005</v>
      </c>
      <c r="M191" s="278">
        <v>0.18790999999999999</v>
      </c>
    </row>
    <row r="192" spans="1:13">
      <c r="A192" s="269">
        <v>182</v>
      </c>
      <c r="B192" s="278" t="s">
        <v>107</v>
      </c>
      <c r="C192" s="279">
        <v>511.2</v>
      </c>
      <c r="D192" s="280">
        <v>503.33333333333331</v>
      </c>
      <c r="E192" s="280">
        <v>491.66666666666663</v>
      </c>
      <c r="F192" s="280">
        <v>472.13333333333333</v>
      </c>
      <c r="G192" s="280">
        <v>460.46666666666664</v>
      </c>
      <c r="H192" s="280">
        <v>522.86666666666656</v>
      </c>
      <c r="I192" s="280">
        <v>534.5333333333333</v>
      </c>
      <c r="J192" s="280">
        <v>554.06666666666661</v>
      </c>
      <c r="K192" s="278">
        <v>515</v>
      </c>
      <c r="L192" s="278">
        <v>483.8</v>
      </c>
      <c r="M192" s="278">
        <v>71.830079999999995</v>
      </c>
    </row>
    <row r="193" spans="1:13">
      <c r="A193" s="269">
        <v>183</v>
      </c>
      <c r="B193" s="278" t="s">
        <v>109</v>
      </c>
      <c r="C193" s="279">
        <v>528.75</v>
      </c>
      <c r="D193" s="280">
        <v>530.04999999999995</v>
      </c>
      <c r="E193" s="280">
        <v>520.24999999999989</v>
      </c>
      <c r="F193" s="280">
        <v>511.74999999999989</v>
      </c>
      <c r="G193" s="280">
        <v>501.94999999999982</v>
      </c>
      <c r="H193" s="280">
        <v>538.54999999999995</v>
      </c>
      <c r="I193" s="280">
        <v>548.35000000000014</v>
      </c>
      <c r="J193" s="280">
        <v>556.85</v>
      </c>
      <c r="K193" s="278">
        <v>539.85</v>
      </c>
      <c r="L193" s="278">
        <v>521.54999999999995</v>
      </c>
      <c r="M193" s="278">
        <v>35.030189999999997</v>
      </c>
    </row>
    <row r="194" spans="1:13">
      <c r="A194" s="269">
        <v>184</v>
      </c>
      <c r="B194" s="278" t="s">
        <v>110</v>
      </c>
      <c r="C194" s="279">
        <v>1712.75</v>
      </c>
      <c r="D194" s="280">
        <v>1720.0833333333333</v>
      </c>
      <c r="E194" s="280">
        <v>1690.6666666666665</v>
      </c>
      <c r="F194" s="280">
        <v>1668.5833333333333</v>
      </c>
      <c r="G194" s="280">
        <v>1639.1666666666665</v>
      </c>
      <c r="H194" s="280">
        <v>1742.1666666666665</v>
      </c>
      <c r="I194" s="280">
        <v>1771.583333333333</v>
      </c>
      <c r="J194" s="280">
        <v>1793.6666666666665</v>
      </c>
      <c r="K194" s="278">
        <v>1749.5</v>
      </c>
      <c r="L194" s="278">
        <v>1698</v>
      </c>
      <c r="M194" s="278">
        <v>57.34243</v>
      </c>
    </row>
    <row r="195" spans="1:13">
      <c r="A195" s="269">
        <v>185</v>
      </c>
      <c r="B195" s="278" t="s">
        <v>253</v>
      </c>
      <c r="C195" s="279">
        <v>2547.65</v>
      </c>
      <c r="D195" s="280">
        <v>2579.2166666666667</v>
      </c>
      <c r="E195" s="280">
        <v>2498.4333333333334</v>
      </c>
      <c r="F195" s="280">
        <v>2449.2166666666667</v>
      </c>
      <c r="G195" s="280">
        <v>2368.4333333333334</v>
      </c>
      <c r="H195" s="280">
        <v>2628.4333333333334</v>
      </c>
      <c r="I195" s="280">
        <v>2709.2166666666672</v>
      </c>
      <c r="J195" s="280">
        <v>2758.4333333333334</v>
      </c>
      <c r="K195" s="278">
        <v>2660</v>
      </c>
      <c r="L195" s="278">
        <v>2530</v>
      </c>
      <c r="M195" s="278">
        <v>2.2238000000000002</v>
      </c>
    </row>
    <row r="196" spans="1:13">
      <c r="A196" s="269">
        <v>186</v>
      </c>
      <c r="B196" s="278" t="s">
        <v>111</v>
      </c>
      <c r="C196" s="279">
        <v>927.65</v>
      </c>
      <c r="D196" s="280">
        <v>936.58333333333337</v>
      </c>
      <c r="E196" s="280">
        <v>913.16666666666674</v>
      </c>
      <c r="F196" s="280">
        <v>898.68333333333339</v>
      </c>
      <c r="G196" s="280">
        <v>875.26666666666677</v>
      </c>
      <c r="H196" s="280">
        <v>951.06666666666672</v>
      </c>
      <c r="I196" s="280">
        <v>974.48333333333346</v>
      </c>
      <c r="J196" s="280">
        <v>988.9666666666667</v>
      </c>
      <c r="K196" s="278">
        <v>960</v>
      </c>
      <c r="L196" s="278">
        <v>922.1</v>
      </c>
      <c r="M196" s="278">
        <v>221.73553999999999</v>
      </c>
    </row>
    <row r="197" spans="1:13">
      <c r="A197" s="269">
        <v>187</v>
      </c>
      <c r="B197" s="278" t="s">
        <v>254</v>
      </c>
      <c r="C197" s="279">
        <v>516.75</v>
      </c>
      <c r="D197" s="280">
        <v>523.25</v>
      </c>
      <c r="E197" s="280">
        <v>508.5</v>
      </c>
      <c r="F197" s="280">
        <v>500.25</v>
      </c>
      <c r="G197" s="280">
        <v>485.5</v>
      </c>
      <c r="H197" s="280">
        <v>531.5</v>
      </c>
      <c r="I197" s="280">
        <v>546.25</v>
      </c>
      <c r="J197" s="280">
        <v>554.5</v>
      </c>
      <c r="K197" s="278">
        <v>538</v>
      </c>
      <c r="L197" s="278">
        <v>515</v>
      </c>
      <c r="M197" s="278">
        <v>36.520829999999997</v>
      </c>
    </row>
    <row r="198" spans="1:13">
      <c r="A198" s="269">
        <v>188</v>
      </c>
      <c r="B198" s="278" t="s">
        <v>252</v>
      </c>
      <c r="C198" s="279">
        <v>771</v>
      </c>
      <c r="D198" s="280">
        <v>765.36666666666667</v>
      </c>
      <c r="E198" s="280">
        <v>754.68333333333339</v>
      </c>
      <c r="F198" s="280">
        <v>738.36666666666667</v>
      </c>
      <c r="G198" s="280">
        <v>727.68333333333339</v>
      </c>
      <c r="H198" s="280">
        <v>781.68333333333339</v>
      </c>
      <c r="I198" s="280">
        <v>792.36666666666656</v>
      </c>
      <c r="J198" s="280">
        <v>808.68333333333339</v>
      </c>
      <c r="K198" s="278">
        <v>776.05</v>
      </c>
      <c r="L198" s="278">
        <v>749.05</v>
      </c>
      <c r="M198" s="278">
        <v>1.3932800000000001</v>
      </c>
    </row>
    <row r="199" spans="1:13">
      <c r="A199" s="269">
        <v>189</v>
      </c>
      <c r="B199" s="278" t="s">
        <v>395</v>
      </c>
      <c r="C199" s="279">
        <v>158.69999999999999</v>
      </c>
      <c r="D199" s="280">
        <v>157.86666666666667</v>
      </c>
      <c r="E199" s="280">
        <v>152.73333333333335</v>
      </c>
      <c r="F199" s="280">
        <v>146.76666666666668</v>
      </c>
      <c r="G199" s="280">
        <v>141.63333333333335</v>
      </c>
      <c r="H199" s="280">
        <v>163.83333333333334</v>
      </c>
      <c r="I199" s="280">
        <v>168.96666666666667</v>
      </c>
      <c r="J199" s="280">
        <v>174.93333333333334</v>
      </c>
      <c r="K199" s="278">
        <v>163</v>
      </c>
      <c r="L199" s="278">
        <v>151.9</v>
      </c>
      <c r="M199" s="278">
        <v>11.54706</v>
      </c>
    </row>
    <row r="200" spans="1:13">
      <c r="A200" s="269">
        <v>190</v>
      </c>
      <c r="B200" s="278" t="s">
        <v>396</v>
      </c>
      <c r="C200" s="279">
        <v>249.4</v>
      </c>
      <c r="D200" s="280">
        <v>247.93333333333331</v>
      </c>
      <c r="E200" s="280">
        <v>246.46666666666661</v>
      </c>
      <c r="F200" s="280">
        <v>243.5333333333333</v>
      </c>
      <c r="G200" s="280">
        <v>242.06666666666661</v>
      </c>
      <c r="H200" s="280">
        <v>250.86666666666662</v>
      </c>
      <c r="I200" s="280">
        <v>252.33333333333331</v>
      </c>
      <c r="J200" s="280">
        <v>255.26666666666662</v>
      </c>
      <c r="K200" s="278">
        <v>249.4</v>
      </c>
      <c r="L200" s="278">
        <v>245</v>
      </c>
      <c r="M200" s="278">
        <v>0.16053000000000001</v>
      </c>
    </row>
    <row r="201" spans="1:13">
      <c r="A201" s="269">
        <v>191</v>
      </c>
      <c r="B201" s="278" t="s">
        <v>112</v>
      </c>
      <c r="C201" s="279">
        <v>2187.6</v>
      </c>
      <c r="D201" s="280">
        <v>2200.2000000000003</v>
      </c>
      <c r="E201" s="280">
        <v>2135.4000000000005</v>
      </c>
      <c r="F201" s="280">
        <v>2083.2000000000003</v>
      </c>
      <c r="G201" s="280">
        <v>2018.4000000000005</v>
      </c>
      <c r="H201" s="280">
        <v>2252.4000000000005</v>
      </c>
      <c r="I201" s="280">
        <v>2317.2000000000007</v>
      </c>
      <c r="J201" s="280">
        <v>2369.4000000000005</v>
      </c>
      <c r="K201" s="278">
        <v>2265</v>
      </c>
      <c r="L201" s="278">
        <v>2148</v>
      </c>
      <c r="M201" s="278">
        <v>32.538460000000001</v>
      </c>
    </row>
    <row r="202" spans="1:13">
      <c r="A202" s="269">
        <v>192</v>
      </c>
      <c r="B202" s="278" t="s">
        <v>113</v>
      </c>
      <c r="C202" s="279">
        <v>263.75</v>
      </c>
      <c r="D202" s="280">
        <v>264.41666666666669</v>
      </c>
      <c r="E202" s="280">
        <v>259.48333333333335</v>
      </c>
      <c r="F202" s="280">
        <v>255.21666666666664</v>
      </c>
      <c r="G202" s="280">
        <v>250.2833333333333</v>
      </c>
      <c r="H202" s="280">
        <v>268.68333333333339</v>
      </c>
      <c r="I202" s="280">
        <v>273.61666666666667</v>
      </c>
      <c r="J202" s="280">
        <v>277.88333333333344</v>
      </c>
      <c r="K202" s="278">
        <v>269.35000000000002</v>
      </c>
      <c r="L202" s="278">
        <v>260.14999999999998</v>
      </c>
      <c r="M202" s="278">
        <v>4.7808000000000002</v>
      </c>
    </row>
    <row r="203" spans="1:13">
      <c r="A203" s="269">
        <v>193</v>
      </c>
      <c r="B203" s="278" t="s">
        <v>397</v>
      </c>
      <c r="C203" s="279">
        <v>10.5</v>
      </c>
      <c r="D203" s="280">
        <v>10.483333333333333</v>
      </c>
      <c r="E203" s="280">
        <v>10.316666666666665</v>
      </c>
      <c r="F203" s="280">
        <v>10.133333333333333</v>
      </c>
      <c r="G203" s="280">
        <v>9.966666666666665</v>
      </c>
      <c r="H203" s="280">
        <v>10.666666666666664</v>
      </c>
      <c r="I203" s="280">
        <v>10.833333333333332</v>
      </c>
      <c r="J203" s="280">
        <v>11.016666666666664</v>
      </c>
      <c r="K203" s="278">
        <v>10.65</v>
      </c>
      <c r="L203" s="278">
        <v>10.3</v>
      </c>
      <c r="M203" s="278">
        <v>15.045170000000001</v>
      </c>
    </row>
    <row r="204" spans="1:13">
      <c r="A204" s="269">
        <v>194</v>
      </c>
      <c r="B204" s="278" t="s">
        <v>399</v>
      </c>
      <c r="C204" s="279">
        <v>48</v>
      </c>
      <c r="D204" s="280">
        <v>48.866666666666667</v>
      </c>
      <c r="E204" s="280">
        <v>46.933333333333337</v>
      </c>
      <c r="F204" s="280">
        <v>45.866666666666667</v>
      </c>
      <c r="G204" s="280">
        <v>43.933333333333337</v>
      </c>
      <c r="H204" s="280">
        <v>49.933333333333337</v>
      </c>
      <c r="I204" s="280">
        <v>51.86666666666666</v>
      </c>
      <c r="J204" s="280">
        <v>52.933333333333337</v>
      </c>
      <c r="K204" s="278">
        <v>50.8</v>
      </c>
      <c r="L204" s="278">
        <v>47.8</v>
      </c>
      <c r="M204" s="278">
        <v>2.3010299999999999</v>
      </c>
    </row>
    <row r="205" spans="1:13">
      <c r="A205" s="269">
        <v>195</v>
      </c>
      <c r="B205" s="278" t="s">
        <v>115</v>
      </c>
      <c r="C205" s="279">
        <v>123.55</v>
      </c>
      <c r="D205" s="280">
        <v>124.03333333333335</v>
      </c>
      <c r="E205" s="280">
        <v>121.11666666666669</v>
      </c>
      <c r="F205" s="280">
        <v>118.68333333333334</v>
      </c>
      <c r="G205" s="280">
        <v>115.76666666666668</v>
      </c>
      <c r="H205" s="280">
        <v>126.4666666666667</v>
      </c>
      <c r="I205" s="280">
        <v>129.38333333333335</v>
      </c>
      <c r="J205" s="280">
        <v>131.81666666666672</v>
      </c>
      <c r="K205" s="278">
        <v>126.95</v>
      </c>
      <c r="L205" s="278">
        <v>121.6</v>
      </c>
      <c r="M205" s="278">
        <v>139.22282999999999</v>
      </c>
    </row>
    <row r="206" spans="1:13">
      <c r="A206" s="269">
        <v>196</v>
      </c>
      <c r="B206" s="278" t="s">
        <v>401</v>
      </c>
      <c r="C206" s="279">
        <v>25.95</v>
      </c>
      <c r="D206" s="280">
        <v>25.483333333333331</v>
      </c>
      <c r="E206" s="280">
        <v>24.566666666666663</v>
      </c>
      <c r="F206" s="280">
        <v>23.183333333333334</v>
      </c>
      <c r="G206" s="280">
        <v>22.266666666666666</v>
      </c>
      <c r="H206" s="280">
        <v>26.86666666666666</v>
      </c>
      <c r="I206" s="280">
        <v>27.783333333333324</v>
      </c>
      <c r="J206" s="280">
        <v>29.166666666666657</v>
      </c>
      <c r="K206" s="278">
        <v>26.4</v>
      </c>
      <c r="L206" s="278">
        <v>24.1</v>
      </c>
      <c r="M206" s="278">
        <v>18.302150000000001</v>
      </c>
    </row>
    <row r="207" spans="1:13">
      <c r="A207" s="269">
        <v>197</v>
      </c>
      <c r="B207" s="278" t="s">
        <v>116</v>
      </c>
      <c r="C207" s="279">
        <v>192.3</v>
      </c>
      <c r="D207" s="280">
        <v>192.93333333333331</v>
      </c>
      <c r="E207" s="280">
        <v>188.91666666666663</v>
      </c>
      <c r="F207" s="280">
        <v>185.53333333333333</v>
      </c>
      <c r="G207" s="280">
        <v>181.51666666666665</v>
      </c>
      <c r="H207" s="280">
        <v>196.31666666666661</v>
      </c>
      <c r="I207" s="280">
        <v>200.33333333333331</v>
      </c>
      <c r="J207" s="280">
        <v>203.71666666666658</v>
      </c>
      <c r="K207" s="278">
        <v>196.95</v>
      </c>
      <c r="L207" s="278">
        <v>189.55</v>
      </c>
      <c r="M207" s="278">
        <v>60.69059</v>
      </c>
    </row>
    <row r="208" spans="1:13">
      <c r="A208" s="269">
        <v>198</v>
      </c>
      <c r="B208" s="278" t="s">
        <v>117</v>
      </c>
      <c r="C208" s="279">
        <v>1995.75</v>
      </c>
      <c r="D208" s="280">
        <v>2015.3833333333332</v>
      </c>
      <c r="E208" s="280">
        <v>1955.7666666666664</v>
      </c>
      <c r="F208" s="280">
        <v>1915.7833333333333</v>
      </c>
      <c r="G208" s="280">
        <v>1856.1666666666665</v>
      </c>
      <c r="H208" s="280">
        <v>2055.3666666666663</v>
      </c>
      <c r="I208" s="280">
        <v>2114.9833333333331</v>
      </c>
      <c r="J208" s="280">
        <v>2154.9666666666662</v>
      </c>
      <c r="K208" s="278">
        <v>2075</v>
      </c>
      <c r="L208" s="278">
        <v>1975.4</v>
      </c>
      <c r="M208" s="278">
        <v>84.329909999999998</v>
      </c>
    </row>
    <row r="209" spans="1:13">
      <c r="A209" s="269">
        <v>199</v>
      </c>
      <c r="B209" s="278" t="s">
        <v>255</v>
      </c>
      <c r="C209" s="279">
        <v>184.15</v>
      </c>
      <c r="D209" s="280">
        <v>187.41666666666666</v>
      </c>
      <c r="E209" s="280">
        <v>179.83333333333331</v>
      </c>
      <c r="F209" s="280">
        <v>175.51666666666665</v>
      </c>
      <c r="G209" s="280">
        <v>167.93333333333331</v>
      </c>
      <c r="H209" s="280">
        <v>191.73333333333332</v>
      </c>
      <c r="I209" s="280">
        <v>199.31666666666663</v>
      </c>
      <c r="J209" s="280">
        <v>203.63333333333333</v>
      </c>
      <c r="K209" s="278">
        <v>195</v>
      </c>
      <c r="L209" s="278">
        <v>183.1</v>
      </c>
      <c r="M209" s="278">
        <v>23.735320000000002</v>
      </c>
    </row>
    <row r="210" spans="1:13">
      <c r="A210" s="269">
        <v>200</v>
      </c>
      <c r="B210" s="278" t="s">
        <v>402</v>
      </c>
      <c r="C210" s="279">
        <v>27898.2</v>
      </c>
      <c r="D210" s="280">
        <v>27693.399999999998</v>
      </c>
      <c r="E210" s="280">
        <v>27411.799999999996</v>
      </c>
      <c r="F210" s="280">
        <v>26925.399999999998</v>
      </c>
      <c r="G210" s="280">
        <v>26643.799999999996</v>
      </c>
      <c r="H210" s="280">
        <v>28179.799999999996</v>
      </c>
      <c r="I210" s="280">
        <v>28461.399999999994</v>
      </c>
      <c r="J210" s="280">
        <v>28947.799999999996</v>
      </c>
      <c r="K210" s="278">
        <v>27975</v>
      </c>
      <c r="L210" s="278">
        <v>27207</v>
      </c>
      <c r="M210" s="278">
        <v>3.0769999999999999E-2</v>
      </c>
    </row>
    <row r="211" spans="1:13">
      <c r="A211" s="269">
        <v>201</v>
      </c>
      <c r="B211" s="278" t="s">
        <v>398</v>
      </c>
      <c r="C211" s="279">
        <v>48.7</v>
      </c>
      <c r="D211" s="280">
        <v>47.800000000000004</v>
      </c>
      <c r="E211" s="280">
        <v>46.900000000000006</v>
      </c>
      <c r="F211" s="280">
        <v>45.1</v>
      </c>
      <c r="G211" s="280">
        <v>44.2</v>
      </c>
      <c r="H211" s="280">
        <v>49.600000000000009</v>
      </c>
      <c r="I211" s="280">
        <v>50.5</v>
      </c>
      <c r="J211" s="280">
        <v>52.300000000000011</v>
      </c>
      <c r="K211" s="278">
        <v>48.7</v>
      </c>
      <c r="L211" s="278">
        <v>46</v>
      </c>
      <c r="M211" s="278">
        <v>18.341909999999999</v>
      </c>
    </row>
    <row r="212" spans="1:13">
      <c r="A212" s="269">
        <v>202</v>
      </c>
      <c r="B212" s="278" t="s">
        <v>256</v>
      </c>
      <c r="C212" s="279">
        <v>23.7</v>
      </c>
      <c r="D212" s="280">
        <v>23.45</v>
      </c>
      <c r="E212" s="280">
        <v>22.15</v>
      </c>
      <c r="F212" s="280">
        <v>20.599999999999998</v>
      </c>
      <c r="G212" s="280">
        <v>19.299999999999997</v>
      </c>
      <c r="H212" s="280">
        <v>25</v>
      </c>
      <c r="I212" s="280">
        <v>26.300000000000004</v>
      </c>
      <c r="J212" s="280">
        <v>27.85</v>
      </c>
      <c r="K212" s="278">
        <v>24.75</v>
      </c>
      <c r="L212" s="278">
        <v>21.9</v>
      </c>
      <c r="M212" s="278">
        <v>43.005879999999998</v>
      </c>
    </row>
    <row r="213" spans="1:13">
      <c r="A213" s="269">
        <v>203</v>
      </c>
      <c r="B213" s="278" t="s">
        <v>416</v>
      </c>
      <c r="C213" s="279">
        <v>47.2</v>
      </c>
      <c r="D213" s="280">
        <v>46.666666666666664</v>
      </c>
      <c r="E213" s="280">
        <v>46.033333333333331</v>
      </c>
      <c r="F213" s="280">
        <v>44.866666666666667</v>
      </c>
      <c r="G213" s="280">
        <v>44.233333333333334</v>
      </c>
      <c r="H213" s="280">
        <v>47.833333333333329</v>
      </c>
      <c r="I213" s="280">
        <v>48.466666666666669</v>
      </c>
      <c r="J213" s="280">
        <v>49.633333333333326</v>
      </c>
      <c r="K213" s="278">
        <v>47.3</v>
      </c>
      <c r="L213" s="278">
        <v>45.5</v>
      </c>
      <c r="M213" s="278">
        <v>12.426880000000001</v>
      </c>
    </row>
    <row r="214" spans="1:13">
      <c r="A214" s="269">
        <v>204</v>
      </c>
      <c r="B214" s="278" t="s">
        <v>118</v>
      </c>
      <c r="C214" s="279">
        <v>136.6</v>
      </c>
      <c r="D214" s="280">
        <v>133.86666666666667</v>
      </c>
      <c r="E214" s="280">
        <v>128.08333333333334</v>
      </c>
      <c r="F214" s="280">
        <v>119.56666666666666</v>
      </c>
      <c r="G214" s="280">
        <v>113.78333333333333</v>
      </c>
      <c r="H214" s="280">
        <v>142.38333333333335</v>
      </c>
      <c r="I214" s="280">
        <v>148.16666666666666</v>
      </c>
      <c r="J214" s="280">
        <v>156.68333333333337</v>
      </c>
      <c r="K214" s="278">
        <v>139.65</v>
      </c>
      <c r="L214" s="278">
        <v>125.35</v>
      </c>
      <c r="M214" s="278">
        <v>538.63607999999999</v>
      </c>
    </row>
    <row r="215" spans="1:13">
      <c r="A215" s="269">
        <v>205</v>
      </c>
      <c r="B215" s="278" t="s">
        <v>415</v>
      </c>
      <c r="C215" s="279">
        <v>37.950000000000003</v>
      </c>
      <c r="D215" s="280">
        <v>38.333333333333336</v>
      </c>
      <c r="E215" s="280">
        <v>37.31666666666667</v>
      </c>
      <c r="F215" s="280">
        <v>36.683333333333337</v>
      </c>
      <c r="G215" s="280">
        <v>35.666666666666671</v>
      </c>
      <c r="H215" s="280">
        <v>38.966666666666669</v>
      </c>
      <c r="I215" s="280">
        <v>39.983333333333334</v>
      </c>
      <c r="J215" s="280">
        <v>40.616666666666667</v>
      </c>
      <c r="K215" s="278">
        <v>39.35</v>
      </c>
      <c r="L215" s="278">
        <v>37.700000000000003</v>
      </c>
      <c r="M215" s="278">
        <v>2.48691</v>
      </c>
    </row>
    <row r="216" spans="1:13">
      <c r="A216" s="269">
        <v>206</v>
      </c>
      <c r="B216" s="278" t="s">
        <v>259</v>
      </c>
      <c r="C216" s="279">
        <v>96.85</v>
      </c>
      <c r="D216" s="280">
        <v>96.7</v>
      </c>
      <c r="E216" s="280">
        <v>94.5</v>
      </c>
      <c r="F216" s="280">
        <v>92.149999999999991</v>
      </c>
      <c r="G216" s="280">
        <v>89.949999999999989</v>
      </c>
      <c r="H216" s="280">
        <v>99.050000000000011</v>
      </c>
      <c r="I216" s="280">
        <v>101.25000000000003</v>
      </c>
      <c r="J216" s="280">
        <v>103.60000000000002</v>
      </c>
      <c r="K216" s="278">
        <v>98.9</v>
      </c>
      <c r="L216" s="278">
        <v>94.35</v>
      </c>
      <c r="M216" s="278">
        <v>6.0915900000000001</v>
      </c>
    </row>
    <row r="217" spans="1:13">
      <c r="A217" s="269">
        <v>207</v>
      </c>
      <c r="B217" s="278" t="s">
        <v>119</v>
      </c>
      <c r="C217" s="279">
        <v>338.05</v>
      </c>
      <c r="D217" s="280">
        <v>339.58333333333331</v>
      </c>
      <c r="E217" s="280">
        <v>330.76666666666665</v>
      </c>
      <c r="F217" s="280">
        <v>323.48333333333335</v>
      </c>
      <c r="G217" s="280">
        <v>314.66666666666669</v>
      </c>
      <c r="H217" s="280">
        <v>346.86666666666662</v>
      </c>
      <c r="I217" s="280">
        <v>355.68333333333334</v>
      </c>
      <c r="J217" s="280">
        <v>362.96666666666658</v>
      </c>
      <c r="K217" s="278">
        <v>348.4</v>
      </c>
      <c r="L217" s="278">
        <v>332.3</v>
      </c>
      <c r="M217" s="278">
        <v>728.18140000000005</v>
      </c>
    </row>
    <row r="218" spans="1:13">
      <c r="A218" s="269">
        <v>208</v>
      </c>
      <c r="B218" s="278" t="s">
        <v>257</v>
      </c>
      <c r="C218" s="279">
        <v>1320.1</v>
      </c>
      <c r="D218" s="280">
        <v>1326.1000000000001</v>
      </c>
      <c r="E218" s="280">
        <v>1280.0000000000002</v>
      </c>
      <c r="F218" s="280">
        <v>1239.9000000000001</v>
      </c>
      <c r="G218" s="280">
        <v>1193.8000000000002</v>
      </c>
      <c r="H218" s="280">
        <v>1366.2000000000003</v>
      </c>
      <c r="I218" s="280">
        <v>1412.3000000000002</v>
      </c>
      <c r="J218" s="280">
        <v>1452.4000000000003</v>
      </c>
      <c r="K218" s="278">
        <v>1372.2</v>
      </c>
      <c r="L218" s="278">
        <v>1286</v>
      </c>
      <c r="M218" s="278">
        <v>7.1117299999999997</v>
      </c>
    </row>
    <row r="219" spans="1:13">
      <c r="A219" s="269">
        <v>209</v>
      </c>
      <c r="B219" s="278" t="s">
        <v>120</v>
      </c>
      <c r="C219" s="279">
        <v>396.35</v>
      </c>
      <c r="D219" s="280">
        <v>400.45</v>
      </c>
      <c r="E219" s="280">
        <v>389.9</v>
      </c>
      <c r="F219" s="280">
        <v>383.45</v>
      </c>
      <c r="G219" s="280">
        <v>372.9</v>
      </c>
      <c r="H219" s="280">
        <v>406.9</v>
      </c>
      <c r="I219" s="280">
        <v>417.45000000000005</v>
      </c>
      <c r="J219" s="280">
        <v>423.9</v>
      </c>
      <c r="K219" s="278">
        <v>411</v>
      </c>
      <c r="L219" s="278">
        <v>394</v>
      </c>
      <c r="M219" s="278">
        <v>24.904949999999999</v>
      </c>
    </row>
    <row r="220" spans="1:13">
      <c r="A220" s="269">
        <v>210</v>
      </c>
      <c r="B220" s="278" t="s">
        <v>404</v>
      </c>
      <c r="C220" s="279">
        <v>2606.0500000000002</v>
      </c>
      <c r="D220" s="280">
        <v>2601.9</v>
      </c>
      <c r="E220" s="280">
        <v>2563.8000000000002</v>
      </c>
      <c r="F220" s="280">
        <v>2521.5500000000002</v>
      </c>
      <c r="G220" s="280">
        <v>2483.4500000000003</v>
      </c>
      <c r="H220" s="280">
        <v>2644.15</v>
      </c>
      <c r="I220" s="280">
        <v>2682.2499999999995</v>
      </c>
      <c r="J220" s="280">
        <v>2724.5</v>
      </c>
      <c r="K220" s="278">
        <v>2640</v>
      </c>
      <c r="L220" s="278">
        <v>2559.65</v>
      </c>
      <c r="M220" s="278">
        <v>6.9899999999999997E-3</v>
      </c>
    </row>
    <row r="221" spans="1:13">
      <c r="A221" s="269">
        <v>211</v>
      </c>
      <c r="B221" s="278" t="s">
        <v>258</v>
      </c>
      <c r="C221" s="279">
        <v>20.8</v>
      </c>
      <c r="D221" s="280">
        <v>20.950000000000003</v>
      </c>
      <c r="E221" s="280">
        <v>20.300000000000004</v>
      </c>
      <c r="F221" s="280">
        <v>19.8</v>
      </c>
      <c r="G221" s="280">
        <v>19.150000000000002</v>
      </c>
      <c r="H221" s="280">
        <v>21.450000000000006</v>
      </c>
      <c r="I221" s="280">
        <v>22.100000000000005</v>
      </c>
      <c r="J221" s="280">
        <v>22.600000000000009</v>
      </c>
      <c r="K221" s="278">
        <v>21.6</v>
      </c>
      <c r="L221" s="278">
        <v>20.45</v>
      </c>
      <c r="M221" s="278">
        <v>24.879480000000001</v>
      </c>
    </row>
    <row r="222" spans="1:13">
      <c r="A222" s="269">
        <v>212</v>
      </c>
      <c r="B222" s="278" t="s">
        <v>121</v>
      </c>
      <c r="C222" s="279">
        <v>4.9000000000000004</v>
      </c>
      <c r="D222" s="280">
        <v>5.0166666666666666</v>
      </c>
      <c r="E222" s="280">
        <v>4.6833333333333336</v>
      </c>
      <c r="F222" s="280">
        <v>4.4666666666666668</v>
      </c>
      <c r="G222" s="280">
        <v>4.1333333333333337</v>
      </c>
      <c r="H222" s="280">
        <v>5.2333333333333334</v>
      </c>
      <c r="I222" s="280">
        <v>5.5666666666666673</v>
      </c>
      <c r="J222" s="280">
        <v>5.7833333333333332</v>
      </c>
      <c r="K222" s="278">
        <v>5.35</v>
      </c>
      <c r="L222" s="278">
        <v>4.8</v>
      </c>
      <c r="M222" s="278">
        <v>4436.8612199999998</v>
      </c>
    </row>
    <row r="223" spans="1:13">
      <c r="A223" s="269">
        <v>213</v>
      </c>
      <c r="B223" s="278" t="s">
        <v>405</v>
      </c>
      <c r="C223" s="279">
        <v>14.2</v>
      </c>
      <c r="D223" s="280">
        <v>14.233333333333334</v>
      </c>
      <c r="E223" s="280">
        <v>13.916666666666668</v>
      </c>
      <c r="F223" s="280">
        <v>13.633333333333333</v>
      </c>
      <c r="G223" s="280">
        <v>13.316666666666666</v>
      </c>
      <c r="H223" s="280">
        <v>14.516666666666669</v>
      </c>
      <c r="I223" s="280">
        <v>14.833333333333336</v>
      </c>
      <c r="J223" s="280">
        <v>15.116666666666671</v>
      </c>
      <c r="K223" s="278">
        <v>14.55</v>
      </c>
      <c r="L223" s="278">
        <v>13.95</v>
      </c>
      <c r="M223" s="278">
        <v>95.53389</v>
      </c>
    </row>
    <row r="224" spans="1:13">
      <c r="A224" s="269">
        <v>214</v>
      </c>
      <c r="B224" s="278" t="s">
        <v>122</v>
      </c>
      <c r="C224" s="279">
        <v>21.85</v>
      </c>
      <c r="D224" s="280">
        <v>21.716666666666669</v>
      </c>
      <c r="E224" s="280">
        <v>20.833333333333336</v>
      </c>
      <c r="F224" s="280">
        <v>19.816666666666666</v>
      </c>
      <c r="G224" s="280">
        <v>18.933333333333334</v>
      </c>
      <c r="H224" s="280">
        <v>22.733333333333338</v>
      </c>
      <c r="I224" s="280">
        <v>23.616666666666671</v>
      </c>
      <c r="J224" s="280">
        <v>24.63333333333334</v>
      </c>
      <c r="K224" s="278">
        <v>22.6</v>
      </c>
      <c r="L224" s="278">
        <v>20.7</v>
      </c>
      <c r="M224" s="278">
        <v>630.01904000000002</v>
      </c>
    </row>
    <row r="225" spans="1:13">
      <c r="A225" s="269">
        <v>215</v>
      </c>
      <c r="B225" s="278" t="s">
        <v>417</v>
      </c>
      <c r="C225" s="279">
        <v>154.80000000000001</v>
      </c>
      <c r="D225" s="280">
        <v>151.70000000000002</v>
      </c>
      <c r="E225" s="280">
        <v>147.40000000000003</v>
      </c>
      <c r="F225" s="280">
        <v>140.00000000000003</v>
      </c>
      <c r="G225" s="280">
        <v>135.70000000000005</v>
      </c>
      <c r="H225" s="280">
        <v>159.10000000000002</v>
      </c>
      <c r="I225" s="280">
        <v>163.40000000000003</v>
      </c>
      <c r="J225" s="280">
        <v>170.8</v>
      </c>
      <c r="K225" s="278">
        <v>156</v>
      </c>
      <c r="L225" s="278">
        <v>144.30000000000001</v>
      </c>
      <c r="M225" s="278">
        <v>14.47153</v>
      </c>
    </row>
    <row r="226" spans="1:13">
      <c r="A226" s="269">
        <v>216</v>
      </c>
      <c r="B226" s="278" t="s">
        <v>406</v>
      </c>
      <c r="C226" s="279">
        <v>379.9</v>
      </c>
      <c r="D226" s="280">
        <v>379.9666666666667</v>
      </c>
      <c r="E226" s="280">
        <v>371.93333333333339</v>
      </c>
      <c r="F226" s="280">
        <v>363.9666666666667</v>
      </c>
      <c r="G226" s="280">
        <v>355.93333333333339</v>
      </c>
      <c r="H226" s="280">
        <v>387.93333333333339</v>
      </c>
      <c r="I226" s="280">
        <v>395.9666666666667</v>
      </c>
      <c r="J226" s="280">
        <v>403.93333333333339</v>
      </c>
      <c r="K226" s="278">
        <v>388</v>
      </c>
      <c r="L226" s="278">
        <v>372</v>
      </c>
      <c r="M226" s="278">
        <v>0.18096000000000001</v>
      </c>
    </row>
    <row r="227" spans="1:13">
      <c r="A227" s="269">
        <v>217</v>
      </c>
      <c r="B227" s="278" t="s">
        <v>407</v>
      </c>
      <c r="C227" s="279">
        <v>4.25</v>
      </c>
      <c r="D227" s="280">
        <v>4.166666666666667</v>
      </c>
      <c r="E227" s="280">
        <v>4.0333333333333341</v>
      </c>
      <c r="F227" s="280">
        <v>3.8166666666666673</v>
      </c>
      <c r="G227" s="280">
        <v>3.6833333333333345</v>
      </c>
      <c r="H227" s="280">
        <v>4.3833333333333337</v>
      </c>
      <c r="I227" s="280">
        <v>4.5166666666666666</v>
      </c>
      <c r="J227" s="280">
        <v>4.7333333333333334</v>
      </c>
      <c r="K227" s="278">
        <v>4.3</v>
      </c>
      <c r="L227" s="278">
        <v>3.95</v>
      </c>
      <c r="M227" s="278">
        <v>40.663829999999997</v>
      </c>
    </row>
    <row r="228" spans="1:13">
      <c r="A228" s="269">
        <v>218</v>
      </c>
      <c r="B228" s="278" t="s">
        <v>123</v>
      </c>
      <c r="C228" s="279">
        <v>473</v>
      </c>
      <c r="D228" s="280">
        <v>477.13333333333338</v>
      </c>
      <c r="E228" s="280">
        <v>465.26666666666677</v>
      </c>
      <c r="F228" s="280">
        <v>457.53333333333336</v>
      </c>
      <c r="G228" s="280">
        <v>445.66666666666674</v>
      </c>
      <c r="H228" s="280">
        <v>484.86666666666679</v>
      </c>
      <c r="I228" s="280">
        <v>496.73333333333346</v>
      </c>
      <c r="J228" s="280">
        <v>504.46666666666681</v>
      </c>
      <c r="K228" s="278">
        <v>489</v>
      </c>
      <c r="L228" s="278">
        <v>469.4</v>
      </c>
      <c r="M228" s="278">
        <v>25.11909</v>
      </c>
    </row>
    <row r="229" spans="1:13">
      <c r="A229" s="269">
        <v>219</v>
      </c>
      <c r="B229" s="278" t="s">
        <v>408</v>
      </c>
      <c r="C229" s="279">
        <v>68.599999999999994</v>
      </c>
      <c r="D229" s="280">
        <v>67.933333333333337</v>
      </c>
      <c r="E229" s="280">
        <v>67.166666666666671</v>
      </c>
      <c r="F229" s="280">
        <v>65.733333333333334</v>
      </c>
      <c r="G229" s="280">
        <v>64.966666666666669</v>
      </c>
      <c r="H229" s="280">
        <v>69.366666666666674</v>
      </c>
      <c r="I229" s="280">
        <v>70.133333333333326</v>
      </c>
      <c r="J229" s="280">
        <v>71.566666666666677</v>
      </c>
      <c r="K229" s="278">
        <v>68.7</v>
      </c>
      <c r="L229" s="278">
        <v>66.5</v>
      </c>
      <c r="M229" s="278">
        <v>1.4375599999999999</v>
      </c>
    </row>
    <row r="230" spans="1:13">
      <c r="A230" s="269">
        <v>220</v>
      </c>
      <c r="B230" s="278" t="s">
        <v>261</v>
      </c>
      <c r="C230" s="279">
        <v>67.2</v>
      </c>
      <c r="D230" s="280">
        <v>67.783333333333331</v>
      </c>
      <c r="E230" s="280">
        <v>65.566666666666663</v>
      </c>
      <c r="F230" s="280">
        <v>63.933333333333337</v>
      </c>
      <c r="G230" s="280">
        <v>61.716666666666669</v>
      </c>
      <c r="H230" s="280">
        <v>69.416666666666657</v>
      </c>
      <c r="I230" s="280">
        <v>71.633333333333326</v>
      </c>
      <c r="J230" s="280">
        <v>73.266666666666652</v>
      </c>
      <c r="K230" s="278">
        <v>70</v>
      </c>
      <c r="L230" s="278">
        <v>66.150000000000006</v>
      </c>
      <c r="M230" s="278">
        <v>22.935919999999999</v>
      </c>
    </row>
    <row r="231" spans="1:13">
      <c r="A231" s="269">
        <v>221</v>
      </c>
      <c r="B231" s="278" t="s">
        <v>413</v>
      </c>
      <c r="C231" s="279">
        <v>103.6</v>
      </c>
      <c r="D231" s="280">
        <v>102.96666666666665</v>
      </c>
      <c r="E231" s="280">
        <v>101.0333333333333</v>
      </c>
      <c r="F231" s="280">
        <v>98.466666666666654</v>
      </c>
      <c r="G231" s="280">
        <v>96.533333333333303</v>
      </c>
      <c r="H231" s="280">
        <v>105.5333333333333</v>
      </c>
      <c r="I231" s="280">
        <v>107.46666666666667</v>
      </c>
      <c r="J231" s="280">
        <v>110.0333333333333</v>
      </c>
      <c r="K231" s="278">
        <v>104.9</v>
      </c>
      <c r="L231" s="278">
        <v>100.4</v>
      </c>
      <c r="M231" s="278">
        <v>31.759899999999998</v>
      </c>
    </row>
    <row r="232" spans="1:13">
      <c r="A232" s="269">
        <v>222</v>
      </c>
      <c r="B232" s="278" t="s">
        <v>1617</v>
      </c>
      <c r="C232" s="279">
        <v>2200.0500000000002</v>
      </c>
      <c r="D232" s="280">
        <v>2263.0166666666669</v>
      </c>
      <c r="E232" s="280">
        <v>2108.0333333333338</v>
      </c>
      <c r="F232" s="280">
        <v>2016.0166666666669</v>
      </c>
      <c r="G232" s="280">
        <v>1861.0333333333338</v>
      </c>
      <c r="H232" s="280">
        <v>2355.0333333333338</v>
      </c>
      <c r="I232" s="280">
        <v>2510.0166666666664</v>
      </c>
      <c r="J232" s="280">
        <v>2602.0333333333338</v>
      </c>
      <c r="K232" s="278">
        <v>2418</v>
      </c>
      <c r="L232" s="278">
        <v>2171</v>
      </c>
      <c r="M232" s="278">
        <v>2.0122800000000001</v>
      </c>
    </row>
    <row r="233" spans="1:13">
      <c r="A233" s="269">
        <v>223</v>
      </c>
      <c r="B233" s="278" t="s">
        <v>260</v>
      </c>
      <c r="C233" s="279">
        <v>48.75</v>
      </c>
      <c r="D233" s="280">
        <v>48.783333333333339</v>
      </c>
      <c r="E233" s="280">
        <v>47.666666666666679</v>
      </c>
      <c r="F233" s="280">
        <v>46.583333333333343</v>
      </c>
      <c r="G233" s="280">
        <v>45.466666666666683</v>
      </c>
      <c r="H233" s="280">
        <v>49.866666666666674</v>
      </c>
      <c r="I233" s="280">
        <v>50.983333333333334</v>
      </c>
      <c r="J233" s="280">
        <v>52.06666666666667</v>
      </c>
      <c r="K233" s="278">
        <v>49.9</v>
      </c>
      <c r="L233" s="278">
        <v>47.7</v>
      </c>
      <c r="M233" s="278">
        <v>23.364129999999999</v>
      </c>
    </row>
    <row r="234" spans="1:13">
      <c r="A234" s="269">
        <v>224</v>
      </c>
      <c r="B234" s="278" t="s">
        <v>124</v>
      </c>
      <c r="C234" s="279">
        <v>1004.4</v>
      </c>
      <c r="D234" s="280">
        <v>1021.8000000000001</v>
      </c>
      <c r="E234" s="280">
        <v>983.60000000000014</v>
      </c>
      <c r="F234" s="280">
        <v>962.80000000000007</v>
      </c>
      <c r="G234" s="280">
        <v>924.60000000000014</v>
      </c>
      <c r="H234" s="280">
        <v>1042.6000000000001</v>
      </c>
      <c r="I234" s="280">
        <v>1080.8000000000002</v>
      </c>
      <c r="J234" s="280">
        <v>1101.6000000000001</v>
      </c>
      <c r="K234" s="278">
        <v>1060</v>
      </c>
      <c r="L234" s="278">
        <v>1001</v>
      </c>
      <c r="M234" s="278">
        <v>26.395140000000001</v>
      </c>
    </row>
    <row r="235" spans="1:13">
      <c r="A235" s="269">
        <v>225</v>
      </c>
      <c r="B235" s="278" t="s">
        <v>419</v>
      </c>
      <c r="C235" s="279">
        <v>275.8</v>
      </c>
      <c r="D235" s="280">
        <v>275.66666666666669</v>
      </c>
      <c r="E235" s="280">
        <v>273.38333333333338</v>
      </c>
      <c r="F235" s="280">
        <v>270.9666666666667</v>
      </c>
      <c r="G235" s="280">
        <v>268.68333333333339</v>
      </c>
      <c r="H235" s="280">
        <v>278.08333333333337</v>
      </c>
      <c r="I235" s="280">
        <v>280.36666666666667</v>
      </c>
      <c r="J235" s="280">
        <v>282.78333333333336</v>
      </c>
      <c r="K235" s="278">
        <v>277.95</v>
      </c>
      <c r="L235" s="278">
        <v>273.25</v>
      </c>
      <c r="M235" s="278">
        <v>0.29357</v>
      </c>
    </row>
    <row r="236" spans="1:13">
      <c r="A236" s="269">
        <v>226</v>
      </c>
      <c r="B236" s="278" t="s">
        <v>125</v>
      </c>
      <c r="C236" s="279">
        <v>448.6</v>
      </c>
      <c r="D236" s="280">
        <v>457.7</v>
      </c>
      <c r="E236" s="280">
        <v>435.4</v>
      </c>
      <c r="F236" s="280">
        <v>422.2</v>
      </c>
      <c r="G236" s="280">
        <v>399.9</v>
      </c>
      <c r="H236" s="280">
        <v>470.9</v>
      </c>
      <c r="I236" s="280">
        <v>493.20000000000005</v>
      </c>
      <c r="J236" s="280">
        <v>506.4</v>
      </c>
      <c r="K236" s="278">
        <v>480</v>
      </c>
      <c r="L236" s="278">
        <v>444.5</v>
      </c>
      <c r="M236" s="278">
        <v>208.20465999999999</v>
      </c>
    </row>
    <row r="237" spans="1:13">
      <c r="A237" s="269">
        <v>227</v>
      </c>
      <c r="B237" s="278" t="s">
        <v>420</v>
      </c>
      <c r="C237" s="279">
        <v>53.9</v>
      </c>
      <c r="D237" s="280">
        <v>54.5</v>
      </c>
      <c r="E237" s="280">
        <v>52.5</v>
      </c>
      <c r="F237" s="280">
        <v>51.1</v>
      </c>
      <c r="G237" s="280">
        <v>49.1</v>
      </c>
      <c r="H237" s="280">
        <v>55.9</v>
      </c>
      <c r="I237" s="280">
        <v>57.9</v>
      </c>
      <c r="J237" s="280">
        <v>59.3</v>
      </c>
      <c r="K237" s="278">
        <v>56.5</v>
      </c>
      <c r="L237" s="278">
        <v>53.1</v>
      </c>
      <c r="M237" s="278">
        <v>5.5621200000000002</v>
      </c>
    </row>
    <row r="238" spans="1:13">
      <c r="A238" s="269">
        <v>228</v>
      </c>
      <c r="B238" s="278" t="s">
        <v>126</v>
      </c>
      <c r="C238" s="279">
        <v>196.15</v>
      </c>
      <c r="D238" s="280">
        <v>195.56666666666669</v>
      </c>
      <c r="E238" s="280">
        <v>192.13333333333338</v>
      </c>
      <c r="F238" s="280">
        <v>188.1166666666667</v>
      </c>
      <c r="G238" s="280">
        <v>184.68333333333339</v>
      </c>
      <c r="H238" s="280">
        <v>199.58333333333337</v>
      </c>
      <c r="I238" s="280">
        <v>203.01666666666671</v>
      </c>
      <c r="J238" s="280">
        <v>207.03333333333336</v>
      </c>
      <c r="K238" s="278">
        <v>199</v>
      </c>
      <c r="L238" s="278">
        <v>191.55</v>
      </c>
      <c r="M238" s="278">
        <v>87.880870000000002</v>
      </c>
    </row>
    <row r="239" spans="1:13">
      <c r="A239" s="269">
        <v>229</v>
      </c>
      <c r="B239" s="278" t="s">
        <v>127</v>
      </c>
      <c r="C239" s="279">
        <v>694.15</v>
      </c>
      <c r="D239" s="280">
        <v>692.6</v>
      </c>
      <c r="E239" s="280">
        <v>685.30000000000007</v>
      </c>
      <c r="F239" s="280">
        <v>676.45</v>
      </c>
      <c r="G239" s="280">
        <v>669.15000000000009</v>
      </c>
      <c r="H239" s="280">
        <v>701.45</v>
      </c>
      <c r="I239" s="280">
        <v>708.75</v>
      </c>
      <c r="J239" s="280">
        <v>717.6</v>
      </c>
      <c r="K239" s="278">
        <v>699.9</v>
      </c>
      <c r="L239" s="278">
        <v>683.75</v>
      </c>
      <c r="M239" s="278">
        <v>82.87106</v>
      </c>
    </row>
    <row r="240" spans="1:13">
      <c r="A240" s="269">
        <v>230</v>
      </c>
      <c r="B240" s="278" t="s">
        <v>421</v>
      </c>
      <c r="C240" s="279">
        <v>204.95</v>
      </c>
      <c r="D240" s="280">
        <v>206.25</v>
      </c>
      <c r="E240" s="280">
        <v>201.75</v>
      </c>
      <c r="F240" s="280">
        <v>198.55</v>
      </c>
      <c r="G240" s="280">
        <v>194.05</v>
      </c>
      <c r="H240" s="280">
        <v>209.45</v>
      </c>
      <c r="I240" s="280">
        <v>213.95</v>
      </c>
      <c r="J240" s="280">
        <v>217.14999999999998</v>
      </c>
      <c r="K240" s="278">
        <v>210.75</v>
      </c>
      <c r="L240" s="278">
        <v>203.05</v>
      </c>
      <c r="M240" s="278">
        <v>3.29948</v>
      </c>
    </row>
    <row r="241" spans="1:13">
      <c r="A241" s="269">
        <v>231</v>
      </c>
      <c r="B241" s="278" t="s">
        <v>422</v>
      </c>
      <c r="C241" s="279">
        <v>69.8</v>
      </c>
      <c r="D241" s="280">
        <v>71.516666666666666</v>
      </c>
      <c r="E241" s="280">
        <v>67.133333333333326</v>
      </c>
      <c r="F241" s="280">
        <v>64.466666666666654</v>
      </c>
      <c r="G241" s="280">
        <v>60.083333333333314</v>
      </c>
      <c r="H241" s="280">
        <v>74.183333333333337</v>
      </c>
      <c r="I241" s="280">
        <v>78.566666666666691</v>
      </c>
      <c r="J241" s="280">
        <v>81.233333333333348</v>
      </c>
      <c r="K241" s="278">
        <v>75.900000000000006</v>
      </c>
      <c r="L241" s="278">
        <v>68.849999999999994</v>
      </c>
      <c r="M241" s="278">
        <v>1.22159</v>
      </c>
    </row>
    <row r="242" spans="1:13">
      <c r="A242" s="269">
        <v>232</v>
      </c>
      <c r="B242" s="278" t="s">
        <v>418</v>
      </c>
      <c r="C242" s="279">
        <v>7.4</v>
      </c>
      <c r="D242" s="280">
        <v>7.3833333333333329</v>
      </c>
      <c r="E242" s="280">
        <v>7.2666666666666657</v>
      </c>
      <c r="F242" s="280">
        <v>7.1333333333333329</v>
      </c>
      <c r="G242" s="280">
        <v>7.0166666666666657</v>
      </c>
      <c r="H242" s="280">
        <v>7.5166666666666657</v>
      </c>
      <c r="I242" s="280">
        <v>7.6333333333333329</v>
      </c>
      <c r="J242" s="280">
        <v>7.7666666666666657</v>
      </c>
      <c r="K242" s="278">
        <v>7.5</v>
      </c>
      <c r="L242" s="278">
        <v>7.25</v>
      </c>
      <c r="M242" s="278">
        <v>11.40319</v>
      </c>
    </row>
    <row r="243" spans="1:13">
      <c r="A243" s="269">
        <v>233</v>
      </c>
      <c r="B243" s="278" t="s">
        <v>128</v>
      </c>
      <c r="C243" s="279">
        <v>76</v>
      </c>
      <c r="D243" s="280">
        <v>76.55</v>
      </c>
      <c r="E243" s="280">
        <v>75.199999999999989</v>
      </c>
      <c r="F243" s="280">
        <v>74.399999999999991</v>
      </c>
      <c r="G243" s="280">
        <v>73.049999999999983</v>
      </c>
      <c r="H243" s="280">
        <v>77.349999999999994</v>
      </c>
      <c r="I243" s="280">
        <v>78.699999999999989</v>
      </c>
      <c r="J243" s="280">
        <v>79.5</v>
      </c>
      <c r="K243" s="278">
        <v>77.900000000000006</v>
      </c>
      <c r="L243" s="278">
        <v>75.75</v>
      </c>
      <c r="M243" s="278">
        <v>182.40701999999999</v>
      </c>
    </row>
    <row r="244" spans="1:13">
      <c r="A244" s="269">
        <v>234</v>
      </c>
      <c r="B244" s="278" t="s">
        <v>263</v>
      </c>
      <c r="C244" s="279">
        <v>1534.9</v>
      </c>
      <c r="D244" s="280">
        <v>1541.6833333333334</v>
      </c>
      <c r="E244" s="280">
        <v>1523.3666666666668</v>
      </c>
      <c r="F244" s="280">
        <v>1511.8333333333335</v>
      </c>
      <c r="G244" s="280">
        <v>1493.5166666666669</v>
      </c>
      <c r="H244" s="280">
        <v>1553.2166666666667</v>
      </c>
      <c r="I244" s="280">
        <v>1571.5333333333333</v>
      </c>
      <c r="J244" s="280">
        <v>1583.0666666666666</v>
      </c>
      <c r="K244" s="278">
        <v>1560</v>
      </c>
      <c r="L244" s="278">
        <v>1530.15</v>
      </c>
      <c r="M244" s="278">
        <v>1.5489200000000001</v>
      </c>
    </row>
    <row r="245" spans="1:13">
      <c r="A245" s="269">
        <v>235</v>
      </c>
      <c r="B245" s="278" t="s">
        <v>409</v>
      </c>
      <c r="C245" s="279">
        <v>65.400000000000006</v>
      </c>
      <c r="D245" s="280">
        <v>64.816666666666663</v>
      </c>
      <c r="E245" s="280">
        <v>63.633333333333326</v>
      </c>
      <c r="F245" s="280">
        <v>61.86666666666666</v>
      </c>
      <c r="G245" s="280">
        <v>60.683333333333323</v>
      </c>
      <c r="H245" s="280">
        <v>66.583333333333329</v>
      </c>
      <c r="I245" s="280">
        <v>67.766666666666666</v>
      </c>
      <c r="J245" s="280">
        <v>69.533333333333331</v>
      </c>
      <c r="K245" s="278">
        <v>66</v>
      </c>
      <c r="L245" s="278">
        <v>63.05</v>
      </c>
      <c r="M245" s="278">
        <v>19.048469999999998</v>
      </c>
    </row>
    <row r="246" spans="1:13">
      <c r="A246" s="269">
        <v>236</v>
      </c>
      <c r="B246" s="278" t="s">
        <v>410</v>
      </c>
      <c r="C246" s="279">
        <v>88.7</v>
      </c>
      <c r="D246" s="280">
        <v>89.59999999999998</v>
      </c>
      <c r="E246" s="280">
        <v>87.19999999999996</v>
      </c>
      <c r="F246" s="280">
        <v>85.699999999999974</v>
      </c>
      <c r="G246" s="280">
        <v>83.299999999999955</v>
      </c>
      <c r="H246" s="280">
        <v>91.099999999999966</v>
      </c>
      <c r="I246" s="280">
        <v>93.499999999999972</v>
      </c>
      <c r="J246" s="280">
        <v>94.999999999999972</v>
      </c>
      <c r="K246" s="278">
        <v>92</v>
      </c>
      <c r="L246" s="278">
        <v>88.1</v>
      </c>
      <c r="M246" s="278">
        <v>8.1664300000000001</v>
      </c>
    </row>
    <row r="247" spans="1:13">
      <c r="A247" s="269">
        <v>237</v>
      </c>
      <c r="B247" s="278" t="s">
        <v>403</v>
      </c>
      <c r="C247" s="279">
        <v>364.95</v>
      </c>
      <c r="D247" s="280">
        <v>368.14999999999992</v>
      </c>
      <c r="E247" s="280">
        <v>356.64999999999986</v>
      </c>
      <c r="F247" s="280">
        <v>348.34999999999997</v>
      </c>
      <c r="G247" s="280">
        <v>336.84999999999991</v>
      </c>
      <c r="H247" s="280">
        <v>376.44999999999982</v>
      </c>
      <c r="I247" s="280">
        <v>387.94999999999993</v>
      </c>
      <c r="J247" s="280">
        <v>396.24999999999977</v>
      </c>
      <c r="K247" s="278">
        <v>379.65</v>
      </c>
      <c r="L247" s="278">
        <v>359.85</v>
      </c>
      <c r="M247" s="278">
        <v>5.4315199999999999</v>
      </c>
    </row>
    <row r="248" spans="1:13">
      <c r="A248" s="269">
        <v>238</v>
      </c>
      <c r="B248" s="278" t="s">
        <v>129</v>
      </c>
      <c r="C248" s="279">
        <v>165.4</v>
      </c>
      <c r="D248" s="280">
        <v>167.83333333333334</v>
      </c>
      <c r="E248" s="280">
        <v>162.06666666666669</v>
      </c>
      <c r="F248" s="280">
        <v>158.73333333333335</v>
      </c>
      <c r="G248" s="280">
        <v>152.9666666666667</v>
      </c>
      <c r="H248" s="280">
        <v>171.16666666666669</v>
      </c>
      <c r="I248" s="280">
        <v>176.93333333333334</v>
      </c>
      <c r="J248" s="280">
        <v>180.26666666666668</v>
      </c>
      <c r="K248" s="278">
        <v>173.6</v>
      </c>
      <c r="L248" s="278">
        <v>164.5</v>
      </c>
      <c r="M248" s="278">
        <v>200.18552</v>
      </c>
    </row>
    <row r="249" spans="1:13">
      <c r="A249" s="269">
        <v>239</v>
      </c>
      <c r="B249" s="278" t="s">
        <v>414</v>
      </c>
      <c r="C249" s="279">
        <v>152</v>
      </c>
      <c r="D249" s="280">
        <v>150.16666666666666</v>
      </c>
      <c r="E249" s="280">
        <v>148.33333333333331</v>
      </c>
      <c r="F249" s="280">
        <v>144.66666666666666</v>
      </c>
      <c r="G249" s="280">
        <v>142.83333333333331</v>
      </c>
      <c r="H249" s="280">
        <v>153.83333333333331</v>
      </c>
      <c r="I249" s="280">
        <v>155.66666666666663</v>
      </c>
      <c r="J249" s="280">
        <v>159.33333333333331</v>
      </c>
      <c r="K249" s="278">
        <v>152</v>
      </c>
      <c r="L249" s="278">
        <v>146.5</v>
      </c>
      <c r="M249" s="278">
        <v>0.23122000000000001</v>
      </c>
    </row>
    <row r="250" spans="1:13">
      <c r="A250" s="269">
        <v>240</v>
      </c>
      <c r="B250" s="278" t="s">
        <v>411</v>
      </c>
      <c r="C250" s="279">
        <v>36.450000000000003</v>
      </c>
      <c r="D250" s="280">
        <v>36.116666666666667</v>
      </c>
      <c r="E250" s="280">
        <v>35.333333333333336</v>
      </c>
      <c r="F250" s="280">
        <v>34.216666666666669</v>
      </c>
      <c r="G250" s="280">
        <v>33.433333333333337</v>
      </c>
      <c r="H250" s="280">
        <v>37.233333333333334</v>
      </c>
      <c r="I250" s="280">
        <v>38.016666666666666</v>
      </c>
      <c r="J250" s="280">
        <v>39.133333333333333</v>
      </c>
      <c r="K250" s="278">
        <v>36.9</v>
      </c>
      <c r="L250" s="278">
        <v>35</v>
      </c>
      <c r="M250" s="278">
        <v>1.30175</v>
      </c>
    </row>
    <row r="251" spans="1:13">
      <c r="A251" s="269">
        <v>241</v>
      </c>
      <c r="B251" s="278" t="s">
        <v>412</v>
      </c>
      <c r="C251" s="279">
        <v>84.85</v>
      </c>
      <c r="D251" s="280">
        <v>85.416666666666671</v>
      </c>
      <c r="E251" s="280">
        <v>83.433333333333337</v>
      </c>
      <c r="F251" s="280">
        <v>82.016666666666666</v>
      </c>
      <c r="G251" s="280">
        <v>80.033333333333331</v>
      </c>
      <c r="H251" s="280">
        <v>86.833333333333343</v>
      </c>
      <c r="I251" s="280">
        <v>88.816666666666663</v>
      </c>
      <c r="J251" s="280">
        <v>90.233333333333348</v>
      </c>
      <c r="K251" s="278">
        <v>87.4</v>
      </c>
      <c r="L251" s="278">
        <v>84</v>
      </c>
      <c r="M251" s="278">
        <v>12.90207</v>
      </c>
    </row>
    <row r="252" spans="1:13">
      <c r="A252" s="269">
        <v>242</v>
      </c>
      <c r="B252" s="278" t="s">
        <v>432</v>
      </c>
      <c r="C252" s="279">
        <v>12.75</v>
      </c>
      <c r="D252" s="280">
        <v>12.666666666666666</v>
      </c>
      <c r="E252" s="280">
        <v>12.583333333333332</v>
      </c>
      <c r="F252" s="280">
        <v>12.416666666666666</v>
      </c>
      <c r="G252" s="280">
        <v>12.333333333333332</v>
      </c>
      <c r="H252" s="280">
        <v>12.833333333333332</v>
      </c>
      <c r="I252" s="280">
        <v>12.916666666666664</v>
      </c>
      <c r="J252" s="280">
        <v>13.083333333333332</v>
      </c>
      <c r="K252" s="278">
        <v>12.75</v>
      </c>
      <c r="L252" s="278">
        <v>12.5</v>
      </c>
      <c r="M252" s="278">
        <v>41.24192</v>
      </c>
    </row>
    <row r="253" spans="1:13">
      <c r="A253" s="269">
        <v>243</v>
      </c>
      <c r="B253" s="278" t="s">
        <v>429</v>
      </c>
      <c r="C253" s="279">
        <v>38</v>
      </c>
      <c r="D253" s="280">
        <v>38.283333333333339</v>
      </c>
      <c r="E253" s="280">
        <v>37.166666666666679</v>
      </c>
      <c r="F253" s="280">
        <v>36.333333333333343</v>
      </c>
      <c r="G253" s="280">
        <v>35.216666666666683</v>
      </c>
      <c r="H253" s="280">
        <v>39.116666666666674</v>
      </c>
      <c r="I253" s="280">
        <v>40.233333333333334</v>
      </c>
      <c r="J253" s="280">
        <v>41.06666666666667</v>
      </c>
      <c r="K253" s="278">
        <v>39.4</v>
      </c>
      <c r="L253" s="278">
        <v>37.450000000000003</v>
      </c>
      <c r="M253" s="278">
        <v>1.8677900000000001</v>
      </c>
    </row>
    <row r="254" spans="1:13">
      <c r="A254" s="269">
        <v>244</v>
      </c>
      <c r="B254" s="278" t="s">
        <v>430</v>
      </c>
      <c r="C254" s="279">
        <v>70.55</v>
      </c>
      <c r="D254" s="280">
        <v>71.36666666666666</v>
      </c>
      <c r="E254" s="280">
        <v>68.783333333333317</v>
      </c>
      <c r="F254" s="280">
        <v>67.016666666666652</v>
      </c>
      <c r="G254" s="280">
        <v>64.433333333333309</v>
      </c>
      <c r="H254" s="280">
        <v>73.133333333333326</v>
      </c>
      <c r="I254" s="280">
        <v>75.716666666666669</v>
      </c>
      <c r="J254" s="280">
        <v>77.483333333333334</v>
      </c>
      <c r="K254" s="278">
        <v>73.95</v>
      </c>
      <c r="L254" s="278">
        <v>69.599999999999994</v>
      </c>
      <c r="M254" s="278">
        <v>27.0244</v>
      </c>
    </row>
    <row r="255" spans="1:13">
      <c r="A255" s="269">
        <v>245</v>
      </c>
      <c r="B255" s="278" t="s">
        <v>433</v>
      </c>
      <c r="C255" s="279">
        <v>24.6</v>
      </c>
      <c r="D255" s="280">
        <v>24.8</v>
      </c>
      <c r="E255" s="280">
        <v>24.05</v>
      </c>
      <c r="F255" s="280">
        <v>23.5</v>
      </c>
      <c r="G255" s="280">
        <v>22.75</v>
      </c>
      <c r="H255" s="280">
        <v>25.35</v>
      </c>
      <c r="I255" s="280">
        <v>26.1</v>
      </c>
      <c r="J255" s="280">
        <v>26.650000000000002</v>
      </c>
      <c r="K255" s="278">
        <v>25.55</v>
      </c>
      <c r="L255" s="278">
        <v>24.25</v>
      </c>
      <c r="M255" s="278">
        <v>9.7818100000000001</v>
      </c>
    </row>
    <row r="256" spans="1:13">
      <c r="A256" s="269">
        <v>246</v>
      </c>
      <c r="B256" s="278" t="s">
        <v>423</v>
      </c>
      <c r="C256" s="279">
        <v>624.35</v>
      </c>
      <c r="D256" s="280">
        <v>622.81666666666661</v>
      </c>
      <c r="E256" s="280">
        <v>587.63333333333321</v>
      </c>
      <c r="F256" s="280">
        <v>550.91666666666663</v>
      </c>
      <c r="G256" s="280">
        <v>515.73333333333323</v>
      </c>
      <c r="H256" s="280">
        <v>659.53333333333319</v>
      </c>
      <c r="I256" s="280">
        <v>694.71666666666658</v>
      </c>
      <c r="J256" s="280">
        <v>731.43333333333317</v>
      </c>
      <c r="K256" s="278">
        <v>658</v>
      </c>
      <c r="L256" s="278">
        <v>586.1</v>
      </c>
      <c r="M256" s="278">
        <v>1.98698</v>
      </c>
    </row>
    <row r="257" spans="1:13">
      <c r="A257" s="269">
        <v>247</v>
      </c>
      <c r="B257" s="278" t="s">
        <v>437</v>
      </c>
      <c r="C257" s="279">
        <v>2247.65</v>
      </c>
      <c r="D257" s="280">
        <v>2267.2999999999997</v>
      </c>
      <c r="E257" s="280">
        <v>2220.9499999999994</v>
      </c>
      <c r="F257" s="280">
        <v>2194.2499999999995</v>
      </c>
      <c r="G257" s="280">
        <v>2147.8999999999992</v>
      </c>
      <c r="H257" s="280">
        <v>2293.9999999999995</v>
      </c>
      <c r="I257" s="280">
        <v>2340.35</v>
      </c>
      <c r="J257" s="280">
        <v>2367.0499999999997</v>
      </c>
      <c r="K257" s="278">
        <v>2313.65</v>
      </c>
      <c r="L257" s="278">
        <v>2240.6</v>
      </c>
      <c r="M257" s="278">
        <v>1.1551400000000001</v>
      </c>
    </row>
    <row r="258" spans="1:13">
      <c r="A258" s="269">
        <v>248</v>
      </c>
      <c r="B258" s="278" t="s">
        <v>434</v>
      </c>
      <c r="C258" s="279">
        <v>53.55</v>
      </c>
      <c r="D258" s="280">
        <v>53.050000000000004</v>
      </c>
      <c r="E258" s="280">
        <v>51.650000000000006</v>
      </c>
      <c r="F258" s="280">
        <v>49.75</v>
      </c>
      <c r="G258" s="280">
        <v>48.35</v>
      </c>
      <c r="H258" s="280">
        <v>54.95000000000001</v>
      </c>
      <c r="I258" s="280">
        <v>56.35</v>
      </c>
      <c r="J258" s="280">
        <v>58.250000000000014</v>
      </c>
      <c r="K258" s="278">
        <v>54.45</v>
      </c>
      <c r="L258" s="278">
        <v>51.15</v>
      </c>
      <c r="M258" s="278">
        <v>8.4100800000000007</v>
      </c>
    </row>
    <row r="259" spans="1:13">
      <c r="A259" s="269">
        <v>249</v>
      </c>
      <c r="B259" s="278" t="s">
        <v>130</v>
      </c>
      <c r="C259" s="279">
        <v>97.35</v>
      </c>
      <c r="D259" s="280">
        <v>96.533333333333346</v>
      </c>
      <c r="E259" s="280">
        <v>92.166666666666686</v>
      </c>
      <c r="F259" s="280">
        <v>86.983333333333334</v>
      </c>
      <c r="G259" s="280">
        <v>82.616666666666674</v>
      </c>
      <c r="H259" s="280">
        <v>101.7166666666667</v>
      </c>
      <c r="I259" s="280">
        <v>106.08333333333334</v>
      </c>
      <c r="J259" s="280">
        <v>111.26666666666671</v>
      </c>
      <c r="K259" s="278">
        <v>100.9</v>
      </c>
      <c r="L259" s="278">
        <v>91.35</v>
      </c>
      <c r="M259" s="278">
        <v>381.76069000000001</v>
      </c>
    </row>
    <row r="260" spans="1:13">
      <c r="A260" s="269">
        <v>250</v>
      </c>
      <c r="B260" s="278" t="s">
        <v>431</v>
      </c>
      <c r="C260" s="279">
        <v>7.65</v>
      </c>
      <c r="D260" s="280">
        <v>7.7166666666666659</v>
      </c>
      <c r="E260" s="280">
        <v>7.5833333333333321</v>
      </c>
      <c r="F260" s="280">
        <v>7.5166666666666666</v>
      </c>
      <c r="G260" s="280">
        <v>7.3833333333333329</v>
      </c>
      <c r="H260" s="280">
        <v>7.7833333333333314</v>
      </c>
      <c r="I260" s="280">
        <v>7.9166666666666661</v>
      </c>
      <c r="J260" s="280">
        <v>7.9833333333333307</v>
      </c>
      <c r="K260" s="278">
        <v>7.85</v>
      </c>
      <c r="L260" s="278">
        <v>7.65</v>
      </c>
      <c r="M260" s="278">
        <v>19.971</v>
      </c>
    </row>
    <row r="261" spans="1:13">
      <c r="A261" s="269">
        <v>251</v>
      </c>
      <c r="B261" s="278" t="s">
        <v>424</v>
      </c>
      <c r="C261" s="279">
        <v>1134.1500000000001</v>
      </c>
      <c r="D261" s="280">
        <v>1123.4000000000001</v>
      </c>
      <c r="E261" s="280">
        <v>1091.8500000000001</v>
      </c>
      <c r="F261" s="280">
        <v>1049.55</v>
      </c>
      <c r="G261" s="280">
        <v>1018</v>
      </c>
      <c r="H261" s="280">
        <v>1165.7000000000003</v>
      </c>
      <c r="I261" s="280">
        <v>1197.2500000000005</v>
      </c>
      <c r="J261" s="280">
        <v>1239.5500000000004</v>
      </c>
      <c r="K261" s="278">
        <v>1154.95</v>
      </c>
      <c r="L261" s="278">
        <v>1081.0999999999999</v>
      </c>
      <c r="M261" s="278">
        <v>1.0294399999999999</v>
      </c>
    </row>
    <row r="262" spans="1:13">
      <c r="A262" s="269">
        <v>252</v>
      </c>
      <c r="B262" s="278" t="s">
        <v>425</v>
      </c>
      <c r="C262" s="279">
        <v>198.05</v>
      </c>
      <c r="D262" s="280">
        <v>197.03333333333333</v>
      </c>
      <c r="E262" s="280">
        <v>194.06666666666666</v>
      </c>
      <c r="F262" s="280">
        <v>190.08333333333334</v>
      </c>
      <c r="G262" s="280">
        <v>187.11666666666667</v>
      </c>
      <c r="H262" s="280">
        <v>201.01666666666665</v>
      </c>
      <c r="I262" s="280">
        <v>203.98333333333329</v>
      </c>
      <c r="J262" s="280">
        <v>207.96666666666664</v>
      </c>
      <c r="K262" s="278">
        <v>200</v>
      </c>
      <c r="L262" s="278">
        <v>193.05</v>
      </c>
      <c r="M262" s="278">
        <v>4.6016700000000004</v>
      </c>
    </row>
    <row r="263" spans="1:13">
      <c r="A263" s="269">
        <v>253</v>
      </c>
      <c r="B263" s="278" t="s">
        <v>426</v>
      </c>
      <c r="C263" s="279">
        <v>94.25</v>
      </c>
      <c r="D263" s="280">
        <v>95.416666666666671</v>
      </c>
      <c r="E263" s="280">
        <v>92.833333333333343</v>
      </c>
      <c r="F263" s="280">
        <v>91.416666666666671</v>
      </c>
      <c r="G263" s="280">
        <v>88.833333333333343</v>
      </c>
      <c r="H263" s="280">
        <v>96.833333333333343</v>
      </c>
      <c r="I263" s="280">
        <v>99.416666666666686</v>
      </c>
      <c r="J263" s="280">
        <v>100.83333333333334</v>
      </c>
      <c r="K263" s="278">
        <v>98</v>
      </c>
      <c r="L263" s="278">
        <v>94</v>
      </c>
      <c r="M263" s="278">
        <v>13.972340000000001</v>
      </c>
    </row>
    <row r="264" spans="1:13">
      <c r="A264" s="269">
        <v>254</v>
      </c>
      <c r="B264" s="278" t="s">
        <v>427</v>
      </c>
      <c r="C264" s="279">
        <v>52</v>
      </c>
      <c r="D264" s="280">
        <v>52.283333333333331</v>
      </c>
      <c r="E264" s="280">
        <v>51.11666666666666</v>
      </c>
      <c r="F264" s="280">
        <v>50.233333333333327</v>
      </c>
      <c r="G264" s="280">
        <v>49.066666666666656</v>
      </c>
      <c r="H264" s="280">
        <v>53.166666666666664</v>
      </c>
      <c r="I264" s="280">
        <v>54.333333333333336</v>
      </c>
      <c r="J264" s="280">
        <v>55.216666666666669</v>
      </c>
      <c r="K264" s="278">
        <v>53.45</v>
      </c>
      <c r="L264" s="278">
        <v>51.4</v>
      </c>
      <c r="M264" s="278">
        <v>5.3655900000000001</v>
      </c>
    </row>
    <row r="265" spans="1:13">
      <c r="A265" s="269">
        <v>255</v>
      </c>
      <c r="B265" s="278" t="s">
        <v>428</v>
      </c>
      <c r="C265" s="279">
        <v>67.05</v>
      </c>
      <c r="D265" s="280">
        <v>67.016666666666666</v>
      </c>
      <c r="E265" s="280">
        <v>64.533333333333331</v>
      </c>
      <c r="F265" s="280">
        <v>62.016666666666666</v>
      </c>
      <c r="G265" s="280">
        <v>59.533333333333331</v>
      </c>
      <c r="H265" s="280">
        <v>69.533333333333331</v>
      </c>
      <c r="I265" s="280">
        <v>72.016666666666652</v>
      </c>
      <c r="J265" s="280">
        <v>74.533333333333331</v>
      </c>
      <c r="K265" s="278">
        <v>69.5</v>
      </c>
      <c r="L265" s="278">
        <v>64.5</v>
      </c>
      <c r="M265" s="278">
        <v>39.612850000000002</v>
      </c>
    </row>
    <row r="266" spans="1:13">
      <c r="A266" s="269">
        <v>256</v>
      </c>
      <c r="B266" s="278" t="s">
        <v>436</v>
      </c>
      <c r="C266" s="279">
        <v>29.05</v>
      </c>
      <c r="D266" s="280">
        <v>29.400000000000002</v>
      </c>
      <c r="E266" s="280">
        <v>28.400000000000006</v>
      </c>
      <c r="F266" s="280">
        <v>27.750000000000004</v>
      </c>
      <c r="G266" s="280">
        <v>26.750000000000007</v>
      </c>
      <c r="H266" s="280">
        <v>30.050000000000004</v>
      </c>
      <c r="I266" s="280">
        <v>31.049999999999997</v>
      </c>
      <c r="J266" s="280">
        <v>31.700000000000003</v>
      </c>
      <c r="K266" s="278">
        <v>30.4</v>
      </c>
      <c r="L266" s="278">
        <v>28.75</v>
      </c>
      <c r="M266" s="278">
        <v>3.3171400000000002</v>
      </c>
    </row>
    <row r="267" spans="1:13">
      <c r="A267" s="269">
        <v>257</v>
      </c>
      <c r="B267" s="278" t="s">
        <v>435</v>
      </c>
      <c r="C267" s="279">
        <v>43.55</v>
      </c>
      <c r="D267" s="280">
        <v>43.35</v>
      </c>
      <c r="E267" s="280">
        <v>42.95</v>
      </c>
      <c r="F267" s="280">
        <v>42.35</v>
      </c>
      <c r="G267" s="280">
        <v>41.95</v>
      </c>
      <c r="H267" s="280">
        <v>43.95</v>
      </c>
      <c r="I267" s="280">
        <v>44.349999999999994</v>
      </c>
      <c r="J267" s="280">
        <v>44.95</v>
      </c>
      <c r="K267" s="278">
        <v>43.75</v>
      </c>
      <c r="L267" s="278">
        <v>42.75</v>
      </c>
      <c r="M267" s="278">
        <v>0.48108000000000001</v>
      </c>
    </row>
    <row r="268" spans="1:13">
      <c r="A268" s="269">
        <v>258</v>
      </c>
      <c r="B268" s="278" t="s">
        <v>264</v>
      </c>
      <c r="C268" s="279">
        <v>40.5</v>
      </c>
      <c r="D268" s="280">
        <v>40.56666666666667</v>
      </c>
      <c r="E268" s="280">
        <v>39.63333333333334</v>
      </c>
      <c r="F268" s="280">
        <v>38.766666666666673</v>
      </c>
      <c r="G268" s="280">
        <v>37.833333333333343</v>
      </c>
      <c r="H268" s="280">
        <v>41.433333333333337</v>
      </c>
      <c r="I268" s="280">
        <v>42.36666666666666</v>
      </c>
      <c r="J268" s="280">
        <v>43.233333333333334</v>
      </c>
      <c r="K268" s="278">
        <v>41.5</v>
      </c>
      <c r="L268" s="278">
        <v>39.700000000000003</v>
      </c>
      <c r="M268" s="278">
        <v>7.4157299999999999</v>
      </c>
    </row>
    <row r="269" spans="1:13">
      <c r="A269" s="269">
        <v>259</v>
      </c>
      <c r="B269" s="278" t="s">
        <v>131</v>
      </c>
      <c r="C269" s="279">
        <v>182.35</v>
      </c>
      <c r="D269" s="280">
        <v>183.98333333333335</v>
      </c>
      <c r="E269" s="280">
        <v>178.9666666666667</v>
      </c>
      <c r="F269" s="280">
        <v>175.58333333333334</v>
      </c>
      <c r="G269" s="280">
        <v>170.56666666666669</v>
      </c>
      <c r="H269" s="280">
        <v>187.3666666666667</v>
      </c>
      <c r="I269" s="280">
        <v>192.38333333333335</v>
      </c>
      <c r="J269" s="280">
        <v>195.76666666666671</v>
      </c>
      <c r="K269" s="278">
        <v>189</v>
      </c>
      <c r="L269" s="278">
        <v>180.6</v>
      </c>
      <c r="M269" s="278">
        <v>103.77139</v>
      </c>
    </row>
    <row r="270" spans="1:13">
      <c r="A270" s="269">
        <v>260</v>
      </c>
      <c r="B270" s="278" t="s">
        <v>265</v>
      </c>
      <c r="C270" s="279">
        <v>428.55</v>
      </c>
      <c r="D270" s="280">
        <v>428.55</v>
      </c>
      <c r="E270" s="280">
        <v>428.55</v>
      </c>
      <c r="F270" s="280">
        <v>428.55</v>
      </c>
      <c r="G270" s="280">
        <v>428.55</v>
      </c>
      <c r="H270" s="280">
        <v>428.55</v>
      </c>
      <c r="I270" s="280">
        <v>428.55</v>
      </c>
      <c r="J270" s="280">
        <v>428.55</v>
      </c>
      <c r="K270" s="278">
        <v>428.55</v>
      </c>
      <c r="L270" s="278">
        <v>428.55</v>
      </c>
      <c r="M270" s="278">
        <v>0.96492</v>
      </c>
    </row>
    <row r="271" spans="1:13">
      <c r="A271" s="269">
        <v>261</v>
      </c>
      <c r="B271" s="278" t="s">
        <v>132</v>
      </c>
      <c r="C271" s="279">
        <v>1699.05</v>
      </c>
      <c r="D271" s="280">
        <v>1684.8666666666668</v>
      </c>
      <c r="E271" s="280">
        <v>1635.1833333333336</v>
      </c>
      <c r="F271" s="280">
        <v>1571.3166666666668</v>
      </c>
      <c r="G271" s="280">
        <v>1521.6333333333337</v>
      </c>
      <c r="H271" s="280">
        <v>1748.7333333333336</v>
      </c>
      <c r="I271" s="280">
        <v>1798.416666666667</v>
      </c>
      <c r="J271" s="280">
        <v>1862.2833333333335</v>
      </c>
      <c r="K271" s="278">
        <v>1734.55</v>
      </c>
      <c r="L271" s="278">
        <v>1621</v>
      </c>
      <c r="M271" s="278">
        <v>18.966519999999999</v>
      </c>
    </row>
    <row r="272" spans="1:13">
      <c r="A272" s="269">
        <v>262</v>
      </c>
      <c r="B272" s="278" t="s">
        <v>133</v>
      </c>
      <c r="C272" s="279">
        <v>351.7</v>
      </c>
      <c r="D272" s="280">
        <v>353.7833333333333</v>
      </c>
      <c r="E272" s="280">
        <v>346.66666666666663</v>
      </c>
      <c r="F272" s="280">
        <v>341.63333333333333</v>
      </c>
      <c r="G272" s="280">
        <v>334.51666666666665</v>
      </c>
      <c r="H272" s="280">
        <v>358.81666666666661</v>
      </c>
      <c r="I272" s="280">
        <v>365.93333333333328</v>
      </c>
      <c r="J272" s="280">
        <v>370.96666666666658</v>
      </c>
      <c r="K272" s="278">
        <v>360.9</v>
      </c>
      <c r="L272" s="278">
        <v>348.75</v>
      </c>
      <c r="M272" s="278">
        <v>17.684670000000001</v>
      </c>
    </row>
    <row r="273" spans="1:13">
      <c r="A273" s="269">
        <v>263</v>
      </c>
      <c r="B273" s="278" t="s">
        <v>438</v>
      </c>
      <c r="C273" s="279">
        <v>103.9</v>
      </c>
      <c r="D273" s="280">
        <v>105.11666666666667</v>
      </c>
      <c r="E273" s="280">
        <v>102.33333333333334</v>
      </c>
      <c r="F273" s="280">
        <v>100.76666666666667</v>
      </c>
      <c r="G273" s="280">
        <v>97.983333333333334</v>
      </c>
      <c r="H273" s="280">
        <v>106.68333333333335</v>
      </c>
      <c r="I273" s="280">
        <v>109.46666666666668</v>
      </c>
      <c r="J273" s="280">
        <v>111.03333333333336</v>
      </c>
      <c r="K273" s="278">
        <v>107.9</v>
      </c>
      <c r="L273" s="278">
        <v>103.55</v>
      </c>
      <c r="M273" s="278">
        <v>2.4197799999999998</v>
      </c>
    </row>
    <row r="274" spans="1:13">
      <c r="A274" s="269">
        <v>264</v>
      </c>
      <c r="B274" s="278" t="s">
        <v>444</v>
      </c>
      <c r="C274" s="279">
        <v>320.39999999999998</v>
      </c>
      <c r="D274" s="280">
        <v>326.8</v>
      </c>
      <c r="E274" s="280">
        <v>312.60000000000002</v>
      </c>
      <c r="F274" s="280">
        <v>304.8</v>
      </c>
      <c r="G274" s="280">
        <v>290.60000000000002</v>
      </c>
      <c r="H274" s="280">
        <v>334.6</v>
      </c>
      <c r="I274" s="280">
        <v>348.79999999999995</v>
      </c>
      <c r="J274" s="280">
        <v>356.6</v>
      </c>
      <c r="K274" s="278">
        <v>341</v>
      </c>
      <c r="L274" s="278">
        <v>319</v>
      </c>
      <c r="M274" s="278">
        <v>8.7831499999999991</v>
      </c>
    </row>
    <row r="275" spans="1:13">
      <c r="A275" s="269">
        <v>265</v>
      </c>
      <c r="B275" s="278" t="s">
        <v>445</v>
      </c>
      <c r="C275" s="279">
        <v>200</v>
      </c>
      <c r="D275" s="280">
        <v>201.70000000000002</v>
      </c>
      <c r="E275" s="280">
        <v>195.40000000000003</v>
      </c>
      <c r="F275" s="280">
        <v>190.8</v>
      </c>
      <c r="G275" s="280">
        <v>184.50000000000003</v>
      </c>
      <c r="H275" s="280">
        <v>206.30000000000004</v>
      </c>
      <c r="I275" s="280">
        <v>212.60000000000005</v>
      </c>
      <c r="J275" s="280">
        <v>217.20000000000005</v>
      </c>
      <c r="K275" s="278">
        <v>208</v>
      </c>
      <c r="L275" s="278">
        <v>197.1</v>
      </c>
      <c r="M275" s="278">
        <v>3.9064000000000001</v>
      </c>
    </row>
    <row r="276" spans="1:13">
      <c r="A276" s="269">
        <v>266</v>
      </c>
      <c r="B276" s="278" t="s">
        <v>446</v>
      </c>
      <c r="C276" s="279">
        <v>369.6</v>
      </c>
      <c r="D276" s="280">
        <v>368.5333333333333</v>
      </c>
      <c r="E276" s="280">
        <v>362.06666666666661</v>
      </c>
      <c r="F276" s="280">
        <v>354.5333333333333</v>
      </c>
      <c r="G276" s="280">
        <v>348.06666666666661</v>
      </c>
      <c r="H276" s="280">
        <v>376.06666666666661</v>
      </c>
      <c r="I276" s="280">
        <v>382.5333333333333</v>
      </c>
      <c r="J276" s="280">
        <v>390.06666666666661</v>
      </c>
      <c r="K276" s="278">
        <v>375</v>
      </c>
      <c r="L276" s="278">
        <v>361</v>
      </c>
      <c r="M276" s="278">
        <v>2.9381499999999998</v>
      </c>
    </row>
    <row r="277" spans="1:13">
      <c r="A277" s="269">
        <v>267</v>
      </c>
      <c r="B277" s="278" t="s">
        <v>448</v>
      </c>
      <c r="C277" s="279">
        <v>24.45</v>
      </c>
      <c r="D277" s="280">
        <v>24.833333333333332</v>
      </c>
      <c r="E277" s="280">
        <v>23.416666666666664</v>
      </c>
      <c r="F277" s="280">
        <v>22.383333333333333</v>
      </c>
      <c r="G277" s="280">
        <v>20.966666666666665</v>
      </c>
      <c r="H277" s="280">
        <v>25.866666666666664</v>
      </c>
      <c r="I277" s="280">
        <v>27.283333333333328</v>
      </c>
      <c r="J277" s="280">
        <v>28.316666666666663</v>
      </c>
      <c r="K277" s="278">
        <v>26.25</v>
      </c>
      <c r="L277" s="278">
        <v>23.8</v>
      </c>
      <c r="M277" s="278">
        <v>22.824490000000001</v>
      </c>
    </row>
    <row r="278" spans="1:13">
      <c r="A278" s="269">
        <v>268</v>
      </c>
      <c r="B278" s="278" t="s">
        <v>450</v>
      </c>
      <c r="C278" s="279">
        <v>198.9</v>
      </c>
      <c r="D278" s="280">
        <v>202</v>
      </c>
      <c r="E278" s="280">
        <v>195</v>
      </c>
      <c r="F278" s="280">
        <v>191.1</v>
      </c>
      <c r="G278" s="280">
        <v>184.1</v>
      </c>
      <c r="H278" s="280">
        <v>205.9</v>
      </c>
      <c r="I278" s="280">
        <v>212.9</v>
      </c>
      <c r="J278" s="280">
        <v>216.8</v>
      </c>
      <c r="K278" s="278">
        <v>209</v>
      </c>
      <c r="L278" s="278">
        <v>198.1</v>
      </c>
      <c r="M278" s="278">
        <v>2.5044200000000001</v>
      </c>
    </row>
    <row r="279" spans="1:13">
      <c r="A279" s="269">
        <v>269</v>
      </c>
      <c r="B279" s="278" t="s">
        <v>440</v>
      </c>
      <c r="C279" s="279">
        <v>266.7</v>
      </c>
      <c r="D279" s="280">
        <v>266.7</v>
      </c>
      <c r="E279" s="280">
        <v>266.7</v>
      </c>
      <c r="F279" s="280">
        <v>266.7</v>
      </c>
      <c r="G279" s="280">
        <v>266.7</v>
      </c>
      <c r="H279" s="280">
        <v>266.7</v>
      </c>
      <c r="I279" s="280">
        <v>266.7</v>
      </c>
      <c r="J279" s="280">
        <v>266.7</v>
      </c>
      <c r="K279" s="278">
        <v>266.7</v>
      </c>
      <c r="L279" s="278">
        <v>266.7</v>
      </c>
      <c r="M279" s="278">
        <v>0.20583000000000001</v>
      </c>
    </row>
    <row r="280" spans="1:13">
      <c r="A280" s="269">
        <v>270</v>
      </c>
      <c r="B280" s="278" t="s">
        <v>1781</v>
      </c>
      <c r="C280" s="279">
        <v>678.4</v>
      </c>
      <c r="D280" s="280">
        <v>688.93333333333339</v>
      </c>
      <c r="E280" s="280">
        <v>662.86666666666679</v>
      </c>
      <c r="F280" s="280">
        <v>647.33333333333337</v>
      </c>
      <c r="G280" s="280">
        <v>621.26666666666677</v>
      </c>
      <c r="H280" s="280">
        <v>704.46666666666681</v>
      </c>
      <c r="I280" s="280">
        <v>730.53333333333342</v>
      </c>
      <c r="J280" s="280">
        <v>746.06666666666683</v>
      </c>
      <c r="K280" s="278">
        <v>715</v>
      </c>
      <c r="L280" s="278">
        <v>673.4</v>
      </c>
      <c r="M280" s="278">
        <v>7.7460000000000001E-2</v>
      </c>
    </row>
    <row r="281" spans="1:13">
      <c r="A281" s="269">
        <v>271</v>
      </c>
      <c r="B281" s="278" t="s">
        <v>451</v>
      </c>
      <c r="C281" s="279">
        <v>108.75</v>
      </c>
      <c r="D281" s="280">
        <v>108.58333333333333</v>
      </c>
      <c r="E281" s="280">
        <v>106.26666666666665</v>
      </c>
      <c r="F281" s="280">
        <v>103.78333333333332</v>
      </c>
      <c r="G281" s="280">
        <v>101.46666666666664</v>
      </c>
      <c r="H281" s="280">
        <v>111.06666666666666</v>
      </c>
      <c r="I281" s="280">
        <v>113.38333333333335</v>
      </c>
      <c r="J281" s="280">
        <v>115.86666666666667</v>
      </c>
      <c r="K281" s="278">
        <v>110.9</v>
      </c>
      <c r="L281" s="278">
        <v>106.1</v>
      </c>
      <c r="M281" s="278">
        <v>0.16131999999999999</v>
      </c>
    </row>
    <row r="282" spans="1:13">
      <c r="A282" s="269">
        <v>272</v>
      </c>
      <c r="B282" s="278" t="s">
        <v>441</v>
      </c>
      <c r="C282" s="279">
        <v>200.3</v>
      </c>
      <c r="D282" s="280">
        <v>197.81666666666669</v>
      </c>
      <c r="E282" s="280">
        <v>192.88333333333338</v>
      </c>
      <c r="F282" s="280">
        <v>185.4666666666667</v>
      </c>
      <c r="G282" s="280">
        <v>180.53333333333339</v>
      </c>
      <c r="H282" s="280">
        <v>205.23333333333338</v>
      </c>
      <c r="I282" s="280">
        <v>210.16666666666671</v>
      </c>
      <c r="J282" s="280">
        <v>217.58333333333337</v>
      </c>
      <c r="K282" s="278">
        <v>202.75</v>
      </c>
      <c r="L282" s="278">
        <v>190.4</v>
      </c>
      <c r="M282" s="278">
        <v>4.7730800000000002</v>
      </c>
    </row>
    <row r="283" spans="1:13">
      <c r="A283" s="269">
        <v>273</v>
      </c>
      <c r="B283" s="278" t="s">
        <v>452</v>
      </c>
      <c r="C283" s="279">
        <v>156.55000000000001</v>
      </c>
      <c r="D283" s="280">
        <v>157.56666666666669</v>
      </c>
      <c r="E283" s="280">
        <v>152.13333333333338</v>
      </c>
      <c r="F283" s="280">
        <v>147.7166666666667</v>
      </c>
      <c r="G283" s="280">
        <v>142.28333333333339</v>
      </c>
      <c r="H283" s="280">
        <v>161.98333333333338</v>
      </c>
      <c r="I283" s="280">
        <v>167.41666666666671</v>
      </c>
      <c r="J283" s="280">
        <v>171.83333333333337</v>
      </c>
      <c r="K283" s="278">
        <v>163</v>
      </c>
      <c r="L283" s="278">
        <v>153.15</v>
      </c>
      <c r="M283" s="278">
        <v>0.47006999999999999</v>
      </c>
    </row>
    <row r="284" spans="1:13">
      <c r="A284" s="269">
        <v>274</v>
      </c>
      <c r="B284" s="278" t="s">
        <v>134</v>
      </c>
      <c r="C284" s="279">
        <v>1186.7</v>
      </c>
      <c r="D284" s="280">
        <v>1193.1333333333332</v>
      </c>
      <c r="E284" s="280">
        <v>1166.2666666666664</v>
      </c>
      <c r="F284" s="280">
        <v>1145.8333333333333</v>
      </c>
      <c r="G284" s="280">
        <v>1118.9666666666665</v>
      </c>
      <c r="H284" s="280">
        <v>1213.5666666666664</v>
      </c>
      <c r="I284" s="280">
        <v>1240.4333333333332</v>
      </c>
      <c r="J284" s="280">
        <v>1260.8666666666663</v>
      </c>
      <c r="K284" s="278">
        <v>1220</v>
      </c>
      <c r="L284" s="278">
        <v>1172.7</v>
      </c>
      <c r="M284" s="278">
        <v>119.14949</v>
      </c>
    </row>
    <row r="285" spans="1:13">
      <c r="A285" s="269">
        <v>275</v>
      </c>
      <c r="B285" s="278" t="s">
        <v>442</v>
      </c>
      <c r="C285" s="279">
        <v>51</v>
      </c>
      <c r="D285" s="280">
        <v>50.716666666666669</v>
      </c>
      <c r="E285" s="280">
        <v>48.783333333333339</v>
      </c>
      <c r="F285" s="280">
        <v>46.56666666666667</v>
      </c>
      <c r="G285" s="280">
        <v>44.63333333333334</v>
      </c>
      <c r="H285" s="280">
        <v>52.933333333333337</v>
      </c>
      <c r="I285" s="280">
        <v>54.866666666666674</v>
      </c>
      <c r="J285" s="280">
        <v>57.083333333333336</v>
      </c>
      <c r="K285" s="278">
        <v>52.65</v>
      </c>
      <c r="L285" s="278">
        <v>48.5</v>
      </c>
      <c r="M285" s="278">
        <v>2.5788799999999998</v>
      </c>
    </row>
    <row r="286" spans="1:13">
      <c r="A286" s="269">
        <v>276</v>
      </c>
      <c r="B286" s="278" t="s">
        <v>439</v>
      </c>
      <c r="C286" s="279">
        <v>439.6</v>
      </c>
      <c r="D286" s="280">
        <v>437.73333333333335</v>
      </c>
      <c r="E286" s="280">
        <v>431.4666666666667</v>
      </c>
      <c r="F286" s="280">
        <v>423.33333333333337</v>
      </c>
      <c r="G286" s="280">
        <v>417.06666666666672</v>
      </c>
      <c r="H286" s="280">
        <v>445.86666666666667</v>
      </c>
      <c r="I286" s="280">
        <v>452.13333333333333</v>
      </c>
      <c r="J286" s="280">
        <v>460.26666666666665</v>
      </c>
      <c r="K286" s="278">
        <v>444</v>
      </c>
      <c r="L286" s="278">
        <v>429.6</v>
      </c>
      <c r="M286" s="278">
        <v>3.2530000000000003E-2</v>
      </c>
    </row>
    <row r="287" spans="1:13">
      <c r="A287" s="269">
        <v>277</v>
      </c>
      <c r="B287" s="278" t="s">
        <v>443</v>
      </c>
      <c r="C287" s="279">
        <v>189.75</v>
      </c>
      <c r="D287" s="280">
        <v>188.88333333333333</v>
      </c>
      <c r="E287" s="280">
        <v>185.86666666666665</v>
      </c>
      <c r="F287" s="280">
        <v>181.98333333333332</v>
      </c>
      <c r="G287" s="280">
        <v>178.96666666666664</v>
      </c>
      <c r="H287" s="280">
        <v>192.76666666666665</v>
      </c>
      <c r="I287" s="280">
        <v>195.7833333333333</v>
      </c>
      <c r="J287" s="280">
        <v>199.66666666666666</v>
      </c>
      <c r="K287" s="278">
        <v>191.9</v>
      </c>
      <c r="L287" s="278">
        <v>185</v>
      </c>
      <c r="M287" s="278">
        <v>1.85354</v>
      </c>
    </row>
    <row r="288" spans="1:13">
      <c r="A288" s="269">
        <v>278</v>
      </c>
      <c r="B288" s="278" t="s">
        <v>449</v>
      </c>
      <c r="C288" s="279">
        <v>369</v>
      </c>
      <c r="D288" s="280">
        <v>369.86666666666662</v>
      </c>
      <c r="E288" s="280">
        <v>361.38333333333321</v>
      </c>
      <c r="F288" s="280">
        <v>353.76666666666659</v>
      </c>
      <c r="G288" s="280">
        <v>345.28333333333319</v>
      </c>
      <c r="H288" s="280">
        <v>377.48333333333323</v>
      </c>
      <c r="I288" s="280">
        <v>385.9666666666667</v>
      </c>
      <c r="J288" s="280">
        <v>393.58333333333326</v>
      </c>
      <c r="K288" s="278">
        <v>378.35</v>
      </c>
      <c r="L288" s="278">
        <v>362.25</v>
      </c>
      <c r="M288" s="278">
        <v>1.19902</v>
      </c>
    </row>
    <row r="289" spans="1:13">
      <c r="A289" s="269">
        <v>279</v>
      </c>
      <c r="B289" s="278" t="s">
        <v>447</v>
      </c>
      <c r="C289" s="279">
        <v>37.65</v>
      </c>
      <c r="D289" s="280">
        <v>37.949999999999996</v>
      </c>
      <c r="E289" s="280">
        <v>36.79999999999999</v>
      </c>
      <c r="F289" s="280">
        <v>35.949999999999996</v>
      </c>
      <c r="G289" s="280">
        <v>34.79999999999999</v>
      </c>
      <c r="H289" s="280">
        <v>38.79999999999999</v>
      </c>
      <c r="I289" s="280">
        <v>39.949999999999996</v>
      </c>
      <c r="J289" s="280">
        <v>40.79999999999999</v>
      </c>
      <c r="K289" s="278">
        <v>39.1</v>
      </c>
      <c r="L289" s="278">
        <v>37.1</v>
      </c>
      <c r="M289" s="278">
        <v>37.793570000000003</v>
      </c>
    </row>
    <row r="290" spans="1:13">
      <c r="A290" s="269">
        <v>280</v>
      </c>
      <c r="B290" s="278" t="s">
        <v>135</v>
      </c>
      <c r="C290" s="279">
        <v>61.85</v>
      </c>
      <c r="D290" s="280">
        <v>61.1</v>
      </c>
      <c r="E290" s="280">
        <v>59.25</v>
      </c>
      <c r="F290" s="280">
        <v>56.65</v>
      </c>
      <c r="G290" s="280">
        <v>54.8</v>
      </c>
      <c r="H290" s="280">
        <v>63.7</v>
      </c>
      <c r="I290" s="280">
        <v>65.550000000000011</v>
      </c>
      <c r="J290" s="280">
        <v>68.150000000000006</v>
      </c>
      <c r="K290" s="278">
        <v>62.95</v>
      </c>
      <c r="L290" s="278">
        <v>58.5</v>
      </c>
      <c r="M290" s="278">
        <v>373.72861</v>
      </c>
    </row>
    <row r="291" spans="1:13">
      <c r="A291" s="269">
        <v>281</v>
      </c>
      <c r="B291" s="278" t="s">
        <v>454</v>
      </c>
      <c r="C291" s="279">
        <v>13.95</v>
      </c>
      <c r="D291" s="280">
        <v>13.799999999999999</v>
      </c>
      <c r="E291" s="280">
        <v>13.649999999999999</v>
      </c>
      <c r="F291" s="280">
        <v>13.35</v>
      </c>
      <c r="G291" s="280">
        <v>13.2</v>
      </c>
      <c r="H291" s="280">
        <v>14.099999999999998</v>
      </c>
      <c r="I291" s="280">
        <v>14.25</v>
      </c>
      <c r="J291" s="280">
        <v>14.549999999999997</v>
      </c>
      <c r="K291" s="278">
        <v>13.95</v>
      </c>
      <c r="L291" s="278">
        <v>13.5</v>
      </c>
      <c r="M291" s="278">
        <v>2.8749699999999998</v>
      </c>
    </row>
    <row r="292" spans="1:13">
      <c r="A292" s="269">
        <v>282</v>
      </c>
      <c r="B292" s="278" t="s">
        <v>359</v>
      </c>
      <c r="C292" s="279">
        <v>1581.75</v>
      </c>
      <c r="D292" s="280">
        <v>1581.2666666666667</v>
      </c>
      <c r="E292" s="280">
        <v>1547.5333333333333</v>
      </c>
      <c r="F292" s="280">
        <v>1513.3166666666666</v>
      </c>
      <c r="G292" s="280">
        <v>1479.5833333333333</v>
      </c>
      <c r="H292" s="280">
        <v>1615.4833333333333</v>
      </c>
      <c r="I292" s="280">
        <v>1649.2166666666665</v>
      </c>
      <c r="J292" s="280">
        <v>1683.4333333333334</v>
      </c>
      <c r="K292" s="278">
        <v>1615</v>
      </c>
      <c r="L292" s="278">
        <v>1547.05</v>
      </c>
      <c r="M292" s="278">
        <v>1.13564</v>
      </c>
    </row>
    <row r="293" spans="1:13">
      <c r="A293" s="269">
        <v>283</v>
      </c>
      <c r="B293" s="278" t="s">
        <v>455</v>
      </c>
      <c r="C293" s="279">
        <v>438.95</v>
      </c>
      <c r="D293" s="280">
        <v>441</v>
      </c>
      <c r="E293" s="280">
        <v>430</v>
      </c>
      <c r="F293" s="280">
        <v>421.05</v>
      </c>
      <c r="G293" s="280">
        <v>410.05</v>
      </c>
      <c r="H293" s="280">
        <v>449.95</v>
      </c>
      <c r="I293" s="280">
        <v>460.95</v>
      </c>
      <c r="J293" s="280">
        <v>469.9</v>
      </c>
      <c r="K293" s="278">
        <v>452</v>
      </c>
      <c r="L293" s="278">
        <v>432.05</v>
      </c>
      <c r="M293" s="278">
        <v>8.5052000000000003</v>
      </c>
    </row>
    <row r="294" spans="1:13">
      <c r="A294" s="269">
        <v>284</v>
      </c>
      <c r="B294" s="278" t="s">
        <v>453</v>
      </c>
      <c r="C294" s="279">
        <v>2583.6</v>
      </c>
      <c r="D294" s="280">
        <v>2565.0333333333333</v>
      </c>
      <c r="E294" s="280">
        <v>2540.0666666666666</v>
      </c>
      <c r="F294" s="280">
        <v>2496.5333333333333</v>
      </c>
      <c r="G294" s="280">
        <v>2471.5666666666666</v>
      </c>
      <c r="H294" s="280">
        <v>2608.5666666666666</v>
      </c>
      <c r="I294" s="280">
        <v>2633.5333333333328</v>
      </c>
      <c r="J294" s="280">
        <v>2677.0666666666666</v>
      </c>
      <c r="K294" s="278">
        <v>2590</v>
      </c>
      <c r="L294" s="278">
        <v>2521.5</v>
      </c>
      <c r="M294" s="278">
        <v>7.2389999999999996E-2</v>
      </c>
    </row>
    <row r="295" spans="1:13">
      <c r="A295" s="269">
        <v>285</v>
      </c>
      <c r="B295" s="278" t="s">
        <v>456</v>
      </c>
      <c r="C295" s="279">
        <v>17.3</v>
      </c>
      <c r="D295" s="280">
        <v>17.133333333333336</v>
      </c>
      <c r="E295" s="280">
        <v>16.866666666666674</v>
      </c>
      <c r="F295" s="280">
        <v>16.433333333333337</v>
      </c>
      <c r="G295" s="280">
        <v>16.166666666666675</v>
      </c>
      <c r="H295" s="280">
        <v>17.566666666666674</v>
      </c>
      <c r="I295" s="280">
        <v>17.833333333333332</v>
      </c>
      <c r="J295" s="280">
        <v>18.266666666666673</v>
      </c>
      <c r="K295" s="278">
        <v>17.399999999999999</v>
      </c>
      <c r="L295" s="278">
        <v>16.7</v>
      </c>
      <c r="M295" s="278">
        <v>33.96725</v>
      </c>
    </row>
    <row r="296" spans="1:13">
      <c r="A296" s="269">
        <v>286</v>
      </c>
      <c r="B296" s="278" t="s">
        <v>136</v>
      </c>
      <c r="C296" s="279">
        <v>274.5</v>
      </c>
      <c r="D296" s="280">
        <v>277.76666666666665</v>
      </c>
      <c r="E296" s="280">
        <v>268.5333333333333</v>
      </c>
      <c r="F296" s="280">
        <v>262.56666666666666</v>
      </c>
      <c r="G296" s="280">
        <v>253.33333333333331</v>
      </c>
      <c r="H296" s="280">
        <v>283.73333333333329</v>
      </c>
      <c r="I296" s="280">
        <v>292.96666666666664</v>
      </c>
      <c r="J296" s="280">
        <v>298.93333333333328</v>
      </c>
      <c r="K296" s="278">
        <v>287</v>
      </c>
      <c r="L296" s="278">
        <v>271.8</v>
      </c>
      <c r="M296" s="278">
        <v>59.175710000000002</v>
      </c>
    </row>
    <row r="297" spans="1:13">
      <c r="A297" s="269">
        <v>287</v>
      </c>
      <c r="B297" s="278" t="s">
        <v>457</v>
      </c>
      <c r="C297" s="279">
        <v>522.29999999999995</v>
      </c>
      <c r="D297" s="280">
        <v>525.1</v>
      </c>
      <c r="E297" s="280">
        <v>515.20000000000005</v>
      </c>
      <c r="F297" s="280">
        <v>508.1</v>
      </c>
      <c r="G297" s="280">
        <v>498.20000000000005</v>
      </c>
      <c r="H297" s="280">
        <v>532.20000000000005</v>
      </c>
      <c r="I297" s="280">
        <v>542.09999999999991</v>
      </c>
      <c r="J297" s="280">
        <v>549.20000000000005</v>
      </c>
      <c r="K297" s="278">
        <v>535</v>
      </c>
      <c r="L297" s="278">
        <v>518</v>
      </c>
      <c r="M297" s="278">
        <v>0.11074000000000001</v>
      </c>
    </row>
    <row r="298" spans="1:13">
      <c r="A298" s="269">
        <v>288</v>
      </c>
      <c r="B298" s="278" t="s">
        <v>137</v>
      </c>
      <c r="C298" s="279">
        <v>862.9</v>
      </c>
      <c r="D298" s="280">
        <v>861.7833333333333</v>
      </c>
      <c r="E298" s="280">
        <v>851.61666666666656</v>
      </c>
      <c r="F298" s="280">
        <v>840.33333333333326</v>
      </c>
      <c r="G298" s="280">
        <v>830.16666666666652</v>
      </c>
      <c r="H298" s="280">
        <v>873.06666666666661</v>
      </c>
      <c r="I298" s="280">
        <v>883.23333333333335</v>
      </c>
      <c r="J298" s="280">
        <v>894.51666666666665</v>
      </c>
      <c r="K298" s="278">
        <v>871.95</v>
      </c>
      <c r="L298" s="278">
        <v>850.5</v>
      </c>
      <c r="M298" s="278">
        <v>86.255300000000005</v>
      </c>
    </row>
    <row r="299" spans="1:13">
      <c r="A299" s="269">
        <v>289</v>
      </c>
      <c r="B299" s="278" t="s">
        <v>267</v>
      </c>
      <c r="C299" s="279">
        <v>1656.45</v>
      </c>
      <c r="D299" s="280">
        <v>1663.5166666666664</v>
      </c>
      <c r="E299" s="280">
        <v>1638.0333333333328</v>
      </c>
      <c r="F299" s="280">
        <v>1619.6166666666663</v>
      </c>
      <c r="G299" s="280">
        <v>1594.1333333333328</v>
      </c>
      <c r="H299" s="280">
        <v>1681.9333333333329</v>
      </c>
      <c r="I299" s="280">
        <v>1707.4166666666665</v>
      </c>
      <c r="J299" s="280">
        <v>1725.833333333333</v>
      </c>
      <c r="K299" s="278">
        <v>1689</v>
      </c>
      <c r="L299" s="278">
        <v>1645.1</v>
      </c>
      <c r="M299" s="278">
        <v>3.1663600000000001</v>
      </c>
    </row>
    <row r="300" spans="1:13">
      <c r="A300" s="269">
        <v>290</v>
      </c>
      <c r="B300" s="278" t="s">
        <v>266</v>
      </c>
      <c r="C300" s="279">
        <v>1101.2</v>
      </c>
      <c r="D300" s="280">
        <v>1119.6333333333334</v>
      </c>
      <c r="E300" s="280">
        <v>1079.5666666666668</v>
      </c>
      <c r="F300" s="280">
        <v>1057.9333333333334</v>
      </c>
      <c r="G300" s="280">
        <v>1017.8666666666668</v>
      </c>
      <c r="H300" s="280">
        <v>1141.2666666666669</v>
      </c>
      <c r="I300" s="280">
        <v>1181.3333333333335</v>
      </c>
      <c r="J300" s="280">
        <v>1202.9666666666669</v>
      </c>
      <c r="K300" s="278">
        <v>1159.7</v>
      </c>
      <c r="L300" s="278">
        <v>1098</v>
      </c>
      <c r="M300" s="278">
        <v>2.1682299999999999</v>
      </c>
    </row>
    <row r="301" spans="1:13">
      <c r="A301" s="269">
        <v>291</v>
      </c>
      <c r="B301" s="278" t="s">
        <v>138</v>
      </c>
      <c r="C301" s="279">
        <v>839.25</v>
      </c>
      <c r="D301" s="280">
        <v>845.81666666666661</v>
      </c>
      <c r="E301" s="280">
        <v>828.63333333333321</v>
      </c>
      <c r="F301" s="280">
        <v>818.01666666666665</v>
      </c>
      <c r="G301" s="280">
        <v>800.83333333333326</v>
      </c>
      <c r="H301" s="280">
        <v>856.43333333333317</v>
      </c>
      <c r="I301" s="280">
        <v>873.61666666666656</v>
      </c>
      <c r="J301" s="280">
        <v>884.23333333333312</v>
      </c>
      <c r="K301" s="278">
        <v>863</v>
      </c>
      <c r="L301" s="278">
        <v>835.2</v>
      </c>
      <c r="M301" s="278">
        <v>22.534020000000002</v>
      </c>
    </row>
    <row r="302" spans="1:13">
      <c r="A302" s="269">
        <v>292</v>
      </c>
      <c r="B302" s="278" t="s">
        <v>458</v>
      </c>
      <c r="C302" s="279">
        <v>896.55</v>
      </c>
      <c r="D302" s="280">
        <v>895.73333333333323</v>
      </c>
      <c r="E302" s="280">
        <v>885.46666666666647</v>
      </c>
      <c r="F302" s="280">
        <v>874.38333333333321</v>
      </c>
      <c r="G302" s="280">
        <v>864.11666666666645</v>
      </c>
      <c r="H302" s="280">
        <v>906.81666666666649</v>
      </c>
      <c r="I302" s="280">
        <v>917.08333333333314</v>
      </c>
      <c r="J302" s="280">
        <v>928.16666666666652</v>
      </c>
      <c r="K302" s="278">
        <v>906</v>
      </c>
      <c r="L302" s="278">
        <v>884.65</v>
      </c>
      <c r="M302" s="278">
        <v>0.74328000000000005</v>
      </c>
    </row>
    <row r="303" spans="1:13">
      <c r="A303" s="269">
        <v>293</v>
      </c>
      <c r="B303" s="278" t="s">
        <v>139</v>
      </c>
      <c r="C303" s="279">
        <v>413.05</v>
      </c>
      <c r="D303" s="280">
        <v>412.06666666666666</v>
      </c>
      <c r="E303" s="280">
        <v>405.23333333333335</v>
      </c>
      <c r="F303" s="280">
        <v>397.41666666666669</v>
      </c>
      <c r="G303" s="280">
        <v>390.58333333333337</v>
      </c>
      <c r="H303" s="280">
        <v>419.88333333333333</v>
      </c>
      <c r="I303" s="280">
        <v>426.7166666666667</v>
      </c>
      <c r="J303" s="280">
        <v>434.5333333333333</v>
      </c>
      <c r="K303" s="278">
        <v>418.9</v>
      </c>
      <c r="L303" s="278">
        <v>404.25</v>
      </c>
      <c r="M303" s="278">
        <v>73.627610000000004</v>
      </c>
    </row>
    <row r="304" spans="1:13">
      <c r="A304" s="269">
        <v>294</v>
      </c>
      <c r="B304" s="278" t="s">
        <v>140</v>
      </c>
      <c r="C304" s="279">
        <v>176.85</v>
      </c>
      <c r="D304" s="280">
        <v>173.23333333333335</v>
      </c>
      <c r="E304" s="280">
        <v>167.9666666666667</v>
      </c>
      <c r="F304" s="280">
        <v>159.08333333333334</v>
      </c>
      <c r="G304" s="280">
        <v>153.81666666666669</v>
      </c>
      <c r="H304" s="280">
        <v>182.1166666666667</v>
      </c>
      <c r="I304" s="280">
        <v>187.38333333333335</v>
      </c>
      <c r="J304" s="280">
        <v>196.26666666666671</v>
      </c>
      <c r="K304" s="278">
        <v>178.5</v>
      </c>
      <c r="L304" s="278">
        <v>164.35</v>
      </c>
      <c r="M304" s="278">
        <v>118.62155</v>
      </c>
    </row>
    <row r="305" spans="1:13">
      <c r="A305" s="269">
        <v>295</v>
      </c>
      <c r="B305" s="278" t="s">
        <v>462</v>
      </c>
      <c r="C305" s="279">
        <v>14.65</v>
      </c>
      <c r="D305" s="280">
        <v>14.433333333333335</v>
      </c>
      <c r="E305" s="280">
        <v>14.06666666666667</v>
      </c>
      <c r="F305" s="280">
        <v>13.483333333333334</v>
      </c>
      <c r="G305" s="280">
        <v>13.116666666666669</v>
      </c>
      <c r="H305" s="280">
        <v>15.016666666666671</v>
      </c>
      <c r="I305" s="280">
        <v>15.383333333333335</v>
      </c>
      <c r="J305" s="280">
        <v>15.966666666666672</v>
      </c>
      <c r="K305" s="278">
        <v>14.8</v>
      </c>
      <c r="L305" s="278">
        <v>13.85</v>
      </c>
      <c r="M305" s="278">
        <v>33.99785</v>
      </c>
    </row>
    <row r="306" spans="1:13">
      <c r="A306" s="269">
        <v>296</v>
      </c>
      <c r="B306" s="278" t="s">
        <v>320</v>
      </c>
      <c r="C306" s="279">
        <v>9.0500000000000007</v>
      </c>
      <c r="D306" s="280">
        <v>9.1166666666666671</v>
      </c>
      <c r="E306" s="280">
        <v>8.783333333333335</v>
      </c>
      <c r="F306" s="280">
        <v>8.5166666666666675</v>
      </c>
      <c r="G306" s="280">
        <v>8.1833333333333353</v>
      </c>
      <c r="H306" s="280">
        <v>9.3833333333333346</v>
      </c>
      <c r="I306" s="280">
        <v>9.7166666666666668</v>
      </c>
      <c r="J306" s="280">
        <v>9.9833333333333343</v>
      </c>
      <c r="K306" s="278">
        <v>9.4499999999999993</v>
      </c>
      <c r="L306" s="278">
        <v>8.85</v>
      </c>
      <c r="M306" s="278">
        <v>8.1044300000000007</v>
      </c>
    </row>
    <row r="307" spans="1:13">
      <c r="A307" s="269">
        <v>297</v>
      </c>
      <c r="B307" s="278" t="s">
        <v>465</v>
      </c>
      <c r="C307" s="279">
        <v>95.55</v>
      </c>
      <c r="D307" s="280">
        <v>95.433333333333337</v>
      </c>
      <c r="E307" s="280">
        <v>93.116666666666674</v>
      </c>
      <c r="F307" s="280">
        <v>90.683333333333337</v>
      </c>
      <c r="G307" s="280">
        <v>88.366666666666674</v>
      </c>
      <c r="H307" s="280">
        <v>97.866666666666674</v>
      </c>
      <c r="I307" s="280">
        <v>100.18333333333334</v>
      </c>
      <c r="J307" s="280">
        <v>102.61666666666667</v>
      </c>
      <c r="K307" s="278">
        <v>97.75</v>
      </c>
      <c r="L307" s="278">
        <v>93</v>
      </c>
      <c r="M307" s="278">
        <v>0.79542000000000002</v>
      </c>
    </row>
    <row r="308" spans="1:13">
      <c r="A308" s="269">
        <v>298</v>
      </c>
      <c r="B308" s="278" t="s">
        <v>467</v>
      </c>
      <c r="C308" s="279">
        <v>265.75</v>
      </c>
      <c r="D308" s="280">
        <v>263.5</v>
      </c>
      <c r="E308" s="280">
        <v>258.25</v>
      </c>
      <c r="F308" s="280">
        <v>250.75</v>
      </c>
      <c r="G308" s="280">
        <v>245.5</v>
      </c>
      <c r="H308" s="280">
        <v>271</v>
      </c>
      <c r="I308" s="280">
        <v>276.25</v>
      </c>
      <c r="J308" s="280">
        <v>283.75</v>
      </c>
      <c r="K308" s="278">
        <v>268.75</v>
      </c>
      <c r="L308" s="278">
        <v>256</v>
      </c>
      <c r="M308" s="278">
        <v>0.40633000000000002</v>
      </c>
    </row>
    <row r="309" spans="1:13">
      <c r="A309" s="269">
        <v>299</v>
      </c>
      <c r="B309" s="278" t="s">
        <v>463</v>
      </c>
      <c r="C309" s="279">
        <v>2058.5</v>
      </c>
      <c r="D309" s="280">
        <v>2065.1166666666668</v>
      </c>
      <c r="E309" s="280">
        <v>2018.3833333333337</v>
      </c>
      <c r="F309" s="280">
        <v>1978.2666666666669</v>
      </c>
      <c r="G309" s="280">
        <v>1931.5333333333338</v>
      </c>
      <c r="H309" s="280">
        <v>2105.2333333333336</v>
      </c>
      <c r="I309" s="280">
        <v>2151.9666666666672</v>
      </c>
      <c r="J309" s="280">
        <v>2192.0833333333335</v>
      </c>
      <c r="K309" s="278">
        <v>2111.85</v>
      </c>
      <c r="L309" s="278">
        <v>2025</v>
      </c>
      <c r="M309" s="278">
        <v>4.0410000000000001E-2</v>
      </c>
    </row>
    <row r="310" spans="1:13">
      <c r="A310" s="269">
        <v>300</v>
      </c>
      <c r="B310" s="278" t="s">
        <v>464</v>
      </c>
      <c r="C310" s="279">
        <v>206.35</v>
      </c>
      <c r="D310" s="280">
        <v>204.95000000000002</v>
      </c>
      <c r="E310" s="280">
        <v>197.40000000000003</v>
      </c>
      <c r="F310" s="280">
        <v>188.45000000000002</v>
      </c>
      <c r="G310" s="280">
        <v>180.90000000000003</v>
      </c>
      <c r="H310" s="280">
        <v>213.90000000000003</v>
      </c>
      <c r="I310" s="280">
        <v>221.45000000000005</v>
      </c>
      <c r="J310" s="280">
        <v>230.40000000000003</v>
      </c>
      <c r="K310" s="278">
        <v>212.5</v>
      </c>
      <c r="L310" s="278">
        <v>196</v>
      </c>
      <c r="M310" s="278">
        <v>2.5894200000000001</v>
      </c>
    </row>
    <row r="311" spans="1:13">
      <c r="A311" s="269">
        <v>301</v>
      </c>
      <c r="B311" s="278" t="s">
        <v>141</v>
      </c>
      <c r="C311" s="279">
        <v>121.35</v>
      </c>
      <c r="D311" s="280">
        <v>121.88333333333333</v>
      </c>
      <c r="E311" s="280">
        <v>118.96666666666665</v>
      </c>
      <c r="F311" s="280">
        <v>116.58333333333333</v>
      </c>
      <c r="G311" s="280">
        <v>113.66666666666666</v>
      </c>
      <c r="H311" s="280">
        <v>124.26666666666665</v>
      </c>
      <c r="I311" s="280">
        <v>127.18333333333334</v>
      </c>
      <c r="J311" s="280">
        <v>129.56666666666666</v>
      </c>
      <c r="K311" s="278">
        <v>124.8</v>
      </c>
      <c r="L311" s="278">
        <v>119.5</v>
      </c>
      <c r="M311" s="278">
        <v>75.507130000000004</v>
      </c>
    </row>
    <row r="312" spans="1:13">
      <c r="A312" s="269">
        <v>302</v>
      </c>
      <c r="B312" s="278" t="s">
        <v>142</v>
      </c>
      <c r="C312" s="279">
        <v>307</v>
      </c>
      <c r="D312" s="280">
        <v>307.75</v>
      </c>
      <c r="E312" s="280">
        <v>304.5</v>
      </c>
      <c r="F312" s="280">
        <v>302</v>
      </c>
      <c r="G312" s="280">
        <v>298.75</v>
      </c>
      <c r="H312" s="280">
        <v>310.25</v>
      </c>
      <c r="I312" s="280">
        <v>313.5</v>
      </c>
      <c r="J312" s="280">
        <v>316</v>
      </c>
      <c r="K312" s="278">
        <v>311</v>
      </c>
      <c r="L312" s="278">
        <v>305.25</v>
      </c>
      <c r="M312" s="278">
        <v>28.502559999999999</v>
      </c>
    </row>
    <row r="313" spans="1:13">
      <c r="A313" s="269">
        <v>303</v>
      </c>
      <c r="B313" s="278" t="s">
        <v>143</v>
      </c>
      <c r="C313" s="279">
        <v>5036.1000000000004</v>
      </c>
      <c r="D313" s="280">
        <v>5113.2666666666664</v>
      </c>
      <c r="E313" s="280">
        <v>4909.083333333333</v>
      </c>
      <c r="F313" s="280">
        <v>4782.0666666666666</v>
      </c>
      <c r="G313" s="280">
        <v>4577.8833333333332</v>
      </c>
      <c r="H313" s="280">
        <v>5240.2833333333328</v>
      </c>
      <c r="I313" s="280">
        <v>5444.4666666666672</v>
      </c>
      <c r="J313" s="280">
        <v>5571.4833333333327</v>
      </c>
      <c r="K313" s="278">
        <v>5317.45</v>
      </c>
      <c r="L313" s="278">
        <v>4986.25</v>
      </c>
      <c r="M313" s="278">
        <v>33.04851</v>
      </c>
    </row>
    <row r="314" spans="1:13">
      <c r="A314" s="269">
        <v>304</v>
      </c>
      <c r="B314" s="278" t="s">
        <v>459</v>
      </c>
      <c r="C314" s="279">
        <v>568.5</v>
      </c>
      <c r="D314" s="280">
        <v>571.55000000000007</v>
      </c>
      <c r="E314" s="280">
        <v>557.30000000000018</v>
      </c>
      <c r="F314" s="280">
        <v>546.10000000000014</v>
      </c>
      <c r="G314" s="280">
        <v>531.85000000000025</v>
      </c>
      <c r="H314" s="280">
        <v>582.75000000000011</v>
      </c>
      <c r="I314" s="280">
        <v>596.99999999999989</v>
      </c>
      <c r="J314" s="280">
        <v>608.20000000000005</v>
      </c>
      <c r="K314" s="278">
        <v>585.79999999999995</v>
      </c>
      <c r="L314" s="278">
        <v>560.35</v>
      </c>
      <c r="M314" s="278">
        <v>0.11448999999999999</v>
      </c>
    </row>
    <row r="315" spans="1:13">
      <c r="A315" s="269">
        <v>305</v>
      </c>
      <c r="B315" s="278" t="s">
        <v>144</v>
      </c>
      <c r="C315" s="279">
        <v>510.2</v>
      </c>
      <c r="D315" s="280">
        <v>515.81666666666672</v>
      </c>
      <c r="E315" s="280">
        <v>499.43333333333339</v>
      </c>
      <c r="F315" s="280">
        <v>488.66666666666669</v>
      </c>
      <c r="G315" s="280">
        <v>472.28333333333336</v>
      </c>
      <c r="H315" s="280">
        <v>526.58333333333348</v>
      </c>
      <c r="I315" s="280">
        <v>542.96666666666692</v>
      </c>
      <c r="J315" s="280">
        <v>553.73333333333346</v>
      </c>
      <c r="K315" s="278">
        <v>532.20000000000005</v>
      </c>
      <c r="L315" s="278">
        <v>505.05</v>
      </c>
      <c r="M315" s="278">
        <v>59.259050000000002</v>
      </c>
    </row>
    <row r="316" spans="1:13">
      <c r="A316" s="269">
        <v>306</v>
      </c>
      <c r="B316" s="278" t="s">
        <v>473</v>
      </c>
      <c r="C316" s="279">
        <v>1107.5999999999999</v>
      </c>
      <c r="D316" s="280">
        <v>1117.2</v>
      </c>
      <c r="E316" s="280">
        <v>1094.4000000000001</v>
      </c>
      <c r="F316" s="280">
        <v>1081.2</v>
      </c>
      <c r="G316" s="280">
        <v>1058.4000000000001</v>
      </c>
      <c r="H316" s="280">
        <v>1130.4000000000001</v>
      </c>
      <c r="I316" s="280">
        <v>1153.1999999999998</v>
      </c>
      <c r="J316" s="280">
        <v>1166.4000000000001</v>
      </c>
      <c r="K316" s="278">
        <v>1140</v>
      </c>
      <c r="L316" s="278">
        <v>1104</v>
      </c>
      <c r="M316" s="278">
        <v>1.4883900000000001</v>
      </c>
    </row>
    <row r="317" spans="1:13">
      <c r="A317" s="269">
        <v>307</v>
      </c>
      <c r="B317" s="278" t="s">
        <v>469</v>
      </c>
      <c r="C317" s="279">
        <v>1260</v>
      </c>
      <c r="D317" s="280">
        <v>1253.0833333333333</v>
      </c>
      <c r="E317" s="280">
        <v>1243.1666666666665</v>
      </c>
      <c r="F317" s="280">
        <v>1226.3333333333333</v>
      </c>
      <c r="G317" s="280">
        <v>1216.4166666666665</v>
      </c>
      <c r="H317" s="280">
        <v>1269.9166666666665</v>
      </c>
      <c r="I317" s="280">
        <v>1279.833333333333</v>
      </c>
      <c r="J317" s="280">
        <v>1296.6666666666665</v>
      </c>
      <c r="K317" s="278">
        <v>1263</v>
      </c>
      <c r="L317" s="278">
        <v>1236.25</v>
      </c>
      <c r="M317" s="278">
        <v>1.84013</v>
      </c>
    </row>
    <row r="318" spans="1:13">
      <c r="A318" s="269">
        <v>308</v>
      </c>
      <c r="B318" s="278" t="s">
        <v>145</v>
      </c>
      <c r="C318" s="279">
        <v>450.45</v>
      </c>
      <c r="D318" s="280">
        <v>451.7</v>
      </c>
      <c r="E318" s="280">
        <v>441.79999999999995</v>
      </c>
      <c r="F318" s="280">
        <v>433.15</v>
      </c>
      <c r="G318" s="280">
        <v>423.24999999999994</v>
      </c>
      <c r="H318" s="280">
        <v>460.34999999999997</v>
      </c>
      <c r="I318" s="280">
        <v>470.24999999999994</v>
      </c>
      <c r="J318" s="280">
        <v>478.9</v>
      </c>
      <c r="K318" s="278">
        <v>461.6</v>
      </c>
      <c r="L318" s="278">
        <v>443.05</v>
      </c>
      <c r="M318" s="278">
        <v>17.583079999999999</v>
      </c>
    </row>
    <row r="319" spans="1:13">
      <c r="A319" s="269">
        <v>309</v>
      </c>
      <c r="B319" s="278" t="s">
        <v>146</v>
      </c>
      <c r="C319" s="279">
        <v>922.1</v>
      </c>
      <c r="D319" s="280">
        <v>918.1</v>
      </c>
      <c r="E319" s="280">
        <v>907.30000000000007</v>
      </c>
      <c r="F319" s="280">
        <v>892.5</v>
      </c>
      <c r="G319" s="280">
        <v>881.7</v>
      </c>
      <c r="H319" s="280">
        <v>932.90000000000009</v>
      </c>
      <c r="I319" s="280">
        <v>943.7</v>
      </c>
      <c r="J319" s="280">
        <v>958.50000000000011</v>
      </c>
      <c r="K319" s="278">
        <v>928.9</v>
      </c>
      <c r="L319" s="278">
        <v>903.3</v>
      </c>
      <c r="M319" s="278">
        <v>4.95953</v>
      </c>
    </row>
    <row r="320" spans="1:13">
      <c r="A320" s="269">
        <v>310</v>
      </c>
      <c r="B320" s="278" t="s">
        <v>466</v>
      </c>
      <c r="C320" s="279">
        <v>171.05</v>
      </c>
      <c r="D320" s="280">
        <v>165.25000000000003</v>
      </c>
      <c r="E320" s="280">
        <v>152.60000000000005</v>
      </c>
      <c r="F320" s="280">
        <v>134.15000000000003</v>
      </c>
      <c r="G320" s="280">
        <v>121.50000000000006</v>
      </c>
      <c r="H320" s="280">
        <v>183.70000000000005</v>
      </c>
      <c r="I320" s="280">
        <v>196.35000000000002</v>
      </c>
      <c r="J320" s="280">
        <v>214.80000000000004</v>
      </c>
      <c r="K320" s="278">
        <v>177.9</v>
      </c>
      <c r="L320" s="278">
        <v>146.80000000000001</v>
      </c>
      <c r="M320" s="278">
        <v>2.8893900000000001</v>
      </c>
    </row>
    <row r="321" spans="1:13">
      <c r="A321" s="269">
        <v>311</v>
      </c>
      <c r="B321" s="278" t="s">
        <v>1977</v>
      </c>
      <c r="C321" s="279">
        <v>207.35</v>
      </c>
      <c r="D321" s="280">
        <v>207.83333333333334</v>
      </c>
      <c r="E321" s="280">
        <v>202.76666666666668</v>
      </c>
      <c r="F321" s="280">
        <v>198.18333333333334</v>
      </c>
      <c r="G321" s="280">
        <v>193.11666666666667</v>
      </c>
      <c r="H321" s="280">
        <v>212.41666666666669</v>
      </c>
      <c r="I321" s="280">
        <v>217.48333333333335</v>
      </c>
      <c r="J321" s="280">
        <v>222.06666666666669</v>
      </c>
      <c r="K321" s="278">
        <v>212.9</v>
      </c>
      <c r="L321" s="278">
        <v>203.25</v>
      </c>
      <c r="M321" s="278">
        <v>7.3157800000000002</v>
      </c>
    </row>
    <row r="322" spans="1:13">
      <c r="A322" s="269">
        <v>312</v>
      </c>
      <c r="B322" s="278" t="s">
        <v>470</v>
      </c>
      <c r="C322" s="279">
        <v>60.45</v>
      </c>
      <c r="D322" s="280">
        <v>59.616666666666667</v>
      </c>
      <c r="E322" s="280">
        <v>58.333333333333336</v>
      </c>
      <c r="F322" s="280">
        <v>56.216666666666669</v>
      </c>
      <c r="G322" s="280">
        <v>54.933333333333337</v>
      </c>
      <c r="H322" s="280">
        <v>61.733333333333334</v>
      </c>
      <c r="I322" s="280">
        <v>63.016666666666666</v>
      </c>
      <c r="J322" s="280">
        <v>65.133333333333326</v>
      </c>
      <c r="K322" s="278">
        <v>60.9</v>
      </c>
      <c r="L322" s="278">
        <v>57.5</v>
      </c>
      <c r="M322" s="278">
        <v>4.6113299999999997</v>
      </c>
    </row>
    <row r="323" spans="1:13">
      <c r="A323" s="269">
        <v>313</v>
      </c>
      <c r="B323" s="278" t="s">
        <v>471</v>
      </c>
      <c r="C323" s="279">
        <v>265.85000000000002</v>
      </c>
      <c r="D323" s="280">
        <v>261.98333333333335</v>
      </c>
      <c r="E323" s="280">
        <v>254.9666666666667</v>
      </c>
      <c r="F323" s="280">
        <v>244.08333333333334</v>
      </c>
      <c r="G323" s="280">
        <v>237.06666666666669</v>
      </c>
      <c r="H323" s="280">
        <v>272.86666666666667</v>
      </c>
      <c r="I323" s="280">
        <v>279.88333333333333</v>
      </c>
      <c r="J323" s="280">
        <v>290.76666666666671</v>
      </c>
      <c r="K323" s="278">
        <v>269</v>
      </c>
      <c r="L323" s="278">
        <v>251.1</v>
      </c>
      <c r="M323" s="278">
        <v>2.9129299999999998</v>
      </c>
    </row>
    <row r="324" spans="1:13">
      <c r="A324" s="269">
        <v>314</v>
      </c>
      <c r="B324" s="278" t="s">
        <v>147</v>
      </c>
      <c r="C324" s="279">
        <v>885.65</v>
      </c>
      <c r="D324" s="280">
        <v>886.61666666666679</v>
      </c>
      <c r="E324" s="280">
        <v>873.23333333333358</v>
      </c>
      <c r="F324" s="280">
        <v>860.81666666666683</v>
      </c>
      <c r="G324" s="280">
        <v>847.43333333333362</v>
      </c>
      <c r="H324" s="280">
        <v>899.03333333333353</v>
      </c>
      <c r="I324" s="280">
        <v>912.41666666666674</v>
      </c>
      <c r="J324" s="280">
        <v>924.83333333333348</v>
      </c>
      <c r="K324" s="278">
        <v>900</v>
      </c>
      <c r="L324" s="278">
        <v>874.2</v>
      </c>
      <c r="M324" s="278">
        <v>4.8553300000000004</v>
      </c>
    </row>
    <row r="325" spans="1:13">
      <c r="A325" s="269">
        <v>315</v>
      </c>
      <c r="B325" s="278" t="s">
        <v>460</v>
      </c>
      <c r="C325" s="279">
        <v>14.45</v>
      </c>
      <c r="D325" s="280">
        <v>14.266666666666666</v>
      </c>
      <c r="E325" s="280">
        <v>13.833333333333332</v>
      </c>
      <c r="F325" s="280">
        <v>13.216666666666667</v>
      </c>
      <c r="G325" s="280">
        <v>12.783333333333333</v>
      </c>
      <c r="H325" s="280">
        <v>14.883333333333331</v>
      </c>
      <c r="I325" s="280">
        <v>15.316666666666665</v>
      </c>
      <c r="J325" s="280">
        <v>15.93333333333333</v>
      </c>
      <c r="K325" s="278">
        <v>14.7</v>
      </c>
      <c r="L325" s="278">
        <v>13.65</v>
      </c>
      <c r="M325" s="278">
        <v>11.07164</v>
      </c>
    </row>
    <row r="326" spans="1:13">
      <c r="A326" s="269">
        <v>316</v>
      </c>
      <c r="B326" s="278" t="s">
        <v>461</v>
      </c>
      <c r="C326" s="279">
        <v>127.45</v>
      </c>
      <c r="D326" s="280">
        <v>128.03333333333333</v>
      </c>
      <c r="E326" s="280">
        <v>124.21666666666667</v>
      </c>
      <c r="F326" s="280">
        <v>120.98333333333333</v>
      </c>
      <c r="G326" s="280">
        <v>117.16666666666667</v>
      </c>
      <c r="H326" s="280">
        <v>131.26666666666665</v>
      </c>
      <c r="I326" s="280">
        <v>135.08333333333331</v>
      </c>
      <c r="J326" s="280">
        <v>138.31666666666666</v>
      </c>
      <c r="K326" s="278">
        <v>131.85</v>
      </c>
      <c r="L326" s="278">
        <v>124.8</v>
      </c>
      <c r="M326" s="278">
        <v>8.7669700000000006</v>
      </c>
    </row>
    <row r="327" spans="1:13">
      <c r="A327" s="269">
        <v>317</v>
      </c>
      <c r="B327" s="278" t="s">
        <v>148</v>
      </c>
      <c r="C327" s="279">
        <v>84.35</v>
      </c>
      <c r="D327" s="280">
        <v>85.283333333333317</v>
      </c>
      <c r="E327" s="280">
        <v>82.766666666666637</v>
      </c>
      <c r="F327" s="280">
        <v>81.183333333333323</v>
      </c>
      <c r="G327" s="280">
        <v>78.666666666666643</v>
      </c>
      <c r="H327" s="280">
        <v>86.866666666666632</v>
      </c>
      <c r="I327" s="280">
        <v>89.383333333333312</v>
      </c>
      <c r="J327" s="280">
        <v>90.966666666666626</v>
      </c>
      <c r="K327" s="278">
        <v>87.8</v>
      </c>
      <c r="L327" s="278">
        <v>83.7</v>
      </c>
      <c r="M327" s="278">
        <v>231.88339999999999</v>
      </c>
    </row>
    <row r="328" spans="1:13">
      <c r="A328" s="269">
        <v>318</v>
      </c>
      <c r="B328" s="278" t="s">
        <v>472</v>
      </c>
      <c r="C328" s="279">
        <v>504.9</v>
      </c>
      <c r="D328" s="280">
        <v>512.31666666666672</v>
      </c>
      <c r="E328" s="280">
        <v>494.63333333333344</v>
      </c>
      <c r="F328" s="280">
        <v>484.36666666666673</v>
      </c>
      <c r="G328" s="280">
        <v>466.68333333333345</v>
      </c>
      <c r="H328" s="280">
        <v>522.58333333333348</v>
      </c>
      <c r="I328" s="280">
        <v>540.26666666666665</v>
      </c>
      <c r="J328" s="280">
        <v>550.53333333333342</v>
      </c>
      <c r="K328" s="278">
        <v>530</v>
      </c>
      <c r="L328" s="278">
        <v>502.05</v>
      </c>
      <c r="M328" s="278">
        <v>1.6877200000000001</v>
      </c>
    </row>
    <row r="329" spans="1:13">
      <c r="A329" s="269">
        <v>319</v>
      </c>
      <c r="B329" s="278" t="s">
        <v>269</v>
      </c>
      <c r="C329" s="279">
        <v>803</v>
      </c>
      <c r="D329" s="280">
        <v>806.16666666666663</v>
      </c>
      <c r="E329" s="280">
        <v>782.48333333333323</v>
      </c>
      <c r="F329" s="280">
        <v>761.96666666666658</v>
      </c>
      <c r="G329" s="280">
        <v>738.28333333333319</v>
      </c>
      <c r="H329" s="280">
        <v>826.68333333333328</v>
      </c>
      <c r="I329" s="280">
        <v>850.36666666666667</v>
      </c>
      <c r="J329" s="280">
        <v>870.88333333333333</v>
      </c>
      <c r="K329" s="278">
        <v>829.85</v>
      </c>
      <c r="L329" s="278">
        <v>785.65</v>
      </c>
      <c r="M329" s="278">
        <v>3.25292</v>
      </c>
    </row>
    <row r="330" spans="1:13">
      <c r="A330" s="269">
        <v>320</v>
      </c>
      <c r="B330" s="278" t="s">
        <v>149</v>
      </c>
      <c r="C330" s="279">
        <v>59645.15</v>
      </c>
      <c r="D330" s="280">
        <v>59355.549999999996</v>
      </c>
      <c r="E330" s="280">
        <v>58511.099999999991</v>
      </c>
      <c r="F330" s="280">
        <v>57377.049999999996</v>
      </c>
      <c r="G330" s="280">
        <v>56532.599999999991</v>
      </c>
      <c r="H330" s="280">
        <v>60489.599999999991</v>
      </c>
      <c r="I330" s="280">
        <v>61334.049999999988</v>
      </c>
      <c r="J330" s="280">
        <v>62468.099999999991</v>
      </c>
      <c r="K330" s="278">
        <v>60200</v>
      </c>
      <c r="L330" s="278">
        <v>58221.5</v>
      </c>
      <c r="M330" s="278">
        <v>0.16233</v>
      </c>
    </row>
    <row r="331" spans="1:13">
      <c r="A331" s="269">
        <v>321</v>
      </c>
      <c r="B331" s="278" t="s">
        <v>268</v>
      </c>
      <c r="C331" s="279">
        <v>28.3</v>
      </c>
      <c r="D331" s="280">
        <v>28.733333333333334</v>
      </c>
      <c r="E331" s="280">
        <v>27.56666666666667</v>
      </c>
      <c r="F331" s="280">
        <v>26.833333333333336</v>
      </c>
      <c r="G331" s="280">
        <v>25.666666666666671</v>
      </c>
      <c r="H331" s="280">
        <v>29.466666666666669</v>
      </c>
      <c r="I331" s="280">
        <v>30.633333333333333</v>
      </c>
      <c r="J331" s="280">
        <v>31.366666666666667</v>
      </c>
      <c r="K331" s="278">
        <v>29.9</v>
      </c>
      <c r="L331" s="278">
        <v>28</v>
      </c>
      <c r="M331" s="278">
        <v>6.0510400000000004</v>
      </c>
    </row>
    <row r="332" spans="1:13">
      <c r="A332" s="269">
        <v>322</v>
      </c>
      <c r="B332" s="278" t="s">
        <v>150</v>
      </c>
      <c r="C332" s="279">
        <v>812.3</v>
      </c>
      <c r="D332" s="280">
        <v>821.76666666666677</v>
      </c>
      <c r="E332" s="280">
        <v>798.53333333333353</v>
      </c>
      <c r="F332" s="280">
        <v>784.76666666666677</v>
      </c>
      <c r="G332" s="280">
        <v>761.53333333333353</v>
      </c>
      <c r="H332" s="280">
        <v>835.53333333333353</v>
      </c>
      <c r="I332" s="280">
        <v>858.76666666666688</v>
      </c>
      <c r="J332" s="280">
        <v>872.53333333333353</v>
      </c>
      <c r="K332" s="278">
        <v>845</v>
      </c>
      <c r="L332" s="278">
        <v>808</v>
      </c>
      <c r="M332" s="278">
        <v>13.173590000000001</v>
      </c>
    </row>
    <row r="333" spans="1:13">
      <c r="A333" s="269">
        <v>323</v>
      </c>
      <c r="B333" s="278" t="s">
        <v>3163</v>
      </c>
      <c r="C333" s="279">
        <v>244.5</v>
      </c>
      <c r="D333" s="280">
        <v>247.21666666666667</v>
      </c>
      <c r="E333" s="280">
        <v>239.73333333333335</v>
      </c>
      <c r="F333" s="280">
        <v>234.96666666666667</v>
      </c>
      <c r="G333" s="280">
        <v>227.48333333333335</v>
      </c>
      <c r="H333" s="280">
        <v>251.98333333333335</v>
      </c>
      <c r="I333" s="280">
        <v>259.46666666666664</v>
      </c>
      <c r="J333" s="280">
        <v>264.23333333333335</v>
      </c>
      <c r="K333" s="278">
        <v>254.7</v>
      </c>
      <c r="L333" s="278">
        <v>242.45</v>
      </c>
      <c r="M333" s="278">
        <v>15.324680000000001</v>
      </c>
    </row>
    <row r="334" spans="1:13">
      <c r="A334" s="269">
        <v>324</v>
      </c>
      <c r="B334" s="278" t="s">
        <v>270</v>
      </c>
      <c r="C334" s="279">
        <v>606.54999999999995</v>
      </c>
      <c r="D334" s="280">
        <v>607.31666666666661</v>
      </c>
      <c r="E334" s="280">
        <v>596.63333333333321</v>
      </c>
      <c r="F334" s="280">
        <v>586.71666666666658</v>
      </c>
      <c r="G334" s="280">
        <v>576.03333333333319</v>
      </c>
      <c r="H334" s="280">
        <v>617.23333333333323</v>
      </c>
      <c r="I334" s="280">
        <v>627.91666666666663</v>
      </c>
      <c r="J334" s="280">
        <v>637.83333333333326</v>
      </c>
      <c r="K334" s="278">
        <v>618</v>
      </c>
      <c r="L334" s="278">
        <v>597.4</v>
      </c>
      <c r="M334" s="278">
        <v>1.5965499999999999</v>
      </c>
    </row>
    <row r="335" spans="1:13">
      <c r="A335" s="269">
        <v>325</v>
      </c>
      <c r="B335" s="278" t="s">
        <v>151</v>
      </c>
      <c r="C335" s="279">
        <v>28.25</v>
      </c>
      <c r="D335" s="280">
        <v>28.366666666666664</v>
      </c>
      <c r="E335" s="280">
        <v>27.433333333333326</v>
      </c>
      <c r="F335" s="280">
        <v>26.616666666666664</v>
      </c>
      <c r="G335" s="280">
        <v>25.683333333333326</v>
      </c>
      <c r="H335" s="280">
        <v>29.183333333333326</v>
      </c>
      <c r="I335" s="280">
        <v>30.116666666666664</v>
      </c>
      <c r="J335" s="280">
        <v>30.933333333333326</v>
      </c>
      <c r="K335" s="278">
        <v>29.3</v>
      </c>
      <c r="L335" s="278">
        <v>27.55</v>
      </c>
      <c r="M335" s="278">
        <v>191.60375999999999</v>
      </c>
    </row>
    <row r="336" spans="1:13">
      <c r="A336" s="269">
        <v>326</v>
      </c>
      <c r="B336" s="278" t="s">
        <v>262</v>
      </c>
      <c r="C336" s="279">
        <v>2616.15</v>
      </c>
      <c r="D336" s="280">
        <v>2613.7166666666667</v>
      </c>
      <c r="E336" s="280">
        <v>2577.4333333333334</v>
      </c>
      <c r="F336" s="280">
        <v>2538.7166666666667</v>
      </c>
      <c r="G336" s="280">
        <v>2502.4333333333334</v>
      </c>
      <c r="H336" s="280">
        <v>2652.4333333333334</v>
      </c>
      <c r="I336" s="280">
        <v>2688.7166666666672</v>
      </c>
      <c r="J336" s="280">
        <v>2727.4333333333334</v>
      </c>
      <c r="K336" s="278">
        <v>2650</v>
      </c>
      <c r="L336" s="278">
        <v>2575</v>
      </c>
      <c r="M336" s="278">
        <v>3.1559499999999998</v>
      </c>
    </row>
    <row r="337" spans="1:13">
      <c r="A337" s="269">
        <v>327</v>
      </c>
      <c r="B337" s="278" t="s">
        <v>479</v>
      </c>
      <c r="C337" s="279">
        <v>1427.45</v>
      </c>
      <c r="D337" s="280">
        <v>1445.8499999999997</v>
      </c>
      <c r="E337" s="280">
        <v>1401.6999999999994</v>
      </c>
      <c r="F337" s="280">
        <v>1375.9499999999996</v>
      </c>
      <c r="G337" s="280">
        <v>1331.7999999999993</v>
      </c>
      <c r="H337" s="280">
        <v>1471.5999999999995</v>
      </c>
      <c r="I337" s="280">
        <v>1515.7499999999995</v>
      </c>
      <c r="J337" s="280">
        <v>1541.4999999999995</v>
      </c>
      <c r="K337" s="278">
        <v>1490</v>
      </c>
      <c r="L337" s="278">
        <v>1420.1</v>
      </c>
      <c r="M337" s="278">
        <v>1.2333400000000001</v>
      </c>
    </row>
    <row r="338" spans="1:13">
      <c r="A338" s="269">
        <v>328</v>
      </c>
      <c r="B338" s="278" t="s">
        <v>152</v>
      </c>
      <c r="C338" s="279">
        <v>17.8</v>
      </c>
      <c r="D338" s="280">
        <v>18.016666666666666</v>
      </c>
      <c r="E338" s="280">
        <v>17.483333333333331</v>
      </c>
      <c r="F338" s="280">
        <v>17.166666666666664</v>
      </c>
      <c r="G338" s="280">
        <v>16.633333333333329</v>
      </c>
      <c r="H338" s="280">
        <v>18.333333333333332</v>
      </c>
      <c r="I338" s="280">
        <v>18.866666666666664</v>
      </c>
      <c r="J338" s="280">
        <v>19.183333333333334</v>
      </c>
      <c r="K338" s="278">
        <v>18.55</v>
      </c>
      <c r="L338" s="278">
        <v>17.7</v>
      </c>
      <c r="M338" s="278">
        <v>215.56881999999999</v>
      </c>
    </row>
    <row r="339" spans="1:13">
      <c r="A339" s="269">
        <v>329</v>
      </c>
      <c r="B339" s="278" t="s">
        <v>478</v>
      </c>
      <c r="C339" s="279">
        <v>35.6</v>
      </c>
      <c r="D339" s="280">
        <v>35.966666666666661</v>
      </c>
      <c r="E339" s="280">
        <v>34.933333333333323</v>
      </c>
      <c r="F339" s="280">
        <v>34.266666666666659</v>
      </c>
      <c r="G339" s="280">
        <v>33.23333333333332</v>
      </c>
      <c r="H339" s="280">
        <v>36.633333333333326</v>
      </c>
      <c r="I339" s="280">
        <v>37.666666666666671</v>
      </c>
      <c r="J339" s="280">
        <v>38.333333333333329</v>
      </c>
      <c r="K339" s="278">
        <v>37</v>
      </c>
      <c r="L339" s="278">
        <v>35.299999999999997</v>
      </c>
      <c r="M339" s="278">
        <v>0.64375000000000004</v>
      </c>
    </row>
    <row r="340" spans="1:13">
      <c r="A340" s="269">
        <v>330</v>
      </c>
      <c r="B340" s="278" t="s">
        <v>153</v>
      </c>
      <c r="C340" s="279">
        <v>24.15</v>
      </c>
      <c r="D340" s="280">
        <v>24.366666666666664</v>
      </c>
      <c r="E340" s="280">
        <v>23.083333333333329</v>
      </c>
      <c r="F340" s="280">
        <v>22.016666666666666</v>
      </c>
      <c r="G340" s="280">
        <v>20.733333333333331</v>
      </c>
      <c r="H340" s="280">
        <v>25.433333333333326</v>
      </c>
      <c r="I340" s="280">
        <v>26.716666666666665</v>
      </c>
      <c r="J340" s="280">
        <v>27.783333333333324</v>
      </c>
      <c r="K340" s="278">
        <v>25.65</v>
      </c>
      <c r="L340" s="278">
        <v>23.3</v>
      </c>
      <c r="M340" s="278">
        <v>488.04770000000002</v>
      </c>
    </row>
    <row r="341" spans="1:13">
      <c r="A341" s="269">
        <v>331</v>
      </c>
      <c r="B341" s="278" t="s">
        <v>474</v>
      </c>
      <c r="C341" s="279">
        <v>423.3</v>
      </c>
      <c r="D341" s="280">
        <v>420.98333333333329</v>
      </c>
      <c r="E341" s="280">
        <v>414.96666666666658</v>
      </c>
      <c r="F341" s="280">
        <v>406.63333333333327</v>
      </c>
      <c r="G341" s="280">
        <v>400.61666666666656</v>
      </c>
      <c r="H341" s="280">
        <v>429.31666666666661</v>
      </c>
      <c r="I341" s="280">
        <v>435.33333333333337</v>
      </c>
      <c r="J341" s="280">
        <v>443.66666666666663</v>
      </c>
      <c r="K341" s="278">
        <v>427</v>
      </c>
      <c r="L341" s="278">
        <v>412.65</v>
      </c>
      <c r="M341" s="278">
        <v>0.30858999999999998</v>
      </c>
    </row>
    <row r="342" spans="1:13">
      <c r="A342" s="269">
        <v>332</v>
      </c>
      <c r="B342" s="278" t="s">
        <v>154</v>
      </c>
      <c r="C342" s="279">
        <v>16512.349999999999</v>
      </c>
      <c r="D342" s="280">
        <v>16887.45</v>
      </c>
      <c r="E342" s="280">
        <v>16024.900000000001</v>
      </c>
      <c r="F342" s="280">
        <v>15537.45</v>
      </c>
      <c r="G342" s="280">
        <v>14674.900000000001</v>
      </c>
      <c r="H342" s="280">
        <v>17374.900000000001</v>
      </c>
      <c r="I342" s="280">
        <v>18237.449999999997</v>
      </c>
      <c r="J342" s="280">
        <v>18724.900000000001</v>
      </c>
      <c r="K342" s="278">
        <v>17750</v>
      </c>
      <c r="L342" s="278">
        <v>16400</v>
      </c>
      <c r="M342" s="278">
        <v>5.6203399999999997</v>
      </c>
    </row>
    <row r="343" spans="1:13">
      <c r="A343" s="269">
        <v>333</v>
      </c>
      <c r="B343" s="278" t="s">
        <v>3183</v>
      </c>
      <c r="C343" s="279">
        <v>25.85</v>
      </c>
      <c r="D343" s="280">
        <v>25.733333333333334</v>
      </c>
      <c r="E343" s="280">
        <v>25.616666666666667</v>
      </c>
      <c r="F343" s="280">
        <v>25.383333333333333</v>
      </c>
      <c r="G343" s="280">
        <v>25.266666666666666</v>
      </c>
      <c r="H343" s="280">
        <v>25.966666666666669</v>
      </c>
      <c r="I343" s="280">
        <v>26.083333333333336</v>
      </c>
      <c r="J343" s="280">
        <v>26.31666666666667</v>
      </c>
      <c r="K343" s="278">
        <v>25.85</v>
      </c>
      <c r="L343" s="278">
        <v>25.5</v>
      </c>
      <c r="M343" s="278">
        <v>11.72931</v>
      </c>
    </row>
    <row r="344" spans="1:13">
      <c r="A344" s="269">
        <v>334</v>
      </c>
      <c r="B344" s="278" t="s">
        <v>477</v>
      </c>
      <c r="C344" s="279">
        <v>25.65</v>
      </c>
      <c r="D344" s="280">
        <v>25.366666666666664</v>
      </c>
      <c r="E344" s="280">
        <v>24.733333333333327</v>
      </c>
      <c r="F344" s="280">
        <v>23.816666666666663</v>
      </c>
      <c r="G344" s="280">
        <v>23.183333333333326</v>
      </c>
      <c r="H344" s="280">
        <v>26.283333333333328</v>
      </c>
      <c r="I344" s="280">
        <v>26.916666666666661</v>
      </c>
      <c r="J344" s="280">
        <v>27.833333333333329</v>
      </c>
      <c r="K344" s="278">
        <v>26</v>
      </c>
      <c r="L344" s="278">
        <v>24.45</v>
      </c>
      <c r="M344" s="278">
        <v>25.77656</v>
      </c>
    </row>
    <row r="345" spans="1:13">
      <c r="A345" s="269">
        <v>335</v>
      </c>
      <c r="B345" s="278" t="s">
        <v>476</v>
      </c>
      <c r="C345" s="279">
        <v>265.60000000000002</v>
      </c>
      <c r="D345" s="280">
        <v>266.53333333333336</v>
      </c>
      <c r="E345" s="280">
        <v>260.06666666666672</v>
      </c>
      <c r="F345" s="280">
        <v>254.53333333333336</v>
      </c>
      <c r="G345" s="280">
        <v>248.06666666666672</v>
      </c>
      <c r="H345" s="280">
        <v>272.06666666666672</v>
      </c>
      <c r="I345" s="280">
        <v>278.5333333333333</v>
      </c>
      <c r="J345" s="280">
        <v>284.06666666666672</v>
      </c>
      <c r="K345" s="278">
        <v>273</v>
      </c>
      <c r="L345" s="278">
        <v>261</v>
      </c>
      <c r="M345" s="278">
        <v>1.6460699999999999</v>
      </c>
    </row>
    <row r="346" spans="1:13">
      <c r="A346" s="269">
        <v>336</v>
      </c>
      <c r="B346" s="278" t="s">
        <v>271</v>
      </c>
      <c r="C346" s="279">
        <v>20.149999999999999</v>
      </c>
      <c r="D346" s="280">
        <v>20.133333333333333</v>
      </c>
      <c r="E346" s="280">
        <v>19.766666666666666</v>
      </c>
      <c r="F346" s="280">
        <v>19.383333333333333</v>
      </c>
      <c r="G346" s="280">
        <v>19.016666666666666</v>
      </c>
      <c r="H346" s="280">
        <v>20.516666666666666</v>
      </c>
      <c r="I346" s="280">
        <v>20.883333333333333</v>
      </c>
      <c r="J346" s="280">
        <v>21.266666666666666</v>
      </c>
      <c r="K346" s="278">
        <v>20.5</v>
      </c>
      <c r="L346" s="278">
        <v>19.75</v>
      </c>
      <c r="M346" s="278">
        <v>46.893540000000002</v>
      </c>
    </row>
    <row r="347" spans="1:13">
      <c r="A347" s="269">
        <v>337</v>
      </c>
      <c r="B347" s="278" t="s">
        <v>284</v>
      </c>
      <c r="C347" s="279">
        <v>120.15</v>
      </c>
      <c r="D347" s="280">
        <v>121.18333333333334</v>
      </c>
      <c r="E347" s="280">
        <v>118.36666666666667</v>
      </c>
      <c r="F347" s="280">
        <v>116.58333333333334</v>
      </c>
      <c r="G347" s="280">
        <v>113.76666666666668</v>
      </c>
      <c r="H347" s="280">
        <v>122.96666666666667</v>
      </c>
      <c r="I347" s="280">
        <v>125.78333333333333</v>
      </c>
      <c r="J347" s="280">
        <v>127.56666666666666</v>
      </c>
      <c r="K347" s="278">
        <v>124</v>
      </c>
      <c r="L347" s="278">
        <v>119.4</v>
      </c>
      <c r="M347" s="278">
        <v>1.3884799999999999</v>
      </c>
    </row>
    <row r="348" spans="1:13">
      <c r="A348" s="269">
        <v>338</v>
      </c>
      <c r="B348" s="278" t="s">
        <v>155</v>
      </c>
      <c r="C348" s="279">
        <v>1419.25</v>
      </c>
      <c r="D348" s="280">
        <v>1438.4333333333334</v>
      </c>
      <c r="E348" s="280">
        <v>1388.8666666666668</v>
      </c>
      <c r="F348" s="280">
        <v>1358.4833333333333</v>
      </c>
      <c r="G348" s="280">
        <v>1308.9166666666667</v>
      </c>
      <c r="H348" s="280">
        <v>1468.8166666666668</v>
      </c>
      <c r="I348" s="280">
        <v>1518.3833333333334</v>
      </c>
      <c r="J348" s="280">
        <v>1548.7666666666669</v>
      </c>
      <c r="K348" s="278">
        <v>1488</v>
      </c>
      <c r="L348" s="278">
        <v>1408.05</v>
      </c>
      <c r="M348" s="278">
        <v>3.9573299999999998</v>
      </c>
    </row>
    <row r="349" spans="1:13">
      <c r="A349" s="269">
        <v>339</v>
      </c>
      <c r="B349" s="278" t="s">
        <v>480</v>
      </c>
      <c r="C349" s="279">
        <v>1015.65</v>
      </c>
      <c r="D349" s="280">
        <v>1025.55</v>
      </c>
      <c r="E349" s="280">
        <v>998.09999999999991</v>
      </c>
      <c r="F349" s="280">
        <v>980.55</v>
      </c>
      <c r="G349" s="280">
        <v>953.09999999999991</v>
      </c>
      <c r="H349" s="280">
        <v>1043.0999999999999</v>
      </c>
      <c r="I349" s="280">
        <v>1070.5500000000002</v>
      </c>
      <c r="J349" s="280">
        <v>1088.0999999999999</v>
      </c>
      <c r="K349" s="278">
        <v>1053</v>
      </c>
      <c r="L349" s="278">
        <v>1008</v>
      </c>
      <c r="M349" s="278">
        <v>0.15095</v>
      </c>
    </row>
    <row r="350" spans="1:13">
      <c r="A350" s="269">
        <v>340</v>
      </c>
      <c r="B350" s="278" t="s">
        <v>475</v>
      </c>
      <c r="C350" s="279">
        <v>42.85</v>
      </c>
      <c r="D350" s="280">
        <v>43.016666666666673</v>
      </c>
      <c r="E350" s="280">
        <v>42.233333333333348</v>
      </c>
      <c r="F350" s="280">
        <v>41.616666666666674</v>
      </c>
      <c r="G350" s="280">
        <v>40.83333333333335</v>
      </c>
      <c r="H350" s="280">
        <v>43.633333333333347</v>
      </c>
      <c r="I350" s="280">
        <v>44.416666666666664</v>
      </c>
      <c r="J350" s="280">
        <v>45.033333333333346</v>
      </c>
      <c r="K350" s="278">
        <v>43.8</v>
      </c>
      <c r="L350" s="278">
        <v>42.4</v>
      </c>
      <c r="M350" s="278">
        <v>9.9497099999999996</v>
      </c>
    </row>
    <row r="351" spans="1:13">
      <c r="A351" s="269">
        <v>341</v>
      </c>
      <c r="B351" s="278" t="s">
        <v>156</v>
      </c>
      <c r="C351" s="279">
        <v>74.95</v>
      </c>
      <c r="D351" s="280">
        <v>74.666666666666671</v>
      </c>
      <c r="E351" s="280">
        <v>72.683333333333337</v>
      </c>
      <c r="F351" s="280">
        <v>70.416666666666671</v>
      </c>
      <c r="G351" s="280">
        <v>68.433333333333337</v>
      </c>
      <c r="H351" s="280">
        <v>76.933333333333337</v>
      </c>
      <c r="I351" s="280">
        <v>78.916666666666657</v>
      </c>
      <c r="J351" s="280">
        <v>81.183333333333337</v>
      </c>
      <c r="K351" s="278">
        <v>76.650000000000006</v>
      </c>
      <c r="L351" s="278">
        <v>72.400000000000006</v>
      </c>
      <c r="M351" s="278">
        <v>48.32347</v>
      </c>
    </row>
    <row r="352" spans="1:13">
      <c r="A352" s="269">
        <v>342</v>
      </c>
      <c r="B352" s="278" t="s">
        <v>157</v>
      </c>
      <c r="C352" s="279">
        <v>93.05</v>
      </c>
      <c r="D352" s="280">
        <v>94.733333333333348</v>
      </c>
      <c r="E352" s="280">
        <v>90.966666666666697</v>
      </c>
      <c r="F352" s="280">
        <v>88.883333333333354</v>
      </c>
      <c r="G352" s="280">
        <v>85.116666666666703</v>
      </c>
      <c r="H352" s="280">
        <v>96.816666666666691</v>
      </c>
      <c r="I352" s="280">
        <v>100.58333333333334</v>
      </c>
      <c r="J352" s="280">
        <v>102.66666666666669</v>
      </c>
      <c r="K352" s="278">
        <v>98.5</v>
      </c>
      <c r="L352" s="278">
        <v>92.65</v>
      </c>
      <c r="M352" s="278">
        <v>190.38031000000001</v>
      </c>
    </row>
    <row r="353" spans="1:13">
      <c r="A353" s="269">
        <v>343</v>
      </c>
      <c r="B353" s="278" t="s">
        <v>272</v>
      </c>
      <c r="C353" s="279">
        <v>343.1</v>
      </c>
      <c r="D353" s="280">
        <v>345.36666666666662</v>
      </c>
      <c r="E353" s="280">
        <v>333.73333333333323</v>
      </c>
      <c r="F353" s="280">
        <v>324.36666666666662</v>
      </c>
      <c r="G353" s="280">
        <v>312.73333333333323</v>
      </c>
      <c r="H353" s="280">
        <v>354.73333333333323</v>
      </c>
      <c r="I353" s="280">
        <v>366.36666666666656</v>
      </c>
      <c r="J353" s="280">
        <v>375.73333333333323</v>
      </c>
      <c r="K353" s="278">
        <v>357</v>
      </c>
      <c r="L353" s="278">
        <v>336</v>
      </c>
      <c r="M353" s="278">
        <v>3.34422</v>
      </c>
    </row>
    <row r="354" spans="1:13">
      <c r="A354" s="269">
        <v>344</v>
      </c>
      <c r="B354" s="278" t="s">
        <v>273</v>
      </c>
      <c r="C354" s="279">
        <v>2527.65</v>
      </c>
      <c r="D354" s="280">
        <v>2547.8666666666668</v>
      </c>
      <c r="E354" s="280">
        <v>2490.7833333333338</v>
      </c>
      <c r="F354" s="280">
        <v>2453.916666666667</v>
      </c>
      <c r="G354" s="280">
        <v>2396.8333333333339</v>
      </c>
      <c r="H354" s="280">
        <v>2584.7333333333336</v>
      </c>
      <c r="I354" s="280">
        <v>2641.8166666666666</v>
      </c>
      <c r="J354" s="280">
        <v>2678.6833333333334</v>
      </c>
      <c r="K354" s="278">
        <v>2604.9499999999998</v>
      </c>
      <c r="L354" s="278">
        <v>2511</v>
      </c>
      <c r="M354" s="278">
        <v>0.50861000000000001</v>
      </c>
    </row>
    <row r="355" spans="1:13">
      <c r="A355" s="269">
        <v>345</v>
      </c>
      <c r="B355" s="278" t="s">
        <v>158</v>
      </c>
      <c r="C355" s="279">
        <v>85.45</v>
      </c>
      <c r="D355" s="280">
        <v>86.300000000000011</v>
      </c>
      <c r="E355" s="280">
        <v>84.200000000000017</v>
      </c>
      <c r="F355" s="280">
        <v>82.95</v>
      </c>
      <c r="G355" s="280">
        <v>80.850000000000009</v>
      </c>
      <c r="H355" s="280">
        <v>87.550000000000026</v>
      </c>
      <c r="I355" s="280">
        <v>89.65000000000002</v>
      </c>
      <c r="J355" s="280">
        <v>90.900000000000034</v>
      </c>
      <c r="K355" s="278">
        <v>88.4</v>
      </c>
      <c r="L355" s="278">
        <v>85.05</v>
      </c>
      <c r="M355" s="278">
        <v>14.30494</v>
      </c>
    </row>
    <row r="356" spans="1:13">
      <c r="A356" s="269">
        <v>346</v>
      </c>
      <c r="B356" s="278" t="s">
        <v>481</v>
      </c>
      <c r="C356" s="279">
        <v>166.9</v>
      </c>
      <c r="D356" s="280">
        <v>166.03333333333333</v>
      </c>
      <c r="E356" s="280">
        <v>164.36666666666667</v>
      </c>
      <c r="F356" s="280">
        <v>161.83333333333334</v>
      </c>
      <c r="G356" s="280">
        <v>160.16666666666669</v>
      </c>
      <c r="H356" s="280">
        <v>168.56666666666666</v>
      </c>
      <c r="I356" s="280">
        <v>170.23333333333335</v>
      </c>
      <c r="J356" s="280">
        <v>172.76666666666665</v>
      </c>
      <c r="K356" s="278">
        <v>167.7</v>
      </c>
      <c r="L356" s="278">
        <v>163.5</v>
      </c>
      <c r="M356" s="278">
        <v>3.3621099999999999</v>
      </c>
    </row>
    <row r="357" spans="1:13">
      <c r="A357" s="269">
        <v>347</v>
      </c>
      <c r="B357" s="278" t="s">
        <v>159</v>
      </c>
      <c r="C357" s="279">
        <v>78.2</v>
      </c>
      <c r="D357" s="280">
        <v>77.833333333333329</v>
      </c>
      <c r="E357" s="280">
        <v>76.61666666666666</v>
      </c>
      <c r="F357" s="280">
        <v>75.033333333333331</v>
      </c>
      <c r="G357" s="280">
        <v>73.816666666666663</v>
      </c>
      <c r="H357" s="280">
        <v>79.416666666666657</v>
      </c>
      <c r="I357" s="280">
        <v>80.633333333333326</v>
      </c>
      <c r="J357" s="280">
        <v>82.216666666666654</v>
      </c>
      <c r="K357" s="278">
        <v>79.05</v>
      </c>
      <c r="L357" s="278">
        <v>76.25</v>
      </c>
      <c r="M357" s="278">
        <v>204.94837000000001</v>
      </c>
    </row>
    <row r="358" spans="1:13">
      <c r="A358" s="269">
        <v>348</v>
      </c>
      <c r="B358" s="278" t="s">
        <v>482</v>
      </c>
      <c r="C358" s="279">
        <v>39.049999999999997</v>
      </c>
      <c r="D358" s="280">
        <v>38.366666666666667</v>
      </c>
      <c r="E358" s="280">
        <v>37.233333333333334</v>
      </c>
      <c r="F358" s="280">
        <v>35.416666666666664</v>
      </c>
      <c r="G358" s="280">
        <v>34.283333333333331</v>
      </c>
      <c r="H358" s="280">
        <v>40.183333333333337</v>
      </c>
      <c r="I358" s="280">
        <v>41.316666666666677</v>
      </c>
      <c r="J358" s="280">
        <v>43.13333333333334</v>
      </c>
      <c r="K358" s="278">
        <v>39.5</v>
      </c>
      <c r="L358" s="278">
        <v>36.549999999999997</v>
      </c>
      <c r="M358" s="278">
        <v>11.023350000000001</v>
      </c>
    </row>
    <row r="359" spans="1:13">
      <c r="A359" s="269">
        <v>349</v>
      </c>
      <c r="B359" s="278" t="s">
        <v>483</v>
      </c>
      <c r="C359" s="279">
        <v>173.45</v>
      </c>
      <c r="D359" s="280">
        <v>173.1</v>
      </c>
      <c r="E359" s="280">
        <v>170.35</v>
      </c>
      <c r="F359" s="280">
        <v>167.25</v>
      </c>
      <c r="G359" s="280">
        <v>164.5</v>
      </c>
      <c r="H359" s="280">
        <v>176.2</v>
      </c>
      <c r="I359" s="280">
        <v>178.95</v>
      </c>
      <c r="J359" s="280">
        <v>182.04999999999998</v>
      </c>
      <c r="K359" s="278">
        <v>175.85</v>
      </c>
      <c r="L359" s="278">
        <v>170</v>
      </c>
      <c r="M359" s="278">
        <v>1.49533</v>
      </c>
    </row>
    <row r="360" spans="1:13">
      <c r="A360" s="269">
        <v>350</v>
      </c>
      <c r="B360" s="278" t="s">
        <v>484</v>
      </c>
      <c r="C360" s="279">
        <v>135</v>
      </c>
      <c r="D360" s="280">
        <v>135.35</v>
      </c>
      <c r="E360" s="280">
        <v>131.64999999999998</v>
      </c>
      <c r="F360" s="280">
        <v>128.29999999999998</v>
      </c>
      <c r="G360" s="280">
        <v>124.59999999999997</v>
      </c>
      <c r="H360" s="280">
        <v>138.69999999999999</v>
      </c>
      <c r="I360" s="280">
        <v>142.39999999999998</v>
      </c>
      <c r="J360" s="280">
        <v>145.75</v>
      </c>
      <c r="K360" s="278">
        <v>139.05000000000001</v>
      </c>
      <c r="L360" s="278">
        <v>132</v>
      </c>
      <c r="M360" s="278">
        <v>0.42982999999999999</v>
      </c>
    </row>
    <row r="361" spans="1:13">
      <c r="A361" s="269">
        <v>351</v>
      </c>
      <c r="B361" s="278" t="s">
        <v>160</v>
      </c>
      <c r="C361" s="279">
        <v>17497.849999999999</v>
      </c>
      <c r="D361" s="280">
        <v>17537.05</v>
      </c>
      <c r="E361" s="280">
        <v>17290.849999999999</v>
      </c>
      <c r="F361" s="280">
        <v>17083.849999999999</v>
      </c>
      <c r="G361" s="280">
        <v>16837.649999999998</v>
      </c>
      <c r="H361" s="280">
        <v>17744.05</v>
      </c>
      <c r="I361" s="280">
        <v>17990.250000000004</v>
      </c>
      <c r="J361" s="280">
        <v>18197.25</v>
      </c>
      <c r="K361" s="278">
        <v>17783.25</v>
      </c>
      <c r="L361" s="278">
        <v>17330.05</v>
      </c>
      <c r="M361" s="278">
        <v>0.58992</v>
      </c>
    </row>
    <row r="362" spans="1:13">
      <c r="A362" s="269">
        <v>352</v>
      </c>
      <c r="B362" s="278" t="s">
        <v>488</v>
      </c>
      <c r="C362" s="279">
        <v>88</v>
      </c>
      <c r="D362" s="280">
        <v>88.116666666666674</v>
      </c>
      <c r="E362" s="280">
        <v>84.883333333333354</v>
      </c>
      <c r="F362" s="280">
        <v>81.76666666666668</v>
      </c>
      <c r="G362" s="280">
        <v>78.53333333333336</v>
      </c>
      <c r="H362" s="280">
        <v>91.233333333333348</v>
      </c>
      <c r="I362" s="280">
        <v>94.466666666666669</v>
      </c>
      <c r="J362" s="280">
        <v>97.583333333333343</v>
      </c>
      <c r="K362" s="278">
        <v>91.35</v>
      </c>
      <c r="L362" s="278">
        <v>85</v>
      </c>
      <c r="M362" s="278">
        <v>1.9214599999999999</v>
      </c>
    </row>
    <row r="363" spans="1:13">
      <c r="A363" s="269">
        <v>353</v>
      </c>
      <c r="B363" s="278" t="s">
        <v>485</v>
      </c>
      <c r="C363" s="279">
        <v>11.05</v>
      </c>
      <c r="D363" s="280">
        <v>11.066666666666668</v>
      </c>
      <c r="E363" s="280">
        <v>10.833333333333336</v>
      </c>
      <c r="F363" s="280">
        <v>10.616666666666667</v>
      </c>
      <c r="G363" s="280">
        <v>10.383333333333335</v>
      </c>
      <c r="H363" s="280">
        <v>11.283333333333337</v>
      </c>
      <c r="I363" s="280">
        <v>11.516666666666667</v>
      </c>
      <c r="J363" s="280">
        <v>11.733333333333338</v>
      </c>
      <c r="K363" s="278">
        <v>11.3</v>
      </c>
      <c r="L363" s="278">
        <v>10.85</v>
      </c>
      <c r="M363" s="278">
        <v>5.3435300000000003</v>
      </c>
    </row>
    <row r="364" spans="1:13">
      <c r="A364" s="269">
        <v>354</v>
      </c>
      <c r="B364" s="278" t="s">
        <v>161</v>
      </c>
      <c r="C364" s="279">
        <v>887.05</v>
      </c>
      <c r="D364" s="280">
        <v>908.01666666666677</v>
      </c>
      <c r="E364" s="280">
        <v>860.23333333333358</v>
      </c>
      <c r="F364" s="280">
        <v>833.41666666666686</v>
      </c>
      <c r="G364" s="280">
        <v>785.63333333333367</v>
      </c>
      <c r="H364" s="280">
        <v>934.83333333333348</v>
      </c>
      <c r="I364" s="280">
        <v>982.61666666666656</v>
      </c>
      <c r="J364" s="280">
        <v>1009.4333333333334</v>
      </c>
      <c r="K364" s="278">
        <v>955.8</v>
      </c>
      <c r="L364" s="278">
        <v>881.2</v>
      </c>
      <c r="M364" s="278">
        <v>22.652059999999999</v>
      </c>
    </row>
    <row r="365" spans="1:13">
      <c r="A365" s="269">
        <v>355</v>
      </c>
      <c r="B365" s="278" t="s">
        <v>489</v>
      </c>
      <c r="C365" s="279">
        <v>537.85</v>
      </c>
      <c r="D365" s="280">
        <v>536.88333333333333</v>
      </c>
      <c r="E365" s="280">
        <v>528.9666666666667</v>
      </c>
      <c r="F365" s="280">
        <v>520.08333333333337</v>
      </c>
      <c r="G365" s="280">
        <v>512.16666666666674</v>
      </c>
      <c r="H365" s="280">
        <v>545.76666666666665</v>
      </c>
      <c r="I365" s="280">
        <v>553.68333333333339</v>
      </c>
      <c r="J365" s="280">
        <v>562.56666666666661</v>
      </c>
      <c r="K365" s="278">
        <v>544.79999999999995</v>
      </c>
      <c r="L365" s="278">
        <v>528</v>
      </c>
      <c r="M365" s="278">
        <v>0.84057000000000004</v>
      </c>
    </row>
    <row r="366" spans="1:13">
      <c r="A366" s="269">
        <v>356</v>
      </c>
      <c r="B366" s="278" t="s">
        <v>162</v>
      </c>
      <c r="C366" s="279">
        <v>232.05</v>
      </c>
      <c r="D366" s="280">
        <v>234.21666666666667</v>
      </c>
      <c r="E366" s="280">
        <v>228.48333333333335</v>
      </c>
      <c r="F366" s="280">
        <v>224.91666666666669</v>
      </c>
      <c r="G366" s="280">
        <v>219.18333333333337</v>
      </c>
      <c r="H366" s="280">
        <v>237.78333333333333</v>
      </c>
      <c r="I366" s="280">
        <v>243.51666666666662</v>
      </c>
      <c r="J366" s="280">
        <v>247.08333333333331</v>
      </c>
      <c r="K366" s="278">
        <v>239.95</v>
      </c>
      <c r="L366" s="278">
        <v>230.65</v>
      </c>
      <c r="M366" s="278">
        <v>12.058070000000001</v>
      </c>
    </row>
    <row r="367" spans="1:13">
      <c r="A367" s="269">
        <v>357</v>
      </c>
      <c r="B367" s="278" t="s">
        <v>163</v>
      </c>
      <c r="C367" s="279">
        <v>89.65</v>
      </c>
      <c r="D367" s="280">
        <v>88.850000000000009</v>
      </c>
      <c r="E367" s="280">
        <v>85.500000000000014</v>
      </c>
      <c r="F367" s="280">
        <v>81.350000000000009</v>
      </c>
      <c r="G367" s="280">
        <v>78.000000000000014</v>
      </c>
      <c r="H367" s="280">
        <v>93.000000000000014</v>
      </c>
      <c r="I367" s="280">
        <v>96.350000000000009</v>
      </c>
      <c r="J367" s="280">
        <v>100.50000000000001</v>
      </c>
      <c r="K367" s="278">
        <v>92.2</v>
      </c>
      <c r="L367" s="278">
        <v>84.7</v>
      </c>
      <c r="M367" s="278">
        <v>183.53966</v>
      </c>
    </row>
    <row r="368" spans="1:13">
      <c r="A368" s="269">
        <v>358</v>
      </c>
      <c r="B368" s="278" t="s">
        <v>276</v>
      </c>
      <c r="C368" s="279">
        <v>4384.95</v>
      </c>
      <c r="D368" s="280">
        <v>4368</v>
      </c>
      <c r="E368" s="280">
        <v>4307</v>
      </c>
      <c r="F368" s="280">
        <v>4229.05</v>
      </c>
      <c r="G368" s="280">
        <v>4168.05</v>
      </c>
      <c r="H368" s="280">
        <v>4445.95</v>
      </c>
      <c r="I368" s="280">
        <v>4506.95</v>
      </c>
      <c r="J368" s="280">
        <v>4584.8999999999996</v>
      </c>
      <c r="K368" s="278">
        <v>4429</v>
      </c>
      <c r="L368" s="278">
        <v>4290.05</v>
      </c>
      <c r="M368" s="278">
        <v>0.51870000000000005</v>
      </c>
    </row>
    <row r="369" spans="1:13">
      <c r="A369" s="269">
        <v>359</v>
      </c>
      <c r="B369" s="278" t="s">
        <v>278</v>
      </c>
      <c r="C369" s="279">
        <v>10114.799999999999</v>
      </c>
      <c r="D369" s="280">
        <v>10172.1</v>
      </c>
      <c r="E369" s="280">
        <v>9994.2000000000007</v>
      </c>
      <c r="F369" s="280">
        <v>9873.6</v>
      </c>
      <c r="G369" s="280">
        <v>9695.7000000000007</v>
      </c>
      <c r="H369" s="280">
        <v>10292.700000000001</v>
      </c>
      <c r="I369" s="280">
        <v>10470.599999999999</v>
      </c>
      <c r="J369" s="280">
        <v>10591.2</v>
      </c>
      <c r="K369" s="278">
        <v>10350</v>
      </c>
      <c r="L369" s="278">
        <v>10051.5</v>
      </c>
      <c r="M369" s="278">
        <v>2.0449999999999999E-2</v>
      </c>
    </row>
    <row r="370" spans="1:13">
      <c r="A370" s="269">
        <v>360</v>
      </c>
      <c r="B370" s="278" t="s">
        <v>495</v>
      </c>
      <c r="C370" s="279">
        <v>4020.25</v>
      </c>
      <c r="D370" s="280">
        <v>4067.0833333333335</v>
      </c>
      <c r="E370" s="280">
        <v>3944.166666666667</v>
      </c>
      <c r="F370" s="280">
        <v>3868.0833333333335</v>
      </c>
      <c r="G370" s="280">
        <v>3745.166666666667</v>
      </c>
      <c r="H370" s="280">
        <v>4143.166666666667</v>
      </c>
      <c r="I370" s="280">
        <v>4266.0833333333339</v>
      </c>
      <c r="J370" s="280">
        <v>4342.166666666667</v>
      </c>
      <c r="K370" s="278">
        <v>4190</v>
      </c>
      <c r="L370" s="278">
        <v>3991</v>
      </c>
      <c r="M370" s="278">
        <v>0.11601</v>
      </c>
    </row>
    <row r="371" spans="1:13">
      <c r="A371" s="269">
        <v>361</v>
      </c>
      <c r="B371" s="278" t="s">
        <v>490</v>
      </c>
      <c r="C371" s="279">
        <v>77.400000000000006</v>
      </c>
      <c r="D371" s="280">
        <v>76.95</v>
      </c>
      <c r="E371" s="280">
        <v>76.100000000000009</v>
      </c>
      <c r="F371" s="280">
        <v>74.800000000000011</v>
      </c>
      <c r="G371" s="280">
        <v>73.950000000000017</v>
      </c>
      <c r="H371" s="280">
        <v>78.25</v>
      </c>
      <c r="I371" s="280">
        <v>79.099999999999994</v>
      </c>
      <c r="J371" s="280">
        <v>80.399999999999991</v>
      </c>
      <c r="K371" s="278">
        <v>77.8</v>
      </c>
      <c r="L371" s="278">
        <v>75.650000000000006</v>
      </c>
      <c r="M371" s="278">
        <v>5.06555</v>
      </c>
    </row>
    <row r="372" spans="1:13">
      <c r="A372" s="269">
        <v>362</v>
      </c>
      <c r="B372" s="278" t="s">
        <v>491</v>
      </c>
      <c r="C372" s="279">
        <v>534.15</v>
      </c>
      <c r="D372" s="280">
        <v>534.95000000000005</v>
      </c>
      <c r="E372" s="280">
        <v>524.90000000000009</v>
      </c>
      <c r="F372" s="280">
        <v>515.65000000000009</v>
      </c>
      <c r="G372" s="280">
        <v>505.60000000000014</v>
      </c>
      <c r="H372" s="280">
        <v>544.20000000000005</v>
      </c>
      <c r="I372" s="280">
        <v>554.25</v>
      </c>
      <c r="J372" s="280">
        <v>563.5</v>
      </c>
      <c r="K372" s="278">
        <v>545</v>
      </c>
      <c r="L372" s="278">
        <v>525.70000000000005</v>
      </c>
      <c r="M372" s="278">
        <v>0.44622000000000001</v>
      </c>
    </row>
    <row r="373" spans="1:13">
      <c r="A373" s="269">
        <v>363</v>
      </c>
      <c r="B373" s="278" t="s">
        <v>164</v>
      </c>
      <c r="C373" s="279">
        <v>1385.35</v>
      </c>
      <c r="D373" s="280">
        <v>1382.4666666666665</v>
      </c>
      <c r="E373" s="280">
        <v>1364.9333333333329</v>
      </c>
      <c r="F373" s="280">
        <v>1344.5166666666664</v>
      </c>
      <c r="G373" s="280">
        <v>1326.9833333333329</v>
      </c>
      <c r="H373" s="280">
        <v>1402.883333333333</v>
      </c>
      <c r="I373" s="280">
        <v>1420.4166666666663</v>
      </c>
      <c r="J373" s="280">
        <v>1440.833333333333</v>
      </c>
      <c r="K373" s="278">
        <v>1400</v>
      </c>
      <c r="L373" s="278">
        <v>1362.05</v>
      </c>
      <c r="M373" s="278">
        <v>5.49132</v>
      </c>
    </row>
    <row r="374" spans="1:13">
      <c r="A374" s="269">
        <v>364</v>
      </c>
      <c r="B374" s="278" t="s">
        <v>274</v>
      </c>
      <c r="C374" s="279">
        <v>1514.25</v>
      </c>
      <c r="D374" s="280">
        <v>1525.75</v>
      </c>
      <c r="E374" s="280">
        <v>1493.5</v>
      </c>
      <c r="F374" s="280">
        <v>1472.75</v>
      </c>
      <c r="G374" s="280">
        <v>1440.5</v>
      </c>
      <c r="H374" s="280">
        <v>1546.5</v>
      </c>
      <c r="I374" s="280">
        <v>1578.75</v>
      </c>
      <c r="J374" s="280">
        <v>1599.5</v>
      </c>
      <c r="K374" s="278">
        <v>1558</v>
      </c>
      <c r="L374" s="278">
        <v>1505</v>
      </c>
      <c r="M374" s="278">
        <v>2.2133500000000002</v>
      </c>
    </row>
    <row r="375" spans="1:13">
      <c r="A375" s="269">
        <v>365</v>
      </c>
      <c r="B375" s="278" t="s">
        <v>165</v>
      </c>
      <c r="C375" s="279">
        <v>30.6</v>
      </c>
      <c r="D375" s="280">
        <v>30.349999999999998</v>
      </c>
      <c r="E375" s="280">
        <v>29.699999999999996</v>
      </c>
      <c r="F375" s="280">
        <v>28.799999999999997</v>
      </c>
      <c r="G375" s="280">
        <v>28.149999999999995</v>
      </c>
      <c r="H375" s="280">
        <v>31.249999999999996</v>
      </c>
      <c r="I375" s="280">
        <v>31.899999999999995</v>
      </c>
      <c r="J375" s="280">
        <v>32.799999999999997</v>
      </c>
      <c r="K375" s="278">
        <v>31</v>
      </c>
      <c r="L375" s="278">
        <v>29.45</v>
      </c>
      <c r="M375" s="278">
        <v>389.41649000000001</v>
      </c>
    </row>
    <row r="376" spans="1:13">
      <c r="A376" s="269">
        <v>366</v>
      </c>
      <c r="B376" s="278" t="s">
        <v>275</v>
      </c>
      <c r="C376" s="279">
        <v>181.15</v>
      </c>
      <c r="D376" s="280">
        <v>179.33333333333334</v>
      </c>
      <c r="E376" s="280">
        <v>174.9666666666667</v>
      </c>
      <c r="F376" s="280">
        <v>168.78333333333336</v>
      </c>
      <c r="G376" s="280">
        <v>164.41666666666671</v>
      </c>
      <c r="H376" s="280">
        <v>185.51666666666668</v>
      </c>
      <c r="I376" s="280">
        <v>189.8833333333333</v>
      </c>
      <c r="J376" s="280">
        <v>196.06666666666666</v>
      </c>
      <c r="K376" s="278">
        <v>183.7</v>
      </c>
      <c r="L376" s="278">
        <v>173.15</v>
      </c>
      <c r="M376" s="278">
        <v>5.3366899999999999</v>
      </c>
    </row>
    <row r="377" spans="1:13">
      <c r="A377" s="269">
        <v>367</v>
      </c>
      <c r="B377" s="278" t="s">
        <v>486</v>
      </c>
      <c r="C377" s="279">
        <v>109.9</v>
      </c>
      <c r="D377" s="280">
        <v>110.14999999999999</v>
      </c>
      <c r="E377" s="280">
        <v>108.74999999999999</v>
      </c>
      <c r="F377" s="280">
        <v>107.6</v>
      </c>
      <c r="G377" s="280">
        <v>106.19999999999999</v>
      </c>
      <c r="H377" s="280">
        <v>111.29999999999998</v>
      </c>
      <c r="I377" s="280">
        <v>112.69999999999999</v>
      </c>
      <c r="J377" s="280">
        <v>113.84999999999998</v>
      </c>
      <c r="K377" s="278">
        <v>111.55</v>
      </c>
      <c r="L377" s="278">
        <v>109</v>
      </c>
      <c r="M377" s="278">
        <v>9.6988199999999996</v>
      </c>
    </row>
    <row r="378" spans="1:13">
      <c r="A378" s="269">
        <v>368</v>
      </c>
      <c r="B378" s="278" t="s">
        <v>492</v>
      </c>
      <c r="C378" s="279">
        <v>701.75</v>
      </c>
      <c r="D378" s="280">
        <v>694.9</v>
      </c>
      <c r="E378" s="280">
        <v>688.05</v>
      </c>
      <c r="F378" s="280">
        <v>674.35</v>
      </c>
      <c r="G378" s="280">
        <v>667.5</v>
      </c>
      <c r="H378" s="280">
        <v>708.59999999999991</v>
      </c>
      <c r="I378" s="280">
        <v>715.45</v>
      </c>
      <c r="J378" s="280">
        <v>729.14999999999986</v>
      </c>
      <c r="K378" s="278">
        <v>701.75</v>
      </c>
      <c r="L378" s="278">
        <v>681.2</v>
      </c>
      <c r="M378" s="278">
        <v>1.64232</v>
      </c>
    </row>
    <row r="379" spans="1:13">
      <c r="A379" s="269">
        <v>369</v>
      </c>
      <c r="B379" s="278" t="s">
        <v>166</v>
      </c>
      <c r="C379" s="279">
        <v>166.65</v>
      </c>
      <c r="D379" s="280">
        <v>166.86666666666667</v>
      </c>
      <c r="E379" s="280">
        <v>161.83333333333334</v>
      </c>
      <c r="F379" s="280">
        <v>157.01666666666668</v>
      </c>
      <c r="G379" s="280">
        <v>151.98333333333335</v>
      </c>
      <c r="H379" s="280">
        <v>171.68333333333334</v>
      </c>
      <c r="I379" s="280">
        <v>176.71666666666664</v>
      </c>
      <c r="J379" s="280">
        <v>181.53333333333333</v>
      </c>
      <c r="K379" s="278">
        <v>171.9</v>
      </c>
      <c r="L379" s="278">
        <v>162.05000000000001</v>
      </c>
      <c r="M379" s="278">
        <v>152.86401000000001</v>
      </c>
    </row>
    <row r="380" spans="1:13">
      <c r="A380" s="269">
        <v>370</v>
      </c>
      <c r="B380" s="278" t="s">
        <v>493</v>
      </c>
      <c r="C380" s="279">
        <v>57.1</v>
      </c>
      <c r="D380" s="280">
        <v>56.683333333333337</v>
      </c>
      <c r="E380" s="280">
        <v>55.666666666666671</v>
      </c>
      <c r="F380" s="280">
        <v>54.233333333333334</v>
      </c>
      <c r="G380" s="280">
        <v>53.216666666666669</v>
      </c>
      <c r="H380" s="280">
        <v>58.116666666666674</v>
      </c>
      <c r="I380" s="280">
        <v>59.13333333333334</v>
      </c>
      <c r="J380" s="280">
        <v>60.566666666666677</v>
      </c>
      <c r="K380" s="278">
        <v>57.7</v>
      </c>
      <c r="L380" s="278">
        <v>55.25</v>
      </c>
      <c r="M380" s="278">
        <v>11.21998</v>
      </c>
    </row>
    <row r="381" spans="1:13">
      <c r="A381" s="269">
        <v>371</v>
      </c>
      <c r="B381" s="278" t="s">
        <v>277</v>
      </c>
      <c r="C381" s="279">
        <v>155</v>
      </c>
      <c r="D381" s="280">
        <v>157.21666666666667</v>
      </c>
      <c r="E381" s="280">
        <v>151.88333333333333</v>
      </c>
      <c r="F381" s="280">
        <v>148.76666666666665</v>
      </c>
      <c r="G381" s="280">
        <v>143.43333333333331</v>
      </c>
      <c r="H381" s="280">
        <v>160.33333333333334</v>
      </c>
      <c r="I381" s="280">
        <v>165.66666666666666</v>
      </c>
      <c r="J381" s="280">
        <v>168.78333333333336</v>
      </c>
      <c r="K381" s="278">
        <v>162.55000000000001</v>
      </c>
      <c r="L381" s="278">
        <v>154.1</v>
      </c>
      <c r="M381" s="278">
        <v>7.5588600000000001</v>
      </c>
    </row>
    <row r="382" spans="1:13">
      <c r="A382" s="269">
        <v>372</v>
      </c>
      <c r="B382" s="278" t="s">
        <v>494</v>
      </c>
      <c r="C382" s="279">
        <v>33.15</v>
      </c>
      <c r="D382" s="280">
        <v>32.85</v>
      </c>
      <c r="E382" s="280">
        <v>32.550000000000004</v>
      </c>
      <c r="F382" s="280">
        <v>31.950000000000003</v>
      </c>
      <c r="G382" s="280">
        <v>31.650000000000006</v>
      </c>
      <c r="H382" s="280">
        <v>33.450000000000003</v>
      </c>
      <c r="I382" s="280">
        <v>33.75</v>
      </c>
      <c r="J382" s="280">
        <v>34.35</v>
      </c>
      <c r="K382" s="278">
        <v>33.15</v>
      </c>
      <c r="L382" s="278">
        <v>32.25</v>
      </c>
      <c r="M382" s="278">
        <v>0.70096000000000003</v>
      </c>
    </row>
    <row r="383" spans="1:13">
      <c r="A383" s="269">
        <v>373</v>
      </c>
      <c r="B383" s="278" t="s">
        <v>487</v>
      </c>
      <c r="C383" s="279">
        <v>38.6</v>
      </c>
      <c r="D383" s="280">
        <v>38.516666666666673</v>
      </c>
      <c r="E383" s="280">
        <v>37.583333333333343</v>
      </c>
      <c r="F383" s="280">
        <v>36.56666666666667</v>
      </c>
      <c r="G383" s="280">
        <v>35.63333333333334</v>
      </c>
      <c r="H383" s="280">
        <v>39.533333333333346</v>
      </c>
      <c r="I383" s="280">
        <v>40.466666666666669</v>
      </c>
      <c r="J383" s="280">
        <v>41.483333333333348</v>
      </c>
      <c r="K383" s="278">
        <v>39.450000000000003</v>
      </c>
      <c r="L383" s="278">
        <v>37.5</v>
      </c>
      <c r="M383" s="278">
        <v>12.58215</v>
      </c>
    </row>
    <row r="384" spans="1:13">
      <c r="A384" s="269">
        <v>374</v>
      </c>
      <c r="B384" s="278" t="s">
        <v>167</v>
      </c>
      <c r="C384" s="279">
        <v>921.2</v>
      </c>
      <c r="D384" s="280">
        <v>912.94999999999993</v>
      </c>
      <c r="E384" s="280">
        <v>894.24999999999989</v>
      </c>
      <c r="F384" s="280">
        <v>867.3</v>
      </c>
      <c r="G384" s="280">
        <v>848.59999999999991</v>
      </c>
      <c r="H384" s="280">
        <v>939.89999999999986</v>
      </c>
      <c r="I384" s="280">
        <v>958.59999999999991</v>
      </c>
      <c r="J384" s="280">
        <v>985.54999999999984</v>
      </c>
      <c r="K384" s="278">
        <v>931.65</v>
      </c>
      <c r="L384" s="278">
        <v>886</v>
      </c>
      <c r="M384" s="278">
        <v>24.217400000000001</v>
      </c>
    </row>
    <row r="385" spans="1:13">
      <c r="A385" s="269">
        <v>375</v>
      </c>
      <c r="B385" s="278" t="s">
        <v>279</v>
      </c>
      <c r="C385" s="279">
        <v>179.3</v>
      </c>
      <c r="D385" s="280">
        <v>177.5</v>
      </c>
      <c r="E385" s="280">
        <v>175.65</v>
      </c>
      <c r="F385" s="280">
        <v>172</v>
      </c>
      <c r="G385" s="280">
        <v>170.15</v>
      </c>
      <c r="H385" s="280">
        <v>181.15</v>
      </c>
      <c r="I385" s="280">
        <v>183.00000000000003</v>
      </c>
      <c r="J385" s="280">
        <v>186.65</v>
      </c>
      <c r="K385" s="278">
        <v>179.35</v>
      </c>
      <c r="L385" s="278">
        <v>173.85</v>
      </c>
      <c r="M385" s="278">
        <v>2.5926900000000002</v>
      </c>
    </row>
    <row r="386" spans="1:13">
      <c r="A386" s="269">
        <v>376</v>
      </c>
      <c r="B386" s="278" t="s">
        <v>497</v>
      </c>
      <c r="C386" s="279">
        <v>306.2</v>
      </c>
      <c r="D386" s="280">
        <v>304.56666666666666</v>
      </c>
      <c r="E386" s="280">
        <v>300.13333333333333</v>
      </c>
      <c r="F386" s="280">
        <v>294.06666666666666</v>
      </c>
      <c r="G386" s="280">
        <v>289.63333333333333</v>
      </c>
      <c r="H386" s="280">
        <v>310.63333333333333</v>
      </c>
      <c r="I386" s="280">
        <v>315.06666666666661</v>
      </c>
      <c r="J386" s="280">
        <v>321.13333333333333</v>
      </c>
      <c r="K386" s="278">
        <v>309</v>
      </c>
      <c r="L386" s="278">
        <v>298.5</v>
      </c>
      <c r="M386" s="278">
        <v>5.4842899999999997</v>
      </c>
    </row>
    <row r="387" spans="1:13">
      <c r="A387" s="269">
        <v>377</v>
      </c>
      <c r="B387" s="278" t="s">
        <v>499</v>
      </c>
      <c r="C387" s="279">
        <v>72.349999999999994</v>
      </c>
      <c r="D387" s="280">
        <v>71.916666666666671</v>
      </c>
      <c r="E387" s="280">
        <v>70.933333333333337</v>
      </c>
      <c r="F387" s="280">
        <v>69.516666666666666</v>
      </c>
      <c r="G387" s="280">
        <v>68.533333333333331</v>
      </c>
      <c r="H387" s="280">
        <v>73.333333333333343</v>
      </c>
      <c r="I387" s="280">
        <v>74.316666666666663</v>
      </c>
      <c r="J387" s="280">
        <v>75.733333333333348</v>
      </c>
      <c r="K387" s="278">
        <v>72.900000000000006</v>
      </c>
      <c r="L387" s="278">
        <v>70.5</v>
      </c>
      <c r="M387" s="278">
        <v>12.19694</v>
      </c>
    </row>
    <row r="388" spans="1:13">
      <c r="A388" s="269">
        <v>378</v>
      </c>
      <c r="B388" s="278" t="s">
        <v>280</v>
      </c>
      <c r="C388" s="279">
        <v>535.9</v>
      </c>
      <c r="D388" s="280">
        <v>536.9666666666667</v>
      </c>
      <c r="E388" s="280">
        <v>528.93333333333339</v>
      </c>
      <c r="F388" s="280">
        <v>521.9666666666667</v>
      </c>
      <c r="G388" s="280">
        <v>513.93333333333339</v>
      </c>
      <c r="H388" s="280">
        <v>543.93333333333339</v>
      </c>
      <c r="I388" s="280">
        <v>551.9666666666667</v>
      </c>
      <c r="J388" s="280">
        <v>558.93333333333339</v>
      </c>
      <c r="K388" s="278">
        <v>545</v>
      </c>
      <c r="L388" s="278">
        <v>530</v>
      </c>
      <c r="M388" s="278">
        <v>0.66095999999999999</v>
      </c>
    </row>
    <row r="389" spans="1:13">
      <c r="A389" s="269">
        <v>379</v>
      </c>
      <c r="B389" s="278" t="s">
        <v>500</v>
      </c>
      <c r="C389" s="279">
        <v>219.7</v>
      </c>
      <c r="D389" s="280">
        <v>220.38333333333333</v>
      </c>
      <c r="E389" s="280">
        <v>214.76666666666665</v>
      </c>
      <c r="F389" s="280">
        <v>209.83333333333331</v>
      </c>
      <c r="G389" s="280">
        <v>204.21666666666664</v>
      </c>
      <c r="H389" s="280">
        <v>225.31666666666666</v>
      </c>
      <c r="I389" s="280">
        <v>230.93333333333334</v>
      </c>
      <c r="J389" s="280">
        <v>235.86666666666667</v>
      </c>
      <c r="K389" s="278">
        <v>226</v>
      </c>
      <c r="L389" s="278">
        <v>215.45</v>
      </c>
      <c r="M389" s="278">
        <v>12.15991</v>
      </c>
    </row>
    <row r="390" spans="1:13">
      <c r="A390" s="269">
        <v>380</v>
      </c>
      <c r="B390" s="278" t="s">
        <v>168</v>
      </c>
      <c r="C390" s="279">
        <v>555.20000000000005</v>
      </c>
      <c r="D390" s="280">
        <v>549.2166666666667</v>
      </c>
      <c r="E390" s="280">
        <v>538.43333333333339</v>
      </c>
      <c r="F390" s="280">
        <v>521.66666666666674</v>
      </c>
      <c r="G390" s="280">
        <v>510.88333333333344</v>
      </c>
      <c r="H390" s="280">
        <v>565.98333333333335</v>
      </c>
      <c r="I390" s="280">
        <v>576.76666666666665</v>
      </c>
      <c r="J390" s="280">
        <v>593.5333333333333</v>
      </c>
      <c r="K390" s="278">
        <v>560</v>
      </c>
      <c r="L390" s="278">
        <v>532.45000000000005</v>
      </c>
      <c r="M390" s="278">
        <v>13.528449999999999</v>
      </c>
    </row>
    <row r="391" spans="1:13">
      <c r="A391" s="269">
        <v>381</v>
      </c>
      <c r="B391" s="278" t="s">
        <v>502</v>
      </c>
      <c r="C391" s="279">
        <v>883.4</v>
      </c>
      <c r="D391" s="280">
        <v>889.0333333333333</v>
      </c>
      <c r="E391" s="280">
        <v>873.36666666666656</v>
      </c>
      <c r="F391" s="280">
        <v>863.33333333333326</v>
      </c>
      <c r="G391" s="280">
        <v>847.66666666666652</v>
      </c>
      <c r="H391" s="280">
        <v>899.06666666666661</v>
      </c>
      <c r="I391" s="280">
        <v>914.73333333333335</v>
      </c>
      <c r="J391" s="280">
        <v>924.76666666666665</v>
      </c>
      <c r="K391" s="278">
        <v>904.7</v>
      </c>
      <c r="L391" s="278">
        <v>879</v>
      </c>
      <c r="M391" s="278">
        <v>6.3789999999999999E-2</v>
      </c>
    </row>
    <row r="392" spans="1:13">
      <c r="A392" s="269">
        <v>382</v>
      </c>
      <c r="B392" s="278" t="s">
        <v>503</v>
      </c>
      <c r="C392" s="279">
        <v>224.95</v>
      </c>
      <c r="D392" s="280">
        <v>227.88333333333335</v>
      </c>
      <c r="E392" s="280">
        <v>220.1166666666667</v>
      </c>
      <c r="F392" s="280">
        <v>215.28333333333336</v>
      </c>
      <c r="G392" s="280">
        <v>207.51666666666671</v>
      </c>
      <c r="H392" s="280">
        <v>232.7166666666667</v>
      </c>
      <c r="I392" s="280">
        <v>240.48333333333335</v>
      </c>
      <c r="J392" s="280">
        <v>245.31666666666669</v>
      </c>
      <c r="K392" s="278">
        <v>235.65</v>
      </c>
      <c r="L392" s="278">
        <v>223.05</v>
      </c>
      <c r="M392" s="278">
        <v>6.43405</v>
      </c>
    </row>
    <row r="393" spans="1:13">
      <c r="A393" s="269">
        <v>383</v>
      </c>
      <c r="B393" s="278" t="s">
        <v>169</v>
      </c>
      <c r="C393" s="279">
        <v>121.5</v>
      </c>
      <c r="D393" s="280">
        <v>122.5</v>
      </c>
      <c r="E393" s="280">
        <v>118.2</v>
      </c>
      <c r="F393" s="280">
        <v>114.9</v>
      </c>
      <c r="G393" s="280">
        <v>110.60000000000001</v>
      </c>
      <c r="H393" s="280">
        <v>125.8</v>
      </c>
      <c r="I393" s="280">
        <v>130.10000000000002</v>
      </c>
      <c r="J393" s="280">
        <v>133.39999999999998</v>
      </c>
      <c r="K393" s="278">
        <v>126.8</v>
      </c>
      <c r="L393" s="278">
        <v>119.2</v>
      </c>
      <c r="M393" s="278">
        <v>418.28859999999997</v>
      </c>
    </row>
    <row r="394" spans="1:13">
      <c r="A394" s="269">
        <v>384</v>
      </c>
      <c r="B394" s="278" t="s">
        <v>501</v>
      </c>
      <c r="C394" s="279">
        <v>39.950000000000003</v>
      </c>
      <c r="D394" s="280">
        <v>39.733333333333334</v>
      </c>
      <c r="E394" s="280">
        <v>38.766666666666666</v>
      </c>
      <c r="F394" s="280">
        <v>37.583333333333329</v>
      </c>
      <c r="G394" s="280">
        <v>36.61666666666666</v>
      </c>
      <c r="H394" s="280">
        <v>40.916666666666671</v>
      </c>
      <c r="I394" s="280">
        <v>41.88333333333334</v>
      </c>
      <c r="J394" s="280">
        <v>43.066666666666677</v>
      </c>
      <c r="K394" s="278">
        <v>40.700000000000003</v>
      </c>
      <c r="L394" s="278">
        <v>38.549999999999997</v>
      </c>
      <c r="M394" s="278">
        <v>42.843730000000001</v>
      </c>
    </row>
    <row r="395" spans="1:13">
      <c r="A395" s="269">
        <v>385</v>
      </c>
      <c r="B395" s="278" t="s">
        <v>170</v>
      </c>
      <c r="C395" s="279">
        <v>100.6</v>
      </c>
      <c r="D395" s="280">
        <v>98.333333333333329</v>
      </c>
      <c r="E395" s="280">
        <v>94.166666666666657</v>
      </c>
      <c r="F395" s="280">
        <v>87.733333333333334</v>
      </c>
      <c r="G395" s="280">
        <v>83.566666666666663</v>
      </c>
      <c r="H395" s="280">
        <v>104.76666666666665</v>
      </c>
      <c r="I395" s="280">
        <v>108.93333333333331</v>
      </c>
      <c r="J395" s="280">
        <v>115.36666666666665</v>
      </c>
      <c r="K395" s="278">
        <v>102.5</v>
      </c>
      <c r="L395" s="278">
        <v>91.9</v>
      </c>
      <c r="M395" s="278">
        <v>276.87572</v>
      </c>
    </row>
    <row r="396" spans="1:13">
      <c r="A396" s="269">
        <v>386</v>
      </c>
      <c r="B396" s="278" t="s">
        <v>504</v>
      </c>
      <c r="C396" s="279">
        <v>87</v>
      </c>
      <c r="D396" s="280">
        <v>87.566666666666677</v>
      </c>
      <c r="E396" s="280">
        <v>85.583333333333357</v>
      </c>
      <c r="F396" s="280">
        <v>84.166666666666686</v>
      </c>
      <c r="G396" s="280">
        <v>82.183333333333366</v>
      </c>
      <c r="H396" s="280">
        <v>88.983333333333348</v>
      </c>
      <c r="I396" s="280">
        <v>90.966666666666669</v>
      </c>
      <c r="J396" s="280">
        <v>92.38333333333334</v>
      </c>
      <c r="K396" s="278">
        <v>89.55</v>
      </c>
      <c r="L396" s="278">
        <v>86.15</v>
      </c>
      <c r="M396" s="278">
        <v>5.9923799999999998</v>
      </c>
    </row>
    <row r="397" spans="1:13">
      <c r="A397" s="269">
        <v>387</v>
      </c>
      <c r="B397" s="278" t="s">
        <v>505</v>
      </c>
      <c r="C397" s="279">
        <v>611.65</v>
      </c>
      <c r="D397" s="280">
        <v>614.61666666666667</v>
      </c>
      <c r="E397" s="280">
        <v>599.23333333333335</v>
      </c>
      <c r="F397" s="280">
        <v>586.81666666666672</v>
      </c>
      <c r="G397" s="280">
        <v>571.43333333333339</v>
      </c>
      <c r="H397" s="280">
        <v>627.0333333333333</v>
      </c>
      <c r="I397" s="280">
        <v>642.41666666666674</v>
      </c>
      <c r="J397" s="280">
        <v>654.83333333333326</v>
      </c>
      <c r="K397" s="278">
        <v>630</v>
      </c>
      <c r="L397" s="278">
        <v>602.20000000000005</v>
      </c>
      <c r="M397" s="278">
        <v>2.89595</v>
      </c>
    </row>
    <row r="398" spans="1:13">
      <c r="A398" s="269">
        <v>388</v>
      </c>
      <c r="B398" s="278" t="s">
        <v>506</v>
      </c>
      <c r="C398" s="279">
        <v>7.45</v>
      </c>
      <c r="D398" s="280">
        <v>7.45</v>
      </c>
      <c r="E398" s="280">
        <v>7.45</v>
      </c>
      <c r="F398" s="280">
        <v>7.45</v>
      </c>
      <c r="G398" s="280">
        <v>7.45</v>
      </c>
      <c r="H398" s="280">
        <v>7.45</v>
      </c>
      <c r="I398" s="280">
        <v>7.45</v>
      </c>
      <c r="J398" s="280">
        <v>7.45</v>
      </c>
      <c r="K398" s="278">
        <v>7.45</v>
      </c>
      <c r="L398" s="278">
        <v>7.45</v>
      </c>
      <c r="M398" s="278">
        <v>7.9206000000000003</v>
      </c>
    </row>
    <row r="399" spans="1:13">
      <c r="A399" s="269">
        <v>389</v>
      </c>
      <c r="B399" s="278" t="s">
        <v>171</v>
      </c>
      <c r="C399" s="279">
        <v>1496.45</v>
      </c>
      <c r="D399" s="280">
        <v>1492.4833333333333</v>
      </c>
      <c r="E399" s="280">
        <v>1457.9666666666667</v>
      </c>
      <c r="F399" s="280">
        <v>1419.4833333333333</v>
      </c>
      <c r="G399" s="280">
        <v>1384.9666666666667</v>
      </c>
      <c r="H399" s="280">
        <v>1530.9666666666667</v>
      </c>
      <c r="I399" s="280">
        <v>1565.4833333333336</v>
      </c>
      <c r="J399" s="280">
        <v>1603.9666666666667</v>
      </c>
      <c r="K399" s="278">
        <v>1527</v>
      </c>
      <c r="L399" s="278">
        <v>1454</v>
      </c>
      <c r="M399" s="278">
        <v>306.58051</v>
      </c>
    </row>
    <row r="400" spans="1:13">
      <c r="A400" s="269">
        <v>390</v>
      </c>
      <c r="B400" s="278" t="s">
        <v>507</v>
      </c>
      <c r="C400" s="279">
        <v>17.2</v>
      </c>
      <c r="D400" s="280">
        <v>17.416666666666668</v>
      </c>
      <c r="E400" s="280">
        <v>16.533333333333335</v>
      </c>
      <c r="F400" s="280">
        <v>15.866666666666667</v>
      </c>
      <c r="G400" s="280">
        <v>14.983333333333334</v>
      </c>
      <c r="H400" s="280">
        <v>18.083333333333336</v>
      </c>
      <c r="I400" s="280">
        <v>18.966666666666669</v>
      </c>
      <c r="J400" s="280">
        <v>19.633333333333336</v>
      </c>
      <c r="K400" s="278">
        <v>18.3</v>
      </c>
      <c r="L400" s="278">
        <v>16.75</v>
      </c>
      <c r="M400" s="278">
        <v>18.303719999999998</v>
      </c>
    </row>
    <row r="401" spans="1:13">
      <c r="A401" s="269">
        <v>391</v>
      </c>
      <c r="B401" s="278" t="s">
        <v>520</v>
      </c>
      <c r="C401" s="279">
        <v>4.7</v>
      </c>
      <c r="D401" s="280">
        <v>4.6499999999999995</v>
      </c>
      <c r="E401" s="280">
        <v>4.5999999999999988</v>
      </c>
      <c r="F401" s="280">
        <v>4.4999999999999991</v>
      </c>
      <c r="G401" s="280">
        <v>4.4499999999999984</v>
      </c>
      <c r="H401" s="280">
        <v>4.7499999999999991</v>
      </c>
      <c r="I401" s="280">
        <v>4.8</v>
      </c>
      <c r="J401" s="280">
        <v>4.8999999999999995</v>
      </c>
      <c r="K401" s="278">
        <v>4.7</v>
      </c>
      <c r="L401" s="278">
        <v>4.55</v>
      </c>
      <c r="M401" s="278">
        <v>8.1231899999999992</v>
      </c>
    </row>
    <row r="402" spans="1:13">
      <c r="A402" s="269">
        <v>392</v>
      </c>
      <c r="B402" s="278" t="s">
        <v>509</v>
      </c>
      <c r="C402" s="279">
        <v>118.9</v>
      </c>
      <c r="D402" s="280">
        <v>120.61666666666667</v>
      </c>
      <c r="E402" s="280">
        <v>116.78333333333335</v>
      </c>
      <c r="F402" s="280">
        <v>114.66666666666667</v>
      </c>
      <c r="G402" s="280">
        <v>110.83333333333334</v>
      </c>
      <c r="H402" s="280">
        <v>122.73333333333335</v>
      </c>
      <c r="I402" s="280">
        <v>126.56666666666666</v>
      </c>
      <c r="J402" s="280">
        <v>128.68333333333334</v>
      </c>
      <c r="K402" s="278">
        <v>124.45</v>
      </c>
      <c r="L402" s="278">
        <v>118.5</v>
      </c>
      <c r="M402" s="278">
        <v>1.53362</v>
      </c>
    </row>
    <row r="403" spans="1:13">
      <c r="A403" s="269">
        <v>393</v>
      </c>
      <c r="B403" s="278" t="s">
        <v>2317</v>
      </c>
      <c r="C403" s="279">
        <v>81.55</v>
      </c>
      <c r="D403" s="280">
        <v>81.333333333333329</v>
      </c>
      <c r="E403" s="280">
        <v>80.716666666666654</v>
      </c>
      <c r="F403" s="280">
        <v>79.883333333333326</v>
      </c>
      <c r="G403" s="280">
        <v>79.266666666666652</v>
      </c>
      <c r="H403" s="280">
        <v>82.166666666666657</v>
      </c>
      <c r="I403" s="280">
        <v>82.783333333333331</v>
      </c>
      <c r="J403" s="280">
        <v>83.61666666666666</v>
      </c>
      <c r="K403" s="278">
        <v>81.95</v>
      </c>
      <c r="L403" s="278">
        <v>80.5</v>
      </c>
      <c r="M403" s="278">
        <v>1.00793</v>
      </c>
    </row>
    <row r="404" spans="1:13">
      <c r="A404" s="269">
        <v>394</v>
      </c>
      <c r="B404" s="278" t="s">
        <v>496</v>
      </c>
      <c r="C404" s="279">
        <v>238.65</v>
      </c>
      <c r="D404" s="280">
        <v>240.70000000000002</v>
      </c>
      <c r="E404" s="280">
        <v>234.55000000000004</v>
      </c>
      <c r="F404" s="280">
        <v>230.45000000000002</v>
      </c>
      <c r="G404" s="280">
        <v>224.30000000000004</v>
      </c>
      <c r="H404" s="280">
        <v>244.80000000000004</v>
      </c>
      <c r="I404" s="280">
        <v>250.95000000000002</v>
      </c>
      <c r="J404" s="280">
        <v>255.05000000000004</v>
      </c>
      <c r="K404" s="278">
        <v>246.85</v>
      </c>
      <c r="L404" s="278">
        <v>236.6</v>
      </c>
      <c r="M404" s="278">
        <v>3.3361700000000001</v>
      </c>
    </row>
    <row r="405" spans="1:13">
      <c r="A405" s="269">
        <v>395</v>
      </c>
      <c r="B405" s="278" t="s">
        <v>508</v>
      </c>
      <c r="C405" s="279">
        <v>1.7</v>
      </c>
      <c r="D405" s="280">
        <v>1.7333333333333334</v>
      </c>
      <c r="E405" s="280">
        <v>1.6666666666666667</v>
      </c>
      <c r="F405" s="280">
        <v>1.6333333333333333</v>
      </c>
      <c r="G405" s="280">
        <v>1.5666666666666667</v>
      </c>
      <c r="H405" s="280">
        <v>1.7666666666666668</v>
      </c>
      <c r="I405" s="280">
        <v>1.8333333333333333</v>
      </c>
      <c r="J405" s="280">
        <v>1.8666666666666669</v>
      </c>
      <c r="K405" s="278">
        <v>1.8</v>
      </c>
      <c r="L405" s="278">
        <v>1.7</v>
      </c>
      <c r="M405" s="278">
        <v>181.00622999999999</v>
      </c>
    </row>
    <row r="406" spans="1:13">
      <c r="A406" s="269">
        <v>396</v>
      </c>
      <c r="B406" s="278" t="s">
        <v>498</v>
      </c>
      <c r="C406" s="279">
        <v>18.899999999999999</v>
      </c>
      <c r="D406" s="280">
        <v>18.8</v>
      </c>
      <c r="E406" s="280">
        <v>18.700000000000003</v>
      </c>
      <c r="F406" s="280">
        <v>18.500000000000004</v>
      </c>
      <c r="G406" s="280">
        <v>18.400000000000006</v>
      </c>
      <c r="H406" s="280">
        <v>19</v>
      </c>
      <c r="I406" s="280">
        <v>19.100000000000001</v>
      </c>
      <c r="J406" s="280">
        <v>19.299999999999997</v>
      </c>
      <c r="K406" s="278">
        <v>18.899999999999999</v>
      </c>
      <c r="L406" s="278">
        <v>18.600000000000001</v>
      </c>
      <c r="M406" s="278">
        <v>102.91027</v>
      </c>
    </row>
    <row r="407" spans="1:13">
      <c r="A407" s="269">
        <v>397</v>
      </c>
      <c r="B407" s="278" t="s">
        <v>513</v>
      </c>
      <c r="C407" s="279">
        <v>56.5</v>
      </c>
      <c r="D407" s="280">
        <v>56.5</v>
      </c>
      <c r="E407" s="280">
        <v>56.5</v>
      </c>
      <c r="F407" s="280">
        <v>56.5</v>
      </c>
      <c r="G407" s="280">
        <v>56.5</v>
      </c>
      <c r="H407" s="280">
        <v>56.5</v>
      </c>
      <c r="I407" s="280">
        <v>56.5</v>
      </c>
      <c r="J407" s="280">
        <v>56.5</v>
      </c>
      <c r="K407" s="278">
        <v>56.5</v>
      </c>
      <c r="L407" s="278">
        <v>56.5</v>
      </c>
      <c r="M407" s="278">
        <v>0.37447999999999998</v>
      </c>
    </row>
    <row r="408" spans="1:13">
      <c r="A408" s="269">
        <v>398</v>
      </c>
      <c r="B408" s="278" t="s">
        <v>172</v>
      </c>
      <c r="C408" s="279">
        <v>28.75</v>
      </c>
      <c r="D408" s="280">
        <v>28.833333333333332</v>
      </c>
      <c r="E408" s="280">
        <v>28.216666666666665</v>
      </c>
      <c r="F408" s="280">
        <v>27.683333333333334</v>
      </c>
      <c r="G408" s="280">
        <v>27.066666666666666</v>
      </c>
      <c r="H408" s="280">
        <v>29.366666666666664</v>
      </c>
      <c r="I408" s="280">
        <v>29.983333333333331</v>
      </c>
      <c r="J408" s="280">
        <v>30.516666666666662</v>
      </c>
      <c r="K408" s="278">
        <v>29.45</v>
      </c>
      <c r="L408" s="278">
        <v>28.3</v>
      </c>
      <c r="M408" s="278">
        <v>189.98641000000001</v>
      </c>
    </row>
    <row r="409" spans="1:13">
      <c r="A409" s="269">
        <v>399</v>
      </c>
      <c r="B409" s="278" t="s">
        <v>514</v>
      </c>
      <c r="C409" s="279">
        <v>7888.3</v>
      </c>
      <c r="D409" s="280">
        <v>7926.8499999999995</v>
      </c>
      <c r="E409" s="280">
        <v>7813.6999999999989</v>
      </c>
      <c r="F409" s="280">
        <v>7739.0999999999995</v>
      </c>
      <c r="G409" s="280">
        <v>7625.9499999999989</v>
      </c>
      <c r="H409" s="280">
        <v>8001.4499999999989</v>
      </c>
      <c r="I409" s="280">
        <v>8114.5999999999985</v>
      </c>
      <c r="J409" s="280">
        <v>8189.1999999999989</v>
      </c>
      <c r="K409" s="278">
        <v>8040</v>
      </c>
      <c r="L409" s="278">
        <v>7852.25</v>
      </c>
      <c r="M409" s="278">
        <v>0.15672</v>
      </c>
    </row>
    <row r="410" spans="1:13">
      <c r="A410" s="269">
        <v>400</v>
      </c>
      <c r="B410" s="278" t="s">
        <v>281</v>
      </c>
      <c r="C410" s="279">
        <v>760.5</v>
      </c>
      <c r="D410" s="280">
        <v>764.48333333333323</v>
      </c>
      <c r="E410" s="280">
        <v>748.96666666666647</v>
      </c>
      <c r="F410" s="280">
        <v>737.43333333333328</v>
      </c>
      <c r="G410" s="280">
        <v>721.91666666666652</v>
      </c>
      <c r="H410" s="280">
        <v>776.01666666666642</v>
      </c>
      <c r="I410" s="280">
        <v>791.53333333333308</v>
      </c>
      <c r="J410" s="280">
        <v>803.06666666666638</v>
      </c>
      <c r="K410" s="278">
        <v>780</v>
      </c>
      <c r="L410" s="278">
        <v>752.95</v>
      </c>
      <c r="M410" s="278">
        <v>17.524650000000001</v>
      </c>
    </row>
    <row r="411" spans="1:13">
      <c r="A411" s="269">
        <v>401</v>
      </c>
      <c r="B411" s="278" t="s">
        <v>173</v>
      </c>
      <c r="C411" s="279">
        <v>174.1</v>
      </c>
      <c r="D411" s="280">
        <v>174.38333333333333</v>
      </c>
      <c r="E411" s="280">
        <v>170.21666666666664</v>
      </c>
      <c r="F411" s="280">
        <v>166.33333333333331</v>
      </c>
      <c r="G411" s="280">
        <v>162.16666666666663</v>
      </c>
      <c r="H411" s="280">
        <v>178.26666666666665</v>
      </c>
      <c r="I411" s="280">
        <v>182.43333333333334</v>
      </c>
      <c r="J411" s="280">
        <v>186.31666666666666</v>
      </c>
      <c r="K411" s="278">
        <v>178.55</v>
      </c>
      <c r="L411" s="278">
        <v>170.5</v>
      </c>
      <c r="M411" s="278">
        <v>817.21884</v>
      </c>
    </row>
    <row r="412" spans="1:13">
      <c r="A412" s="269">
        <v>402</v>
      </c>
      <c r="B412" s="278" t="s">
        <v>515</v>
      </c>
      <c r="C412" s="279">
        <v>3300.9</v>
      </c>
      <c r="D412" s="280">
        <v>3344.6833333333329</v>
      </c>
      <c r="E412" s="280">
        <v>3243.3666666666659</v>
      </c>
      <c r="F412" s="280">
        <v>3185.833333333333</v>
      </c>
      <c r="G412" s="280">
        <v>3084.516666666666</v>
      </c>
      <c r="H412" s="280">
        <v>3402.2166666666658</v>
      </c>
      <c r="I412" s="280">
        <v>3503.5333333333324</v>
      </c>
      <c r="J412" s="280">
        <v>3561.0666666666657</v>
      </c>
      <c r="K412" s="278">
        <v>3446</v>
      </c>
      <c r="L412" s="278">
        <v>3287.15</v>
      </c>
      <c r="M412" s="278">
        <v>4.9009999999999998E-2</v>
      </c>
    </row>
    <row r="413" spans="1:13">
      <c r="A413" s="269">
        <v>403</v>
      </c>
      <c r="B413" s="278" t="s">
        <v>517</v>
      </c>
      <c r="C413" s="279">
        <v>1370</v>
      </c>
      <c r="D413" s="280">
        <v>1381.7</v>
      </c>
      <c r="E413" s="280">
        <v>1353.4</v>
      </c>
      <c r="F413" s="280">
        <v>1336.8</v>
      </c>
      <c r="G413" s="280">
        <v>1308.5</v>
      </c>
      <c r="H413" s="280">
        <v>1398.3000000000002</v>
      </c>
      <c r="I413" s="280">
        <v>1426.6</v>
      </c>
      <c r="J413" s="280">
        <v>1443.2000000000003</v>
      </c>
      <c r="K413" s="278">
        <v>1410</v>
      </c>
      <c r="L413" s="278">
        <v>1365.1</v>
      </c>
      <c r="M413" s="278">
        <v>3.7060000000000003E-2</v>
      </c>
    </row>
    <row r="414" spans="1:13">
      <c r="A414" s="269">
        <v>404</v>
      </c>
      <c r="B414" s="278" t="s">
        <v>518</v>
      </c>
      <c r="C414" s="279">
        <v>367.75</v>
      </c>
      <c r="D414" s="280">
        <v>367.48333333333335</v>
      </c>
      <c r="E414" s="280">
        <v>364.26666666666671</v>
      </c>
      <c r="F414" s="280">
        <v>360.78333333333336</v>
      </c>
      <c r="G414" s="280">
        <v>357.56666666666672</v>
      </c>
      <c r="H414" s="280">
        <v>370.9666666666667</v>
      </c>
      <c r="I414" s="280">
        <v>374.18333333333339</v>
      </c>
      <c r="J414" s="280">
        <v>377.66666666666669</v>
      </c>
      <c r="K414" s="278">
        <v>370.7</v>
      </c>
      <c r="L414" s="278">
        <v>364</v>
      </c>
      <c r="M414" s="278">
        <v>0.13827</v>
      </c>
    </row>
    <row r="415" spans="1:13">
      <c r="A415" s="269">
        <v>405</v>
      </c>
      <c r="B415" s="278" t="s">
        <v>510</v>
      </c>
      <c r="C415" s="279">
        <v>51.25</v>
      </c>
      <c r="D415" s="280">
        <v>51.983333333333327</v>
      </c>
      <c r="E415" s="280">
        <v>48.266666666666652</v>
      </c>
      <c r="F415" s="280">
        <v>45.283333333333324</v>
      </c>
      <c r="G415" s="280">
        <v>41.566666666666649</v>
      </c>
      <c r="H415" s="280">
        <v>54.966666666666654</v>
      </c>
      <c r="I415" s="280">
        <v>58.683333333333337</v>
      </c>
      <c r="J415" s="280">
        <v>61.666666666666657</v>
      </c>
      <c r="K415" s="278">
        <v>55.7</v>
      </c>
      <c r="L415" s="278">
        <v>49</v>
      </c>
      <c r="M415" s="278">
        <v>15.41071</v>
      </c>
    </row>
    <row r="416" spans="1:13">
      <c r="A416" s="269">
        <v>406</v>
      </c>
      <c r="B416" s="278" t="s">
        <v>519</v>
      </c>
      <c r="C416" s="279">
        <v>162.19999999999999</v>
      </c>
      <c r="D416" s="280">
        <v>164.06666666666666</v>
      </c>
      <c r="E416" s="280">
        <v>159.18333333333334</v>
      </c>
      <c r="F416" s="280">
        <v>156.16666666666669</v>
      </c>
      <c r="G416" s="280">
        <v>151.28333333333336</v>
      </c>
      <c r="H416" s="280">
        <v>167.08333333333331</v>
      </c>
      <c r="I416" s="280">
        <v>171.96666666666664</v>
      </c>
      <c r="J416" s="280">
        <v>174.98333333333329</v>
      </c>
      <c r="K416" s="278">
        <v>168.95</v>
      </c>
      <c r="L416" s="278">
        <v>161.05000000000001</v>
      </c>
      <c r="M416" s="278">
        <v>0.36846000000000001</v>
      </c>
    </row>
    <row r="417" spans="1:13">
      <c r="A417" s="269">
        <v>407</v>
      </c>
      <c r="B417" s="278" t="s">
        <v>174</v>
      </c>
      <c r="C417" s="279">
        <v>19763.25</v>
      </c>
      <c r="D417" s="280">
        <v>19838.55</v>
      </c>
      <c r="E417" s="280">
        <v>19367.149999999998</v>
      </c>
      <c r="F417" s="280">
        <v>18971.05</v>
      </c>
      <c r="G417" s="280">
        <v>18499.649999999998</v>
      </c>
      <c r="H417" s="280">
        <v>20234.649999999998</v>
      </c>
      <c r="I417" s="280">
        <v>20706.05</v>
      </c>
      <c r="J417" s="280">
        <v>21102.149999999998</v>
      </c>
      <c r="K417" s="278">
        <v>20309.95</v>
      </c>
      <c r="L417" s="278">
        <v>19442.45</v>
      </c>
      <c r="M417" s="278">
        <v>0.97463</v>
      </c>
    </row>
    <row r="418" spans="1:13">
      <c r="A418" s="269">
        <v>408</v>
      </c>
      <c r="B418" s="278" t="s">
        <v>521</v>
      </c>
      <c r="C418" s="279">
        <v>711.5</v>
      </c>
      <c r="D418" s="280">
        <v>714.83333333333337</v>
      </c>
      <c r="E418" s="280">
        <v>691.66666666666674</v>
      </c>
      <c r="F418" s="280">
        <v>671.83333333333337</v>
      </c>
      <c r="G418" s="280">
        <v>648.66666666666674</v>
      </c>
      <c r="H418" s="280">
        <v>734.66666666666674</v>
      </c>
      <c r="I418" s="280">
        <v>757.83333333333348</v>
      </c>
      <c r="J418" s="280">
        <v>777.66666666666674</v>
      </c>
      <c r="K418" s="278">
        <v>738</v>
      </c>
      <c r="L418" s="278">
        <v>695</v>
      </c>
      <c r="M418" s="278">
        <v>6.2590000000000007E-2</v>
      </c>
    </row>
    <row r="419" spans="1:13">
      <c r="A419" s="269">
        <v>409</v>
      </c>
      <c r="B419" s="278" t="s">
        <v>175</v>
      </c>
      <c r="C419" s="279">
        <v>1044.75</v>
      </c>
      <c r="D419" s="280">
        <v>1043.9166666666667</v>
      </c>
      <c r="E419" s="280">
        <v>1025.8333333333335</v>
      </c>
      <c r="F419" s="280">
        <v>1006.9166666666667</v>
      </c>
      <c r="G419" s="280">
        <v>988.83333333333348</v>
      </c>
      <c r="H419" s="280">
        <v>1062.8333333333335</v>
      </c>
      <c r="I419" s="280">
        <v>1080.916666666667</v>
      </c>
      <c r="J419" s="280">
        <v>1099.8333333333335</v>
      </c>
      <c r="K419" s="278">
        <v>1062</v>
      </c>
      <c r="L419" s="278">
        <v>1025</v>
      </c>
      <c r="M419" s="278">
        <v>5.4000199999999996</v>
      </c>
    </row>
    <row r="420" spans="1:13">
      <c r="A420" s="269">
        <v>410</v>
      </c>
      <c r="B420" s="278" t="s">
        <v>516</v>
      </c>
      <c r="C420" s="279">
        <v>376.95</v>
      </c>
      <c r="D420" s="280">
        <v>382.36666666666662</v>
      </c>
      <c r="E420" s="280">
        <v>365.73333333333323</v>
      </c>
      <c r="F420" s="280">
        <v>354.51666666666659</v>
      </c>
      <c r="G420" s="280">
        <v>337.88333333333321</v>
      </c>
      <c r="H420" s="280">
        <v>393.58333333333326</v>
      </c>
      <c r="I420" s="280">
        <v>410.21666666666658</v>
      </c>
      <c r="J420" s="280">
        <v>421.43333333333328</v>
      </c>
      <c r="K420" s="278">
        <v>399</v>
      </c>
      <c r="L420" s="278">
        <v>371.15</v>
      </c>
      <c r="M420" s="278">
        <v>0.87414999999999998</v>
      </c>
    </row>
    <row r="421" spans="1:13">
      <c r="A421" s="269">
        <v>411</v>
      </c>
      <c r="B421" s="278" t="s">
        <v>511</v>
      </c>
      <c r="C421" s="279">
        <v>21.5</v>
      </c>
      <c r="D421" s="280">
        <v>21.400000000000002</v>
      </c>
      <c r="E421" s="280">
        <v>21.050000000000004</v>
      </c>
      <c r="F421" s="280">
        <v>20.6</v>
      </c>
      <c r="G421" s="280">
        <v>20.250000000000004</v>
      </c>
      <c r="H421" s="280">
        <v>21.850000000000005</v>
      </c>
      <c r="I421" s="280">
        <v>22.200000000000006</v>
      </c>
      <c r="J421" s="280">
        <v>22.650000000000006</v>
      </c>
      <c r="K421" s="278">
        <v>21.75</v>
      </c>
      <c r="L421" s="278">
        <v>20.95</v>
      </c>
      <c r="M421" s="278">
        <v>30.879819999999999</v>
      </c>
    </row>
    <row r="422" spans="1:13">
      <c r="A422" s="269">
        <v>412</v>
      </c>
      <c r="B422" s="278" t="s">
        <v>512</v>
      </c>
      <c r="C422" s="279">
        <v>1447.25</v>
      </c>
      <c r="D422" s="280">
        <v>1461.8</v>
      </c>
      <c r="E422" s="280">
        <v>1423.6499999999999</v>
      </c>
      <c r="F422" s="280">
        <v>1400.05</v>
      </c>
      <c r="G422" s="280">
        <v>1361.8999999999999</v>
      </c>
      <c r="H422" s="280">
        <v>1485.3999999999999</v>
      </c>
      <c r="I422" s="280">
        <v>1523.55</v>
      </c>
      <c r="J422" s="280">
        <v>1547.1499999999999</v>
      </c>
      <c r="K422" s="278">
        <v>1499.95</v>
      </c>
      <c r="L422" s="278">
        <v>1438.2</v>
      </c>
      <c r="M422" s="278">
        <v>0.90424000000000004</v>
      </c>
    </row>
    <row r="423" spans="1:13">
      <c r="A423" s="269">
        <v>413</v>
      </c>
      <c r="B423" s="278" t="s">
        <v>522</v>
      </c>
      <c r="C423" s="279">
        <v>205.4</v>
      </c>
      <c r="D423" s="280">
        <v>205.4</v>
      </c>
      <c r="E423" s="280">
        <v>205.4</v>
      </c>
      <c r="F423" s="280">
        <v>205.4</v>
      </c>
      <c r="G423" s="280">
        <v>205.4</v>
      </c>
      <c r="H423" s="280">
        <v>205.4</v>
      </c>
      <c r="I423" s="280">
        <v>205.4</v>
      </c>
      <c r="J423" s="280">
        <v>205.4</v>
      </c>
      <c r="K423" s="278">
        <v>205.4</v>
      </c>
      <c r="L423" s="278">
        <v>205.4</v>
      </c>
      <c r="M423" s="278">
        <v>0.5161</v>
      </c>
    </row>
    <row r="424" spans="1:13">
      <c r="A424" s="269">
        <v>414</v>
      </c>
      <c r="B424" s="278" t="s">
        <v>523</v>
      </c>
      <c r="C424" s="279">
        <v>887.95</v>
      </c>
      <c r="D424" s="280">
        <v>894.31666666666661</v>
      </c>
      <c r="E424" s="280">
        <v>863.63333333333321</v>
      </c>
      <c r="F424" s="280">
        <v>839.31666666666661</v>
      </c>
      <c r="G424" s="280">
        <v>808.63333333333321</v>
      </c>
      <c r="H424" s="280">
        <v>918.63333333333321</v>
      </c>
      <c r="I424" s="280">
        <v>949.31666666666661</v>
      </c>
      <c r="J424" s="280">
        <v>973.63333333333321</v>
      </c>
      <c r="K424" s="278">
        <v>925</v>
      </c>
      <c r="L424" s="278">
        <v>870</v>
      </c>
      <c r="M424" s="278">
        <v>8.6279999999999996E-2</v>
      </c>
    </row>
    <row r="425" spans="1:13">
      <c r="A425" s="269">
        <v>415</v>
      </c>
      <c r="B425" s="278" t="s">
        <v>524</v>
      </c>
      <c r="C425" s="279">
        <v>198.25</v>
      </c>
      <c r="D425" s="280">
        <v>199.75</v>
      </c>
      <c r="E425" s="280">
        <v>195.5</v>
      </c>
      <c r="F425" s="280">
        <v>192.75</v>
      </c>
      <c r="G425" s="280">
        <v>188.5</v>
      </c>
      <c r="H425" s="280">
        <v>202.5</v>
      </c>
      <c r="I425" s="280">
        <v>206.75</v>
      </c>
      <c r="J425" s="280">
        <v>209.5</v>
      </c>
      <c r="K425" s="278">
        <v>204</v>
      </c>
      <c r="L425" s="278">
        <v>197</v>
      </c>
      <c r="M425" s="278">
        <v>2.4290500000000002</v>
      </c>
    </row>
    <row r="426" spans="1:13">
      <c r="A426" s="269">
        <v>416</v>
      </c>
      <c r="B426" s="278" t="s">
        <v>525</v>
      </c>
      <c r="C426" s="279">
        <v>5.5</v>
      </c>
      <c r="D426" s="280">
        <v>5.55</v>
      </c>
      <c r="E426" s="280">
        <v>5.3999999999999995</v>
      </c>
      <c r="F426" s="280">
        <v>5.3</v>
      </c>
      <c r="G426" s="280">
        <v>5.1499999999999995</v>
      </c>
      <c r="H426" s="280">
        <v>5.6499999999999995</v>
      </c>
      <c r="I426" s="280">
        <v>5.8</v>
      </c>
      <c r="J426" s="280">
        <v>5.8999999999999995</v>
      </c>
      <c r="K426" s="278">
        <v>5.7</v>
      </c>
      <c r="L426" s="278">
        <v>5.45</v>
      </c>
      <c r="M426" s="278">
        <v>101.22279</v>
      </c>
    </row>
    <row r="427" spans="1:13">
      <c r="A427" s="269">
        <v>417</v>
      </c>
      <c r="B427" s="278" t="s">
        <v>2518</v>
      </c>
      <c r="C427" s="279">
        <v>461.65</v>
      </c>
      <c r="D427" s="280">
        <v>461.63333333333338</v>
      </c>
      <c r="E427" s="280">
        <v>461.61666666666679</v>
      </c>
      <c r="F427" s="280">
        <v>461.58333333333343</v>
      </c>
      <c r="G427" s="280">
        <v>461.56666666666683</v>
      </c>
      <c r="H427" s="280">
        <v>461.66666666666674</v>
      </c>
      <c r="I427" s="280">
        <v>461.68333333333328</v>
      </c>
      <c r="J427" s="280">
        <v>461.7166666666667</v>
      </c>
      <c r="K427" s="278">
        <v>461.65</v>
      </c>
      <c r="L427" s="278">
        <v>461.6</v>
      </c>
      <c r="M427" s="278">
        <v>0.12562000000000001</v>
      </c>
    </row>
    <row r="428" spans="1:13">
      <c r="A428" s="269">
        <v>418</v>
      </c>
      <c r="B428" s="278" t="s">
        <v>528</v>
      </c>
      <c r="C428" s="279">
        <v>132.75</v>
      </c>
      <c r="D428" s="280">
        <v>132.91666666666666</v>
      </c>
      <c r="E428" s="280">
        <v>130.83333333333331</v>
      </c>
      <c r="F428" s="280">
        <v>128.91666666666666</v>
      </c>
      <c r="G428" s="280">
        <v>126.83333333333331</v>
      </c>
      <c r="H428" s="280">
        <v>134.83333333333331</v>
      </c>
      <c r="I428" s="280">
        <v>136.91666666666663</v>
      </c>
      <c r="J428" s="280">
        <v>138.83333333333331</v>
      </c>
      <c r="K428" s="278">
        <v>135</v>
      </c>
      <c r="L428" s="278">
        <v>131</v>
      </c>
      <c r="M428" s="278">
        <v>3.1057299999999999</v>
      </c>
    </row>
    <row r="429" spans="1:13">
      <c r="A429" s="269">
        <v>419</v>
      </c>
      <c r="B429" s="278" t="s">
        <v>2527</v>
      </c>
      <c r="C429" s="279">
        <v>44.9</v>
      </c>
      <c r="D429" s="280">
        <v>44.9</v>
      </c>
      <c r="E429" s="280">
        <v>44.9</v>
      </c>
      <c r="F429" s="280">
        <v>44.9</v>
      </c>
      <c r="G429" s="280">
        <v>44.9</v>
      </c>
      <c r="H429" s="280">
        <v>44.9</v>
      </c>
      <c r="I429" s="280">
        <v>44.9</v>
      </c>
      <c r="J429" s="280">
        <v>44.9</v>
      </c>
      <c r="K429" s="278">
        <v>44.9</v>
      </c>
      <c r="L429" s="278">
        <v>44.9</v>
      </c>
      <c r="M429" s="278">
        <v>5.5065600000000003</v>
      </c>
    </row>
    <row r="430" spans="1:13">
      <c r="A430" s="269">
        <v>420</v>
      </c>
      <c r="B430" s="278" t="s">
        <v>176</v>
      </c>
      <c r="C430" s="279">
        <v>3605.8</v>
      </c>
      <c r="D430" s="280">
        <v>3639.6833333333338</v>
      </c>
      <c r="E430" s="280">
        <v>3559.4666666666676</v>
      </c>
      <c r="F430" s="280">
        <v>3513.1333333333337</v>
      </c>
      <c r="G430" s="280">
        <v>3432.9166666666674</v>
      </c>
      <c r="H430" s="280">
        <v>3686.0166666666678</v>
      </c>
      <c r="I430" s="280">
        <v>3766.233333333334</v>
      </c>
      <c r="J430" s="280">
        <v>3812.566666666668</v>
      </c>
      <c r="K430" s="278">
        <v>3719.9</v>
      </c>
      <c r="L430" s="278">
        <v>3593.35</v>
      </c>
      <c r="M430" s="278">
        <v>2.85649</v>
      </c>
    </row>
    <row r="431" spans="1:13">
      <c r="A431" s="269">
        <v>421</v>
      </c>
      <c r="B431" s="278" t="s">
        <v>177</v>
      </c>
      <c r="C431" s="279">
        <v>671.65</v>
      </c>
      <c r="D431" s="280">
        <v>686.06666666666661</v>
      </c>
      <c r="E431" s="280">
        <v>649.18333333333317</v>
      </c>
      <c r="F431" s="280">
        <v>626.71666666666658</v>
      </c>
      <c r="G431" s="280">
        <v>589.83333333333314</v>
      </c>
      <c r="H431" s="280">
        <v>708.53333333333319</v>
      </c>
      <c r="I431" s="280">
        <v>745.41666666666663</v>
      </c>
      <c r="J431" s="280">
        <v>767.88333333333321</v>
      </c>
      <c r="K431" s="278">
        <v>722.95</v>
      </c>
      <c r="L431" s="278">
        <v>663.6</v>
      </c>
      <c r="M431" s="278">
        <v>60.147880000000001</v>
      </c>
    </row>
    <row r="432" spans="1:13">
      <c r="A432" s="269">
        <v>422</v>
      </c>
      <c r="B432" s="278" t="s">
        <v>178</v>
      </c>
      <c r="C432" s="287">
        <v>413.35</v>
      </c>
      <c r="D432" s="288">
        <v>414.68333333333334</v>
      </c>
      <c r="E432" s="288">
        <v>406.66666666666669</v>
      </c>
      <c r="F432" s="288">
        <v>399.98333333333335</v>
      </c>
      <c r="G432" s="288">
        <v>391.9666666666667</v>
      </c>
      <c r="H432" s="288">
        <v>421.36666666666667</v>
      </c>
      <c r="I432" s="288">
        <v>429.38333333333333</v>
      </c>
      <c r="J432" s="288">
        <v>436.06666666666666</v>
      </c>
      <c r="K432" s="289">
        <v>422.7</v>
      </c>
      <c r="L432" s="289">
        <v>408</v>
      </c>
      <c r="M432" s="289">
        <v>5.8026299999999997</v>
      </c>
    </row>
    <row r="433" spans="1:13">
      <c r="A433" s="269">
        <v>423</v>
      </c>
      <c r="B433" s="278" t="s">
        <v>526</v>
      </c>
      <c r="C433" s="278">
        <v>72.3</v>
      </c>
      <c r="D433" s="280">
        <v>72.3</v>
      </c>
      <c r="E433" s="280">
        <v>70.75</v>
      </c>
      <c r="F433" s="280">
        <v>69.2</v>
      </c>
      <c r="G433" s="280">
        <v>67.650000000000006</v>
      </c>
      <c r="H433" s="280">
        <v>73.849999999999994</v>
      </c>
      <c r="I433" s="280">
        <v>75.399999999999977</v>
      </c>
      <c r="J433" s="280">
        <v>76.949999999999989</v>
      </c>
      <c r="K433" s="278">
        <v>73.849999999999994</v>
      </c>
      <c r="L433" s="278">
        <v>70.75</v>
      </c>
      <c r="M433" s="278">
        <v>0.60328999999999999</v>
      </c>
    </row>
    <row r="434" spans="1:13">
      <c r="A434" s="269">
        <v>424</v>
      </c>
      <c r="B434" s="278" t="s">
        <v>282</v>
      </c>
      <c r="C434" s="278">
        <v>101</v>
      </c>
      <c r="D434" s="280">
        <v>101.39999999999999</v>
      </c>
      <c r="E434" s="280">
        <v>96.399999999999977</v>
      </c>
      <c r="F434" s="280">
        <v>91.799999999999983</v>
      </c>
      <c r="G434" s="280">
        <v>86.799999999999969</v>
      </c>
      <c r="H434" s="280">
        <v>105.99999999999999</v>
      </c>
      <c r="I434" s="280">
        <v>111.00000000000001</v>
      </c>
      <c r="J434" s="280">
        <v>115.6</v>
      </c>
      <c r="K434" s="278">
        <v>106.4</v>
      </c>
      <c r="L434" s="278">
        <v>96.8</v>
      </c>
      <c r="M434" s="278">
        <v>68.017300000000006</v>
      </c>
    </row>
    <row r="435" spans="1:13">
      <c r="A435" s="269">
        <v>425</v>
      </c>
      <c r="B435" s="278" t="s">
        <v>527</v>
      </c>
      <c r="C435" s="278">
        <v>368.6</v>
      </c>
      <c r="D435" s="280">
        <v>373.40000000000003</v>
      </c>
      <c r="E435" s="280">
        <v>362.80000000000007</v>
      </c>
      <c r="F435" s="280">
        <v>357.00000000000006</v>
      </c>
      <c r="G435" s="280">
        <v>346.40000000000009</v>
      </c>
      <c r="H435" s="280">
        <v>379.20000000000005</v>
      </c>
      <c r="I435" s="280">
        <v>389.80000000000007</v>
      </c>
      <c r="J435" s="280">
        <v>395.6</v>
      </c>
      <c r="K435" s="278">
        <v>384</v>
      </c>
      <c r="L435" s="278">
        <v>367.6</v>
      </c>
      <c r="M435" s="278">
        <v>1.23343</v>
      </c>
    </row>
    <row r="436" spans="1:13">
      <c r="A436" s="269">
        <v>426</v>
      </c>
      <c r="B436" s="278" t="s">
        <v>529</v>
      </c>
      <c r="C436" s="278">
        <v>1432.7</v>
      </c>
      <c r="D436" s="280">
        <v>1415.75</v>
      </c>
      <c r="E436" s="280">
        <v>1397.6</v>
      </c>
      <c r="F436" s="280">
        <v>1362.5</v>
      </c>
      <c r="G436" s="280">
        <v>1344.35</v>
      </c>
      <c r="H436" s="280">
        <v>1450.85</v>
      </c>
      <c r="I436" s="280">
        <v>1469</v>
      </c>
      <c r="J436" s="280">
        <v>1504.1</v>
      </c>
      <c r="K436" s="278">
        <v>1433.9</v>
      </c>
      <c r="L436" s="278">
        <v>1380.65</v>
      </c>
      <c r="M436" s="278">
        <v>1.541E-2</v>
      </c>
    </row>
    <row r="437" spans="1:13">
      <c r="A437" s="269">
        <v>427</v>
      </c>
      <c r="B437" s="278" t="s">
        <v>530</v>
      </c>
      <c r="C437" s="278">
        <v>1204.0999999999999</v>
      </c>
      <c r="D437" s="280">
        <v>1216.3333333333333</v>
      </c>
      <c r="E437" s="280">
        <v>1182.7166666666665</v>
      </c>
      <c r="F437" s="280">
        <v>1161.3333333333333</v>
      </c>
      <c r="G437" s="280">
        <v>1127.7166666666665</v>
      </c>
      <c r="H437" s="280">
        <v>1237.7166666666665</v>
      </c>
      <c r="I437" s="280">
        <v>1271.3333333333333</v>
      </c>
      <c r="J437" s="280">
        <v>1292.7166666666665</v>
      </c>
      <c r="K437" s="278">
        <v>1249.95</v>
      </c>
      <c r="L437" s="278">
        <v>1194.95</v>
      </c>
      <c r="M437" s="278">
        <v>2.1498400000000002</v>
      </c>
    </row>
    <row r="438" spans="1:13">
      <c r="A438" s="269">
        <v>428</v>
      </c>
      <c r="B438" s="278" t="s">
        <v>531</v>
      </c>
      <c r="C438" s="278">
        <v>307.8</v>
      </c>
      <c r="D438" s="280">
        <v>307.81666666666666</v>
      </c>
      <c r="E438" s="280">
        <v>301.63333333333333</v>
      </c>
      <c r="F438" s="280">
        <v>295.46666666666664</v>
      </c>
      <c r="G438" s="280">
        <v>289.2833333333333</v>
      </c>
      <c r="H438" s="280">
        <v>313.98333333333335</v>
      </c>
      <c r="I438" s="280">
        <v>320.16666666666663</v>
      </c>
      <c r="J438" s="280">
        <v>326.33333333333337</v>
      </c>
      <c r="K438" s="278">
        <v>314</v>
      </c>
      <c r="L438" s="278">
        <v>301.64999999999998</v>
      </c>
      <c r="M438" s="278">
        <v>0.75975999999999999</v>
      </c>
    </row>
    <row r="439" spans="1:13">
      <c r="A439" s="269">
        <v>429</v>
      </c>
      <c r="B439" s="278" t="s">
        <v>179</v>
      </c>
      <c r="C439" s="278">
        <v>452.35</v>
      </c>
      <c r="D439" s="280">
        <v>457.33333333333331</v>
      </c>
      <c r="E439" s="280">
        <v>445.21666666666664</v>
      </c>
      <c r="F439" s="280">
        <v>438.08333333333331</v>
      </c>
      <c r="G439" s="280">
        <v>425.96666666666664</v>
      </c>
      <c r="H439" s="280">
        <v>464.46666666666664</v>
      </c>
      <c r="I439" s="280">
        <v>476.58333333333331</v>
      </c>
      <c r="J439" s="280">
        <v>483.71666666666664</v>
      </c>
      <c r="K439" s="278">
        <v>469.45</v>
      </c>
      <c r="L439" s="278">
        <v>450.2</v>
      </c>
      <c r="M439" s="278">
        <v>100.10346</v>
      </c>
    </row>
    <row r="440" spans="1:13">
      <c r="A440" s="269">
        <v>430</v>
      </c>
      <c r="B440" s="278" t="s">
        <v>532</v>
      </c>
      <c r="C440" s="278">
        <v>172.35</v>
      </c>
      <c r="D440" s="280">
        <v>172.11666666666667</v>
      </c>
      <c r="E440" s="280">
        <v>167.23333333333335</v>
      </c>
      <c r="F440" s="280">
        <v>162.11666666666667</v>
      </c>
      <c r="G440" s="280">
        <v>157.23333333333335</v>
      </c>
      <c r="H440" s="280">
        <v>177.23333333333335</v>
      </c>
      <c r="I440" s="280">
        <v>182.11666666666667</v>
      </c>
      <c r="J440" s="280">
        <v>187.23333333333335</v>
      </c>
      <c r="K440" s="278">
        <v>177</v>
      </c>
      <c r="L440" s="278">
        <v>167</v>
      </c>
      <c r="M440" s="278">
        <v>3.0039400000000001</v>
      </c>
    </row>
    <row r="441" spans="1:13">
      <c r="A441" s="269">
        <v>431</v>
      </c>
      <c r="B441" s="278" t="s">
        <v>180</v>
      </c>
      <c r="C441" s="278">
        <v>391.4</v>
      </c>
      <c r="D441" s="280">
        <v>398.8</v>
      </c>
      <c r="E441" s="280">
        <v>382.6</v>
      </c>
      <c r="F441" s="280">
        <v>373.8</v>
      </c>
      <c r="G441" s="280">
        <v>357.6</v>
      </c>
      <c r="H441" s="280">
        <v>407.6</v>
      </c>
      <c r="I441" s="280">
        <v>423.79999999999995</v>
      </c>
      <c r="J441" s="280">
        <v>432.6</v>
      </c>
      <c r="K441" s="278">
        <v>415</v>
      </c>
      <c r="L441" s="278">
        <v>390</v>
      </c>
      <c r="M441" s="278">
        <v>38.629260000000002</v>
      </c>
    </row>
    <row r="442" spans="1:13">
      <c r="A442" s="269">
        <v>432</v>
      </c>
      <c r="B442" s="278" t="s">
        <v>533</v>
      </c>
      <c r="C442" s="278">
        <v>120.05</v>
      </c>
      <c r="D442" s="280">
        <v>118.86666666666667</v>
      </c>
      <c r="E442" s="280">
        <v>116.73333333333335</v>
      </c>
      <c r="F442" s="280">
        <v>113.41666666666667</v>
      </c>
      <c r="G442" s="280">
        <v>111.28333333333335</v>
      </c>
      <c r="H442" s="280">
        <v>122.18333333333335</v>
      </c>
      <c r="I442" s="280">
        <v>124.31666666666668</v>
      </c>
      <c r="J442" s="280">
        <v>127.63333333333335</v>
      </c>
      <c r="K442" s="278">
        <v>121</v>
      </c>
      <c r="L442" s="278">
        <v>115.55</v>
      </c>
      <c r="M442" s="278">
        <v>2.0432700000000001</v>
      </c>
    </row>
    <row r="443" spans="1:13">
      <c r="A443" s="269">
        <v>433</v>
      </c>
      <c r="B443" s="278" t="s">
        <v>534</v>
      </c>
      <c r="C443" s="278">
        <v>931.95</v>
      </c>
      <c r="D443" s="280">
        <v>944.51666666666677</v>
      </c>
      <c r="E443" s="280">
        <v>909.18333333333351</v>
      </c>
      <c r="F443" s="280">
        <v>886.41666666666674</v>
      </c>
      <c r="G443" s="280">
        <v>851.08333333333348</v>
      </c>
      <c r="H443" s="280">
        <v>967.28333333333353</v>
      </c>
      <c r="I443" s="280">
        <v>1002.6166666666668</v>
      </c>
      <c r="J443" s="280">
        <v>1025.3833333333337</v>
      </c>
      <c r="K443" s="278">
        <v>979.85</v>
      </c>
      <c r="L443" s="278">
        <v>921.75</v>
      </c>
      <c r="M443" s="278">
        <v>0.46942</v>
      </c>
    </row>
    <row r="444" spans="1:13">
      <c r="A444" s="269">
        <v>434</v>
      </c>
      <c r="B444" s="278" t="s">
        <v>535</v>
      </c>
      <c r="C444" s="278">
        <v>2.6</v>
      </c>
      <c r="D444" s="280">
        <v>2.5833333333333335</v>
      </c>
      <c r="E444" s="280">
        <v>2.5666666666666669</v>
      </c>
      <c r="F444" s="280">
        <v>2.5333333333333332</v>
      </c>
      <c r="G444" s="280">
        <v>2.5166666666666666</v>
      </c>
      <c r="H444" s="280">
        <v>2.6166666666666671</v>
      </c>
      <c r="I444" s="280">
        <v>2.6333333333333337</v>
      </c>
      <c r="J444" s="280">
        <v>2.6666666666666674</v>
      </c>
      <c r="K444" s="278">
        <v>2.6</v>
      </c>
      <c r="L444" s="278">
        <v>2.5499999999999998</v>
      </c>
      <c r="M444" s="278">
        <v>52.408549999999998</v>
      </c>
    </row>
    <row r="445" spans="1:13">
      <c r="A445" s="269">
        <v>435</v>
      </c>
      <c r="B445" s="278" t="s">
        <v>536</v>
      </c>
      <c r="C445" s="278">
        <v>100.6</v>
      </c>
      <c r="D445" s="280">
        <v>101.10000000000001</v>
      </c>
      <c r="E445" s="280">
        <v>99.800000000000011</v>
      </c>
      <c r="F445" s="280">
        <v>99</v>
      </c>
      <c r="G445" s="280">
        <v>97.7</v>
      </c>
      <c r="H445" s="280">
        <v>101.90000000000002</v>
      </c>
      <c r="I445" s="280">
        <v>103.2</v>
      </c>
      <c r="J445" s="280">
        <v>104.00000000000003</v>
      </c>
      <c r="K445" s="278">
        <v>102.4</v>
      </c>
      <c r="L445" s="278">
        <v>100.3</v>
      </c>
      <c r="M445" s="278">
        <v>0.63212000000000002</v>
      </c>
    </row>
    <row r="446" spans="1:13">
      <c r="A446" s="269">
        <v>436</v>
      </c>
      <c r="B446" s="278" t="s">
        <v>537</v>
      </c>
      <c r="C446" s="278">
        <v>836.15</v>
      </c>
      <c r="D446" s="280">
        <v>842.98333333333323</v>
      </c>
      <c r="E446" s="280">
        <v>826.16666666666652</v>
      </c>
      <c r="F446" s="280">
        <v>816.18333333333328</v>
      </c>
      <c r="G446" s="280">
        <v>799.36666666666656</v>
      </c>
      <c r="H446" s="280">
        <v>852.96666666666647</v>
      </c>
      <c r="I446" s="280">
        <v>869.7833333333333</v>
      </c>
      <c r="J446" s="280">
        <v>879.76666666666642</v>
      </c>
      <c r="K446" s="278">
        <v>859.8</v>
      </c>
      <c r="L446" s="278">
        <v>833</v>
      </c>
      <c r="M446" s="278">
        <v>0.17230000000000001</v>
      </c>
    </row>
    <row r="447" spans="1:13">
      <c r="A447" s="269">
        <v>437</v>
      </c>
      <c r="B447" s="278" t="s">
        <v>283</v>
      </c>
      <c r="C447" s="278">
        <v>326</v>
      </c>
      <c r="D447" s="280">
        <v>325.26666666666665</v>
      </c>
      <c r="E447" s="280">
        <v>317.5333333333333</v>
      </c>
      <c r="F447" s="280">
        <v>309.06666666666666</v>
      </c>
      <c r="G447" s="280">
        <v>301.33333333333331</v>
      </c>
      <c r="H447" s="280">
        <v>333.73333333333329</v>
      </c>
      <c r="I447" s="280">
        <v>341.46666666666664</v>
      </c>
      <c r="J447" s="280">
        <v>349.93333333333328</v>
      </c>
      <c r="K447" s="278">
        <v>333</v>
      </c>
      <c r="L447" s="278">
        <v>316.8</v>
      </c>
      <c r="M447" s="278">
        <v>4.88971</v>
      </c>
    </row>
    <row r="448" spans="1:13">
      <c r="A448" s="269">
        <v>438</v>
      </c>
      <c r="B448" s="278" t="s">
        <v>543</v>
      </c>
      <c r="C448" s="278">
        <v>55.15</v>
      </c>
      <c r="D448" s="280">
        <v>55.033333333333331</v>
      </c>
      <c r="E448" s="280">
        <v>54.166666666666664</v>
      </c>
      <c r="F448" s="280">
        <v>53.18333333333333</v>
      </c>
      <c r="G448" s="280">
        <v>52.316666666666663</v>
      </c>
      <c r="H448" s="280">
        <v>56.016666666666666</v>
      </c>
      <c r="I448" s="280">
        <v>56.88333333333334</v>
      </c>
      <c r="J448" s="280">
        <v>57.866666666666667</v>
      </c>
      <c r="K448" s="278">
        <v>55.9</v>
      </c>
      <c r="L448" s="278">
        <v>54.05</v>
      </c>
      <c r="M448" s="278">
        <v>0.66327999999999998</v>
      </c>
    </row>
    <row r="449" spans="1:13">
      <c r="A449" s="269">
        <v>439</v>
      </c>
      <c r="B449" s="278" t="s">
        <v>2610</v>
      </c>
      <c r="C449" s="278">
        <v>9859.4</v>
      </c>
      <c r="D449" s="280">
        <v>9960.0666666666657</v>
      </c>
      <c r="E449" s="280">
        <v>9720.3333333333321</v>
      </c>
      <c r="F449" s="280">
        <v>9581.2666666666664</v>
      </c>
      <c r="G449" s="280">
        <v>9341.5333333333328</v>
      </c>
      <c r="H449" s="280">
        <v>10099.133333333331</v>
      </c>
      <c r="I449" s="280">
        <v>10338.866666666665</v>
      </c>
      <c r="J449" s="280">
        <v>10477.933333333331</v>
      </c>
      <c r="K449" s="278">
        <v>10199.799999999999</v>
      </c>
      <c r="L449" s="278">
        <v>9821</v>
      </c>
      <c r="M449" s="278">
        <v>1.8849999999999999E-2</v>
      </c>
    </row>
    <row r="450" spans="1:13">
      <c r="A450" s="269">
        <v>440</v>
      </c>
      <c r="B450" s="278" t="s">
        <v>183</v>
      </c>
      <c r="C450" s="278">
        <v>783.65</v>
      </c>
      <c r="D450" s="280">
        <v>790.2166666666667</v>
      </c>
      <c r="E450" s="280">
        <v>765.43333333333339</v>
      </c>
      <c r="F450" s="280">
        <v>747.2166666666667</v>
      </c>
      <c r="G450" s="280">
        <v>722.43333333333339</v>
      </c>
      <c r="H450" s="280">
        <v>808.43333333333339</v>
      </c>
      <c r="I450" s="280">
        <v>833.2166666666667</v>
      </c>
      <c r="J450" s="280">
        <v>851.43333333333339</v>
      </c>
      <c r="K450" s="278">
        <v>815</v>
      </c>
      <c r="L450" s="278">
        <v>772</v>
      </c>
      <c r="M450" s="278">
        <v>5.4254899999999999</v>
      </c>
    </row>
    <row r="451" spans="1:13">
      <c r="A451" s="269">
        <v>441</v>
      </c>
      <c r="B451" s="278" t="s">
        <v>3466</v>
      </c>
      <c r="C451" s="278">
        <v>356.35</v>
      </c>
      <c r="D451" s="280">
        <v>359.95</v>
      </c>
      <c r="E451" s="280">
        <v>344.9</v>
      </c>
      <c r="F451" s="280">
        <v>333.45</v>
      </c>
      <c r="G451" s="280">
        <v>318.39999999999998</v>
      </c>
      <c r="H451" s="280">
        <v>371.4</v>
      </c>
      <c r="I451" s="280">
        <v>386.45000000000005</v>
      </c>
      <c r="J451" s="280">
        <v>397.9</v>
      </c>
      <c r="K451" s="278">
        <v>375</v>
      </c>
      <c r="L451" s="278">
        <v>348.5</v>
      </c>
      <c r="M451" s="278">
        <v>85.369600000000005</v>
      </c>
    </row>
    <row r="452" spans="1:13">
      <c r="A452" s="269">
        <v>442</v>
      </c>
      <c r="B452" s="278" t="s">
        <v>544</v>
      </c>
      <c r="C452" s="278">
        <v>695.9</v>
      </c>
      <c r="D452" s="280">
        <v>699.55000000000007</v>
      </c>
      <c r="E452" s="280">
        <v>691.35000000000014</v>
      </c>
      <c r="F452" s="280">
        <v>686.80000000000007</v>
      </c>
      <c r="G452" s="280">
        <v>678.60000000000014</v>
      </c>
      <c r="H452" s="280">
        <v>704.10000000000014</v>
      </c>
      <c r="I452" s="280">
        <v>712.30000000000018</v>
      </c>
      <c r="J452" s="280">
        <v>716.85000000000014</v>
      </c>
      <c r="K452" s="278">
        <v>707.75</v>
      </c>
      <c r="L452" s="278">
        <v>695</v>
      </c>
      <c r="M452" s="278">
        <v>0.126</v>
      </c>
    </row>
    <row r="453" spans="1:13">
      <c r="A453" s="269">
        <v>443</v>
      </c>
      <c r="B453" s="278" t="s">
        <v>184</v>
      </c>
      <c r="C453" s="278">
        <v>87.2</v>
      </c>
      <c r="D453" s="280">
        <v>88.649999999999991</v>
      </c>
      <c r="E453" s="280">
        <v>84.799999999999983</v>
      </c>
      <c r="F453" s="280">
        <v>82.399999999999991</v>
      </c>
      <c r="G453" s="280">
        <v>78.549999999999983</v>
      </c>
      <c r="H453" s="280">
        <v>91.049999999999983</v>
      </c>
      <c r="I453" s="280">
        <v>94.899999999999977</v>
      </c>
      <c r="J453" s="280">
        <v>97.299999999999983</v>
      </c>
      <c r="K453" s="278">
        <v>92.5</v>
      </c>
      <c r="L453" s="278">
        <v>86.25</v>
      </c>
      <c r="M453" s="278">
        <v>680.86246000000006</v>
      </c>
    </row>
    <row r="454" spans="1:13">
      <c r="A454" s="269">
        <v>444</v>
      </c>
      <c r="B454" s="278" t="s">
        <v>185</v>
      </c>
      <c r="C454" s="278">
        <v>36.35</v>
      </c>
      <c r="D454" s="280">
        <v>36.916666666666664</v>
      </c>
      <c r="E454" s="280">
        <v>35.43333333333333</v>
      </c>
      <c r="F454" s="280">
        <v>34.516666666666666</v>
      </c>
      <c r="G454" s="280">
        <v>33.033333333333331</v>
      </c>
      <c r="H454" s="280">
        <v>37.833333333333329</v>
      </c>
      <c r="I454" s="280">
        <v>39.316666666666663</v>
      </c>
      <c r="J454" s="280">
        <v>40.233333333333327</v>
      </c>
      <c r="K454" s="278">
        <v>38.4</v>
      </c>
      <c r="L454" s="278">
        <v>36</v>
      </c>
      <c r="M454" s="278">
        <v>56.242310000000003</v>
      </c>
    </row>
    <row r="455" spans="1:13">
      <c r="A455" s="269">
        <v>445</v>
      </c>
      <c r="B455" s="278" t="s">
        <v>186</v>
      </c>
      <c r="C455" s="278">
        <v>30.3</v>
      </c>
      <c r="D455" s="280">
        <v>30.05</v>
      </c>
      <c r="E455" s="280">
        <v>29.1</v>
      </c>
      <c r="F455" s="280">
        <v>27.900000000000002</v>
      </c>
      <c r="G455" s="280">
        <v>26.950000000000003</v>
      </c>
      <c r="H455" s="280">
        <v>31.25</v>
      </c>
      <c r="I455" s="280">
        <v>32.199999999999996</v>
      </c>
      <c r="J455" s="280">
        <v>33.4</v>
      </c>
      <c r="K455" s="278">
        <v>31</v>
      </c>
      <c r="L455" s="278">
        <v>28.85</v>
      </c>
      <c r="M455" s="278">
        <v>536.14386999999999</v>
      </c>
    </row>
    <row r="456" spans="1:13">
      <c r="A456" s="269">
        <v>446</v>
      </c>
      <c r="B456" s="278" t="s">
        <v>187</v>
      </c>
      <c r="C456" s="278">
        <v>276.55</v>
      </c>
      <c r="D456" s="280">
        <v>279.34999999999997</v>
      </c>
      <c r="E456" s="280">
        <v>270.69999999999993</v>
      </c>
      <c r="F456" s="280">
        <v>264.84999999999997</v>
      </c>
      <c r="G456" s="280">
        <v>256.19999999999993</v>
      </c>
      <c r="H456" s="280">
        <v>285.19999999999993</v>
      </c>
      <c r="I456" s="280">
        <v>293.84999999999991</v>
      </c>
      <c r="J456" s="280">
        <v>299.69999999999993</v>
      </c>
      <c r="K456" s="278">
        <v>288</v>
      </c>
      <c r="L456" s="278">
        <v>273.5</v>
      </c>
      <c r="M456" s="278">
        <v>147.23748000000001</v>
      </c>
    </row>
    <row r="457" spans="1:13">
      <c r="A457" s="269">
        <v>447</v>
      </c>
      <c r="B457" s="278" t="s">
        <v>2626</v>
      </c>
      <c r="C457" s="278">
        <v>16.95</v>
      </c>
      <c r="D457" s="280">
        <v>17.116666666666664</v>
      </c>
      <c r="E457" s="280">
        <v>16.583333333333329</v>
      </c>
      <c r="F457" s="280">
        <v>16.216666666666665</v>
      </c>
      <c r="G457" s="280">
        <v>15.68333333333333</v>
      </c>
      <c r="H457" s="280">
        <v>17.483333333333327</v>
      </c>
      <c r="I457" s="280">
        <v>18.016666666666666</v>
      </c>
      <c r="J457" s="280">
        <v>18.383333333333326</v>
      </c>
      <c r="K457" s="278">
        <v>17.649999999999999</v>
      </c>
      <c r="L457" s="278">
        <v>16.75</v>
      </c>
      <c r="M457" s="278">
        <v>22.442319999999999</v>
      </c>
    </row>
    <row r="458" spans="1:13">
      <c r="A458" s="269">
        <v>448</v>
      </c>
      <c r="B458" s="278" t="s">
        <v>538</v>
      </c>
      <c r="C458" s="278">
        <v>619.79999999999995</v>
      </c>
      <c r="D458" s="280">
        <v>624.61666666666667</v>
      </c>
      <c r="E458" s="280">
        <v>610.23333333333335</v>
      </c>
      <c r="F458" s="280">
        <v>600.66666666666663</v>
      </c>
      <c r="G458" s="280">
        <v>586.2833333333333</v>
      </c>
      <c r="H458" s="280">
        <v>634.18333333333339</v>
      </c>
      <c r="I458" s="280">
        <v>648.56666666666683</v>
      </c>
      <c r="J458" s="280">
        <v>658.13333333333344</v>
      </c>
      <c r="K458" s="278">
        <v>639</v>
      </c>
      <c r="L458" s="278">
        <v>615.04999999999995</v>
      </c>
      <c r="M458" s="278">
        <v>0.67162999999999995</v>
      </c>
    </row>
    <row r="459" spans="1:13">
      <c r="A459" s="269">
        <v>449</v>
      </c>
      <c r="B459" s="278" t="s">
        <v>539</v>
      </c>
      <c r="C459" s="278">
        <v>374.95</v>
      </c>
      <c r="D459" s="280">
        <v>377.81666666666666</v>
      </c>
      <c r="E459" s="280">
        <v>367.63333333333333</v>
      </c>
      <c r="F459" s="280">
        <v>360.31666666666666</v>
      </c>
      <c r="G459" s="280">
        <v>350.13333333333333</v>
      </c>
      <c r="H459" s="280">
        <v>385.13333333333333</v>
      </c>
      <c r="I459" s="280">
        <v>395.31666666666661</v>
      </c>
      <c r="J459" s="280">
        <v>402.63333333333333</v>
      </c>
      <c r="K459" s="278">
        <v>388</v>
      </c>
      <c r="L459" s="278">
        <v>370.5</v>
      </c>
      <c r="M459" s="278">
        <v>2.5180000000000001E-2</v>
      </c>
    </row>
    <row r="460" spans="1:13">
      <c r="A460" s="269">
        <v>450</v>
      </c>
      <c r="B460" s="278" t="s">
        <v>188</v>
      </c>
      <c r="C460" s="278">
        <v>1949.65</v>
      </c>
      <c r="D460" s="280">
        <v>1956.4333333333334</v>
      </c>
      <c r="E460" s="280">
        <v>1918.8666666666668</v>
      </c>
      <c r="F460" s="280">
        <v>1888.0833333333335</v>
      </c>
      <c r="G460" s="280">
        <v>1850.5166666666669</v>
      </c>
      <c r="H460" s="280">
        <v>1987.2166666666667</v>
      </c>
      <c r="I460" s="280">
        <v>2024.7833333333333</v>
      </c>
      <c r="J460" s="280">
        <v>2055.5666666666666</v>
      </c>
      <c r="K460" s="278">
        <v>1994</v>
      </c>
      <c r="L460" s="278">
        <v>1925.65</v>
      </c>
      <c r="M460" s="278">
        <v>26.566649999999999</v>
      </c>
    </row>
    <row r="461" spans="1:13">
      <c r="A461" s="269">
        <v>451</v>
      </c>
      <c r="B461" s="278" t="s">
        <v>545</v>
      </c>
      <c r="C461" s="278">
        <v>1495.75</v>
      </c>
      <c r="D461" s="280">
        <v>1524.5833333333333</v>
      </c>
      <c r="E461" s="280">
        <v>1461.1666666666665</v>
      </c>
      <c r="F461" s="280">
        <v>1426.5833333333333</v>
      </c>
      <c r="G461" s="280">
        <v>1363.1666666666665</v>
      </c>
      <c r="H461" s="280">
        <v>1559.1666666666665</v>
      </c>
      <c r="I461" s="280">
        <v>1622.583333333333</v>
      </c>
      <c r="J461" s="280">
        <v>1657.1666666666665</v>
      </c>
      <c r="K461" s="278">
        <v>1588</v>
      </c>
      <c r="L461" s="278">
        <v>1490</v>
      </c>
      <c r="M461" s="278">
        <v>0.28366999999999998</v>
      </c>
    </row>
    <row r="462" spans="1:13">
      <c r="A462" s="269">
        <v>452</v>
      </c>
      <c r="B462" s="278" t="s">
        <v>189</v>
      </c>
      <c r="C462" s="278">
        <v>544.75</v>
      </c>
      <c r="D462" s="280">
        <v>541.9666666666667</v>
      </c>
      <c r="E462" s="280">
        <v>534.18333333333339</v>
      </c>
      <c r="F462" s="280">
        <v>523.61666666666667</v>
      </c>
      <c r="G462" s="280">
        <v>515.83333333333337</v>
      </c>
      <c r="H462" s="280">
        <v>552.53333333333342</v>
      </c>
      <c r="I462" s="280">
        <v>560.31666666666672</v>
      </c>
      <c r="J462" s="280">
        <v>570.88333333333344</v>
      </c>
      <c r="K462" s="278">
        <v>549.75</v>
      </c>
      <c r="L462" s="278">
        <v>531.4</v>
      </c>
      <c r="M462" s="278">
        <v>32.964089999999999</v>
      </c>
    </row>
    <row r="463" spans="1:13">
      <c r="A463" s="269">
        <v>453</v>
      </c>
      <c r="B463" s="278" t="s">
        <v>546</v>
      </c>
      <c r="C463" s="278">
        <v>198.8</v>
      </c>
      <c r="D463" s="280">
        <v>197.23333333333335</v>
      </c>
      <c r="E463" s="280">
        <v>193.56666666666669</v>
      </c>
      <c r="F463" s="280">
        <v>188.33333333333334</v>
      </c>
      <c r="G463" s="280">
        <v>184.66666666666669</v>
      </c>
      <c r="H463" s="280">
        <v>202.4666666666667</v>
      </c>
      <c r="I463" s="280">
        <v>206.13333333333333</v>
      </c>
      <c r="J463" s="280">
        <v>211.3666666666667</v>
      </c>
      <c r="K463" s="278">
        <v>200.9</v>
      </c>
      <c r="L463" s="278">
        <v>192</v>
      </c>
      <c r="M463" s="278">
        <v>0.12892999999999999</v>
      </c>
    </row>
    <row r="464" spans="1:13">
      <c r="A464" s="269">
        <v>454</v>
      </c>
      <c r="B464" s="278" t="s">
        <v>547</v>
      </c>
      <c r="C464" s="278">
        <v>703.55</v>
      </c>
      <c r="D464" s="280">
        <v>711.5333333333333</v>
      </c>
      <c r="E464" s="280">
        <v>693.06666666666661</v>
      </c>
      <c r="F464" s="280">
        <v>682.58333333333326</v>
      </c>
      <c r="G464" s="280">
        <v>664.11666666666656</v>
      </c>
      <c r="H464" s="280">
        <v>722.01666666666665</v>
      </c>
      <c r="I464" s="280">
        <v>740.48333333333335</v>
      </c>
      <c r="J464" s="280">
        <v>750.9666666666667</v>
      </c>
      <c r="K464" s="278">
        <v>730</v>
      </c>
      <c r="L464" s="278">
        <v>701.05</v>
      </c>
      <c r="M464" s="278">
        <v>0.24765999999999999</v>
      </c>
    </row>
    <row r="465" spans="1:13">
      <c r="A465" s="269">
        <v>455</v>
      </c>
      <c r="B465" s="278" t="s">
        <v>548</v>
      </c>
      <c r="C465" s="278">
        <v>511.5</v>
      </c>
      <c r="D465" s="280">
        <v>513.06666666666672</v>
      </c>
      <c r="E465" s="280">
        <v>505.43333333333339</v>
      </c>
      <c r="F465" s="280">
        <v>499.36666666666667</v>
      </c>
      <c r="G465" s="280">
        <v>491.73333333333335</v>
      </c>
      <c r="H465" s="280">
        <v>519.13333333333344</v>
      </c>
      <c r="I465" s="280">
        <v>526.76666666666688</v>
      </c>
      <c r="J465" s="280">
        <v>532.83333333333348</v>
      </c>
      <c r="K465" s="278">
        <v>520.70000000000005</v>
      </c>
      <c r="L465" s="278">
        <v>507</v>
      </c>
      <c r="M465" s="278">
        <v>0.2959</v>
      </c>
    </row>
    <row r="466" spans="1:13">
      <c r="A466" s="269">
        <v>456</v>
      </c>
      <c r="B466" s="278" t="s">
        <v>553</v>
      </c>
      <c r="C466" s="278">
        <v>347.05</v>
      </c>
      <c r="D466" s="280">
        <v>347.05</v>
      </c>
      <c r="E466" s="280">
        <v>340.1</v>
      </c>
      <c r="F466" s="280">
        <v>333.15000000000003</v>
      </c>
      <c r="G466" s="280">
        <v>326.20000000000005</v>
      </c>
      <c r="H466" s="280">
        <v>354</v>
      </c>
      <c r="I466" s="280">
        <v>360.94999999999993</v>
      </c>
      <c r="J466" s="280">
        <v>367.9</v>
      </c>
      <c r="K466" s="278">
        <v>354</v>
      </c>
      <c r="L466" s="278">
        <v>340.1</v>
      </c>
      <c r="M466" s="278">
        <v>0.64351999999999998</v>
      </c>
    </row>
    <row r="467" spans="1:13">
      <c r="A467" s="269">
        <v>457</v>
      </c>
      <c r="B467" s="278" t="s">
        <v>549</v>
      </c>
      <c r="C467" s="278">
        <v>30.55</v>
      </c>
      <c r="D467" s="280">
        <v>30.183333333333334</v>
      </c>
      <c r="E467" s="280">
        <v>27.81666666666667</v>
      </c>
      <c r="F467" s="280">
        <v>25.083333333333336</v>
      </c>
      <c r="G467" s="280">
        <v>22.716666666666672</v>
      </c>
      <c r="H467" s="280">
        <v>32.916666666666671</v>
      </c>
      <c r="I467" s="280">
        <v>35.283333333333331</v>
      </c>
      <c r="J467" s="280">
        <v>38.016666666666666</v>
      </c>
      <c r="K467" s="278">
        <v>32.549999999999997</v>
      </c>
      <c r="L467" s="278">
        <v>27.45</v>
      </c>
      <c r="M467" s="278">
        <v>2.4137</v>
      </c>
    </row>
    <row r="468" spans="1:13">
      <c r="A468" s="269">
        <v>458</v>
      </c>
      <c r="B468" s="278" t="s">
        <v>550</v>
      </c>
      <c r="C468" s="278">
        <v>843</v>
      </c>
      <c r="D468" s="280">
        <v>844.35</v>
      </c>
      <c r="E468" s="280">
        <v>833.7</v>
      </c>
      <c r="F468" s="280">
        <v>824.4</v>
      </c>
      <c r="G468" s="280">
        <v>813.75</v>
      </c>
      <c r="H468" s="280">
        <v>853.65000000000009</v>
      </c>
      <c r="I468" s="280">
        <v>864.3</v>
      </c>
      <c r="J468" s="280">
        <v>873.60000000000014</v>
      </c>
      <c r="K468" s="278">
        <v>855</v>
      </c>
      <c r="L468" s="278">
        <v>835.05</v>
      </c>
      <c r="M468" s="278">
        <v>0.17238000000000001</v>
      </c>
    </row>
    <row r="469" spans="1:13">
      <c r="A469" s="269">
        <v>459</v>
      </c>
      <c r="B469" s="278" t="s">
        <v>190</v>
      </c>
      <c r="C469" s="278">
        <v>860.45</v>
      </c>
      <c r="D469" s="280">
        <v>866.80000000000007</v>
      </c>
      <c r="E469" s="280">
        <v>849.65000000000009</v>
      </c>
      <c r="F469" s="280">
        <v>838.85</v>
      </c>
      <c r="G469" s="280">
        <v>821.7</v>
      </c>
      <c r="H469" s="280">
        <v>877.60000000000014</v>
      </c>
      <c r="I469" s="280">
        <v>894.75</v>
      </c>
      <c r="J469" s="280">
        <v>905.55000000000018</v>
      </c>
      <c r="K469" s="278">
        <v>883.95</v>
      </c>
      <c r="L469" s="278">
        <v>856</v>
      </c>
      <c r="M469" s="278">
        <v>35.993789999999997</v>
      </c>
    </row>
    <row r="470" spans="1:13">
      <c r="A470" s="269">
        <v>460</v>
      </c>
      <c r="B470" s="278" t="s">
        <v>191</v>
      </c>
      <c r="C470" s="278">
        <v>2404.15</v>
      </c>
      <c r="D470" s="280">
        <v>2421.0499999999997</v>
      </c>
      <c r="E470" s="280">
        <v>2341.0999999999995</v>
      </c>
      <c r="F470" s="280">
        <v>2278.0499999999997</v>
      </c>
      <c r="G470" s="280">
        <v>2198.0999999999995</v>
      </c>
      <c r="H470" s="280">
        <v>2484.0999999999995</v>
      </c>
      <c r="I470" s="280">
        <v>2564.0499999999993</v>
      </c>
      <c r="J470" s="280">
        <v>2627.0999999999995</v>
      </c>
      <c r="K470" s="278">
        <v>2501</v>
      </c>
      <c r="L470" s="278">
        <v>2358</v>
      </c>
      <c r="M470" s="278">
        <v>7.3812600000000002</v>
      </c>
    </row>
    <row r="471" spans="1:13">
      <c r="A471" s="269">
        <v>461</v>
      </c>
      <c r="B471" s="278" t="s">
        <v>192</v>
      </c>
      <c r="C471" s="278">
        <v>305.10000000000002</v>
      </c>
      <c r="D471" s="280">
        <v>308.18333333333334</v>
      </c>
      <c r="E471" s="280">
        <v>297.56666666666666</v>
      </c>
      <c r="F471" s="280">
        <v>290.0333333333333</v>
      </c>
      <c r="G471" s="280">
        <v>279.41666666666663</v>
      </c>
      <c r="H471" s="280">
        <v>315.7166666666667</v>
      </c>
      <c r="I471" s="280">
        <v>326.33333333333337</v>
      </c>
      <c r="J471" s="280">
        <v>333.86666666666673</v>
      </c>
      <c r="K471" s="278">
        <v>318.8</v>
      </c>
      <c r="L471" s="278">
        <v>300.64999999999998</v>
      </c>
      <c r="M471" s="278">
        <v>17.685829999999999</v>
      </c>
    </row>
    <row r="472" spans="1:13">
      <c r="A472" s="269">
        <v>462</v>
      </c>
      <c r="B472" s="278" t="s">
        <v>551</v>
      </c>
      <c r="C472" s="278">
        <v>450.8</v>
      </c>
      <c r="D472" s="280">
        <v>453.45</v>
      </c>
      <c r="E472" s="280">
        <v>444.34999999999997</v>
      </c>
      <c r="F472" s="280">
        <v>437.9</v>
      </c>
      <c r="G472" s="280">
        <v>428.79999999999995</v>
      </c>
      <c r="H472" s="280">
        <v>459.9</v>
      </c>
      <c r="I472" s="280">
        <v>469</v>
      </c>
      <c r="J472" s="280">
        <v>475.45</v>
      </c>
      <c r="K472" s="278">
        <v>462.55</v>
      </c>
      <c r="L472" s="278">
        <v>447</v>
      </c>
      <c r="M472" s="278">
        <v>10.076549999999999</v>
      </c>
    </row>
    <row r="473" spans="1:13">
      <c r="A473" s="269">
        <v>463</v>
      </c>
      <c r="B473" s="278" t="s">
        <v>552</v>
      </c>
      <c r="C473" s="278">
        <v>4.75</v>
      </c>
      <c r="D473" s="280">
        <v>4.75</v>
      </c>
      <c r="E473" s="280">
        <v>4.7</v>
      </c>
      <c r="F473" s="280">
        <v>4.6500000000000004</v>
      </c>
      <c r="G473" s="280">
        <v>4.6000000000000005</v>
      </c>
      <c r="H473" s="280">
        <v>4.8</v>
      </c>
      <c r="I473" s="280">
        <v>4.8500000000000005</v>
      </c>
      <c r="J473" s="280">
        <v>4.8999999999999995</v>
      </c>
      <c r="K473" s="278">
        <v>4.8</v>
      </c>
      <c r="L473" s="278">
        <v>4.7</v>
      </c>
      <c r="M473" s="278">
        <v>43.582970000000003</v>
      </c>
    </row>
    <row r="474" spans="1:13">
      <c r="A474" s="269">
        <v>464</v>
      </c>
      <c r="B474" s="278" t="s">
        <v>705</v>
      </c>
      <c r="C474" s="278">
        <v>66.150000000000006</v>
      </c>
      <c r="D474" s="280">
        <v>67.266666666666666</v>
      </c>
      <c r="E474" s="280">
        <v>62.583333333333329</v>
      </c>
      <c r="F474" s="280">
        <v>59.016666666666666</v>
      </c>
      <c r="G474" s="280">
        <v>54.333333333333329</v>
      </c>
      <c r="H474" s="280">
        <v>70.833333333333329</v>
      </c>
      <c r="I474" s="280">
        <v>75.516666666666666</v>
      </c>
      <c r="J474" s="280">
        <v>79.083333333333329</v>
      </c>
      <c r="K474" s="278">
        <v>71.95</v>
      </c>
      <c r="L474" s="278">
        <v>63.7</v>
      </c>
      <c r="M474" s="278">
        <v>0.51756000000000002</v>
      </c>
    </row>
    <row r="475" spans="1:13">
      <c r="A475" s="269">
        <v>465</v>
      </c>
      <c r="B475" s="278" t="s">
        <v>540</v>
      </c>
      <c r="C475" s="278">
        <v>4810.5</v>
      </c>
      <c r="D475" s="280">
        <v>4814.2</v>
      </c>
      <c r="E475" s="280">
        <v>4749.3999999999996</v>
      </c>
      <c r="F475" s="280">
        <v>4688.3</v>
      </c>
      <c r="G475" s="280">
        <v>4623.5</v>
      </c>
      <c r="H475" s="280">
        <v>4875.2999999999993</v>
      </c>
      <c r="I475" s="280">
        <v>4940.1000000000004</v>
      </c>
      <c r="J475" s="280">
        <v>5001.1999999999989</v>
      </c>
      <c r="K475" s="278">
        <v>4879</v>
      </c>
      <c r="L475" s="278">
        <v>4753.1000000000004</v>
      </c>
      <c r="M475" s="278">
        <v>6.3259999999999997E-2</v>
      </c>
    </row>
    <row r="476" spans="1:13">
      <c r="A476" s="269">
        <v>466</v>
      </c>
      <c r="B476" s="246" t="s">
        <v>542</v>
      </c>
      <c r="C476" s="278">
        <v>22.9</v>
      </c>
      <c r="D476" s="280">
        <v>23.266666666666666</v>
      </c>
      <c r="E476" s="280">
        <v>22.283333333333331</v>
      </c>
      <c r="F476" s="280">
        <v>21.666666666666664</v>
      </c>
      <c r="G476" s="280">
        <v>20.68333333333333</v>
      </c>
      <c r="H476" s="280">
        <v>23.883333333333333</v>
      </c>
      <c r="I476" s="280">
        <v>24.866666666666667</v>
      </c>
      <c r="J476" s="280">
        <v>25.483333333333334</v>
      </c>
      <c r="K476" s="278">
        <v>24.25</v>
      </c>
      <c r="L476" s="278">
        <v>22.65</v>
      </c>
      <c r="M476" s="278">
        <v>67.242189999999994</v>
      </c>
    </row>
    <row r="477" spans="1:13">
      <c r="A477" s="269">
        <v>467</v>
      </c>
      <c r="B477" s="246" t="s">
        <v>193</v>
      </c>
      <c r="C477" s="278">
        <v>344.9</v>
      </c>
      <c r="D477" s="280">
        <v>348.98333333333335</v>
      </c>
      <c r="E477" s="280">
        <v>337.9666666666667</v>
      </c>
      <c r="F477" s="280">
        <v>331.03333333333336</v>
      </c>
      <c r="G477" s="280">
        <v>320.01666666666671</v>
      </c>
      <c r="H477" s="280">
        <v>355.91666666666669</v>
      </c>
      <c r="I477" s="280">
        <v>366.93333333333334</v>
      </c>
      <c r="J477" s="280">
        <v>373.86666666666667</v>
      </c>
      <c r="K477" s="278">
        <v>360</v>
      </c>
      <c r="L477" s="278">
        <v>342.05</v>
      </c>
      <c r="M477" s="278">
        <v>42.591180000000001</v>
      </c>
    </row>
    <row r="478" spans="1:13">
      <c r="A478" s="269">
        <v>468</v>
      </c>
      <c r="B478" s="246" t="s">
        <v>541</v>
      </c>
      <c r="C478" s="278">
        <v>182.75</v>
      </c>
      <c r="D478" s="280">
        <v>185.51666666666665</v>
      </c>
      <c r="E478" s="280">
        <v>179.33333333333331</v>
      </c>
      <c r="F478" s="280">
        <v>175.91666666666666</v>
      </c>
      <c r="G478" s="280">
        <v>169.73333333333332</v>
      </c>
      <c r="H478" s="280">
        <v>188.93333333333331</v>
      </c>
      <c r="I478" s="280">
        <v>195.11666666666665</v>
      </c>
      <c r="J478" s="280">
        <v>198.5333333333333</v>
      </c>
      <c r="K478" s="278">
        <v>191.7</v>
      </c>
      <c r="L478" s="278">
        <v>182.1</v>
      </c>
      <c r="M478" s="278">
        <v>0.41565000000000002</v>
      </c>
    </row>
    <row r="479" spans="1:13">
      <c r="A479" s="269">
        <v>469</v>
      </c>
      <c r="B479" s="246" t="s">
        <v>194</v>
      </c>
      <c r="C479" s="278">
        <v>915.25</v>
      </c>
      <c r="D479" s="280">
        <v>916.75</v>
      </c>
      <c r="E479" s="280">
        <v>898.5</v>
      </c>
      <c r="F479" s="280">
        <v>881.75</v>
      </c>
      <c r="G479" s="280">
        <v>863.5</v>
      </c>
      <c r="H479" s="280">
        <v>933.5</v>
      </c>
      <c r="I479" s="280">
        <v>951.75</v>
      </c>
      <c r="J479" s="280">
        <v>968.5</v>
      </c>
      <c r="K479" s="278">
        <v>935</v>
      </c>
      <c r="L479" s="278">
        <v>900</v>
      </c>
      <c r="M479" s="278">
        <v>9.4974299999999996</v>
      </c>
    </row>
    <row r="480" spans="1:13">
      <c r="A480" s="269">
        <v>470</v>
      </c>
      <c r="B480" s="246" t="s">
        <v>554</v>
      </c>
      <c r="C480" s="278">
        <v>11.95</v>
      </c>
      <c r="D480" s="280">
        <v>12</v>
      </c>
      <c r="E480" s="280">
        <v>11.6</v>
      </c>
      <c r="F480" s="280">
        <v>11.25</v>
      </c>
      <c r="G480" s="280">
        <v>10.85</v>
      </c>
      <c r="H480" s="280">
        <v>12.35</v>
      </c>
      <c r="I480" s="280">
        <v>12.749999999999998</v>
      </c>
      <c r="J480" s="280">
        <v>13.1</v>
      </c>
      <c r="K480" s="278">
        <v>12.4</v>
      </c>
      <c r="L480" s="278">
        <v>11.65</v>
      </c>
      <c r="M480" s="278">
        <v>13.7568</v>
      </c>
    </row>
    <row r="481" spans="1:13">
      <c r="A481" s="269">
        <v>471</v>
      </c>
      <c r="B481" s="246" t="s">
        <v>555</v>
      </c>
      <c r="C481" s="278">
        <v>175.55</v>
      </c>
      <c r="D481" s="280">
        <v>175.38333333333333</v>
      </c>
      <c r="E481" s="280">
        <v>172.76666666666665</v>
      </c>
      <c r="F481" s="280">
        <v>169.98333333333332</v>
      </c>
      <c r="G481" s="280">
        <v>167.36666666666665</v>
      </c>
      <c r="H481" s="280">
        <v>178.16666666666666</v>
      </c>
      <c r="I481" s="280">
        <v>180.78333333333333</v>
      </c>
      <c r="J481" s="280">
        <v>183.56666666666666</v>
      </c>
      <c r="K481" s="278">
        <v>178</v>
      </c>
      <c r="L481" s="278">
        <v>172.6</v>
      </c>
      <c r="M481" s="278">
        <v>0.59791000000000005</v>
      </c>
    </row>
    <row r="482" spans="1:13">
      <c r="A482" s="269">
        <v>472</v>
      </c>
      <c r="B482" s="246" t="s">
        <v>195</v>
      </c>
      <c r="C482" s="278">
        <v>175.1</v>
      </c>
      <c r="D482" s="280">
        <v>176.36666666666667</v>
      </c>
      <c r="E482" s="280">
        <v>170.73333333333335</v>
      </c>
      <c r="F482" s="278">
        <v>166.36666666666667</v>
      </c>
      <c r="G482" s="280">
        <v>160.73333333333335</v>
      </c>
      <c r="H482" s="280">
        <v>180.73333333333335</v>
      </c>
      <c r="I482" s="278">
        <v>186.36666666666667</v>
      </c>
      <c r="J482" s="280">
        <v>190.73333333333335</v>
      </c>
      <c r="K482" s="280">
        <v>182</v>
      </c>
      <c r="L482" s="278">
        <v>172</v>
      </c>
      <c r="M482" s="280">
        <v>38.088120000000004</v>
      </c>
    </row>
    <row r="483" spans="1:13">
      <c r="A483" s="269">
        <v>473</v>
      </c>
      <c r="B483" s="246" t="s">
        <v>196</v>
      </c>
      <c r="C483" s="278">
        <v>3546.7</v>
      </c>
      <c r="D483" s="280">
        <v>3525.5666666666671</v>
      </c>
      <c r="E483" s="280">
        <v>3471.1333333333341</v>
      </c>
      <c r="F483" s="278">
        <v>3395.5666666666671</v>
      </c>
      <c r="G483" s="280">
        <v>3341.1333333333341</v>
      </c>
      <c r="H483" s="280">
        <v>3601.1333333333341</v>
      </c>
      <c r="I483" s="278">
        <v>3655.5666666666675</v>
      </c>
      <c r="J483" s="280">
        <v>3731.1333333333341</v>
      </c>
      <c r="K483" s="280">
        <v>3580</v>
      </c>
      <c r="L483" s="278">
        <v>3450</v>
      </c>
      <c r="M483" s="280">
        <v>12.25498</v>
      </c>
    </row>
    <row r="484" spans="1:13">
      <c r="A484" s="269">
        <v>474</v>
      </c>
      <c r="B484" s="246" t="s">
        <v>197</v>
      </c>
      <c r="C484" s="246">
        <v>25.1</v>
      </c>
      <c r="D484" s="290">
        <v>25.083333333333332</v>
      </c>
      <c r="E484" s="290">
        <v>24.416666666666664</v>
      </c>
      <c r="F484" s="290">
        <v>23.733333333333331</v>
      </c>
      <c r="G484" s="290">
        <v>23.066666666666663</v>
      </c>
      <c r="H484" s="290">
        <v>25.766666666666666</v>
      </c>
      <c r="I484" s="290">
        <v>26.43333333333333</v>
      </c>
      <c r="J484" s="290">
        <v>27.116666666666667</v>
      </c>
      <c r="K484" s="290">
        <v>25.75</v>
      </c>
      <c r="L484" s="290">
        <v>24.4</v>
      </c>
      <c r="M484" s="290">
        <v>70.082830000000001</v>
      </c>
    </row>
    <row r="485" spans="1:13">
      <c r="A485" s="269">
        <v>475</v>
      </c>
      <c r="B485" s="246" t="s">
        <v>198</v>
      </c>
      <c r="C485" s="246">
        <v>389.65</v>
      </c>
      <c r="D485" s="290">
        <v>389.68333333333339</v>
      </c>
      <c r="E485" s="290">
        <v>380.56666666666678</v>
      </c>
      <c r="F485" s="290">
        <v>371.48333333333341</v>
      </c>
      <c r="G485" s="290">
        <v>362.36666666666679</v>
      </c>
      <c r="H485" s="290">
        <v>398.76666666666677</v>
      </c>
      <c r="I485" s="290">
        <v>407.88333333333333</v>
      </c>
      <c r="J485" s="290">
        <v>416.96666666666675</v>
      </c>
      <c r="K485" s="290">
        <v>398.8</v>
      </c>
      <c r="L485" s="290">
        <v>380.6</v>
      </c>
      <c r="M485" s="290">
        <v>74.745590000000007</v>
      </c>
    </row>
    <row r="486" spans="1:13">
      <c r="A486" s="269">
        <v>476</v>
      </c>
      <c r="B486" s="246" t="s">
        <v>561</v>
      </c>
      <c r="C486" s="290">
        <v>986.7</v>
      </c>
      <c r="D486" s="290">
        <v>990.56666666666661</v>
      </c>
      <c r="E486" s="290">
        <v>976.13333333333321</v>
      </c>
      <c r="F486" s="290">
        <v>965.56666666666661</v>
      </c>
      <c r="G486" s="290">
        <v>951.13333333333321</v>
      </c>
      <c r="H486" s="290">
        <v>1001.1333333333332</v>
      </c>
      <c r="I486" s="290">
        <v>1015.5666666666666</v>
      </c>
      <c r="J486" s="290">
        <v>1026.1333333333332</v>
      </c>
      <c r="K486" s="290">
        <v>1005</v>
      </c>
      <c r="L486" s="290">
        <v>980</v>
      </c>
      <c r="M486" s="290">
        <v>3.15E-2</v>
      </c>
    </row>
    <row r="487" spans="1:13">
      <c r="A487" s="269">
        <v>477</v>
      </c>
      <c r="B487" s="246" t="s">
        <v>562</v>
      </c>
      <c r="C487" s="290">
        <v>26.6</v>
      </c>
      <c r="D487" s="290">
        <v>27.150000000000002</v>
      </c>
      <c r="E487" s="290">
        <v>25.750000000000004</v>
      </c>
      <c r="F487" s="290">
        <v>24.900000000000002</v>
      </c>
      <c r="G487" s="290">
        <v>23.500000000000004</v>
      </c>
      <c r="H487" s="290">
        <v>28.000000000000004</v>
      </c>
      <c r="I487" s="290">
        <v>29.400000000000002</v>
      </c>
      <c r="J487" s="290">
        <v>30.250000000000004</v>
      </c>
      <c r="K487" s="290">
        <v>28.55</v>
      </c>
      <c r="L487" s="290">
        <v>26.3</v>
      </c>
      <c r="M487" s="290">
        <v>16.673940000000002</v>
      </c>
    </row>
    <row r="488" spans="1:13">
      <c r="A488" s="269">
        <v>478</v>
      </c>
      <c r="B488" s="246" t="s">
        <v>286</v>
      </c>
      <c r="C488" s="290">
        <v>138.85</v>
      </c>
      <c r="D488" s="290">
        <v>138.95000000000002</v>
      </c>
      <c r="E488" s="290">
        <v>134.90000000000003</v>
      </c>
      <c r="F488" s="290">
        <v>130.95000000000002</v>
      </c>
      <c r="G488" s="290">
        <v>126.90000000000003</v>
      </c>
      <c r="H488" s="290">
        <v>142.90000000000003</v>
      </c>
      <c r="I488" s="290">
        <v>146.95000000000005</v>
      </c>
      <c r="J488" s="290">
        <v>150.90000000000003</v>
      </c>
      <c r="K488" s="290">
        <v>143</v>
      </c>
      <c r="L488" s="290">
        <v>135</v>
      </c>
      <c r="M488" s="290">
        <v>2.6386099999999999</v>
      </c>
    </row>
    <row r="489" spans="1:13">
      <c r="A489" s="269">
        <v>479</v>
      </c>
      <c r="B489" s="246" t="s">
        <v>564</v>
      </c>
      <c r="C489" s="290">
        <v>660</v>
      </c>
      <c r="D489" s="290">
        <v>650.30000000000007</v>
      </c>
      <c r="E489" s="290">
        <v>631.70000000000016</v>
      </c>
      <c r="F489" s="290">
        <v>603.40000000000009</v>
      </c>
      <c r="G489" s="290">
        <v>584.80000000000018</v>
      </c>
      <c r="H489" s="290">
        <v>678.60000000000014</v>
      </c>
      <c r="I489" s="290">
        <v>697.2</v>
      </c>
      <c r="J489" s="290">
        <v>725.50000000000011</v>
      </c>
      <c r="K489" s="290">
        <v>668.9</v>
      </c>
      <c r="L489" s="290">
        <v>622</v>
      </c>
      <c r="M489" s="290">
        <v>3.0660500000000002</v>
      </c>
    </row>
    <row r="490" spans="1:13">
      <c r="A490" s="269">
        <v>480</v>
      </c>
      <c r="B490" s="246" t="s">
        <v>199</v>
      </c>
      <c r="C490" s="290">
        <v>90.25</v>
      </c>
      <c r="D490" s="290">
        <v>92.233333333333334</v>
      </c>
      <c r="E490" s="290">
        <v>86.516666666666666</v>
      </c>
      <c r="F490" s="290">
        <v>82.783333333333331</v>
      </c>
      <c r="G490" s="290">
        <v>77.066666666666663</v>
      </c>
      <c r="H490" s="290">
        <v>95.966666666666669</v>
      </c>
      <c r="I490" s="290">
        <v>101.68333333333334</v>
      </c>
      <c r="J490" s="290">
        <v>105.41666666666667</v>
      </c>
      <c r="K490" s="290">
        <v>97.95</v>
      </c>
      <c r="L490" s="290">
        <v>88.5</v>
      </c>
      <c r="M490" s="290">
        <v>1458.41554</v>
      </c>
    </row>
    <row r="491" spans="1:13">
      <c r="A491" s="269">
        <v>481</v>
      </c>
      <c r="B491" s="246" t="s">
        <v>565</v>
      </c>
      <c r="C491" s="290">
        <v>1068.8</v>
      </c>
      <c r="D491" s="290">
        <v>1076.6000000000001</v>
      </c>
      <c r="E491" s="290">
        <v>1052.2000000000003</v>
      </c>
      <c r="F491" s="290">
        <v>1035.6000000000001</v>
      </c>
      <c r="G491" s="290">
        <v>1011.2000000000003</v>
      </c>
      <c r="H491" s="290">
        <v>1093.2000000000003</v>
      </c>
      <c r="I491" s="290">
        <v>1117.6000000000004</v>
      </c>
      <c r="J491" s="290">
        <v>1134.2000000000003</v>
      </c>
      <c r="K491" s="290">
        <v>1101</v>
      </c>
      <c r="L491" s="290">
        <v>1060</v>
      </c>
      <c r="M491" s="290">
        <v>0.38029000000000002</v>
      </c>
    </row>
    <row r="492" spans="1:13">
      <c r="A492" s="269">
        <v>482</v>
      </c>
      <c r="B492" s="246" t="s">
        <v>285</v>
      </c>
      <c r="C492" s="290">
        <v>175.8</v>
      </c>
      <c r="D492" s="290">
        <v>175.83333333333334</v>
      </c>
      <c r="E492" s="290">
        <v>171.9666666666667</v>
      </c>
      <c r="F492" s="290">
        <v>168.13333333333335</v>
      </c>
      <c r="G492" s="290">
        <v>164.26666666666671</v>
      </c>
      <c r="H492" s="290">
        <v>179.66666666666669</v>
      </c>
      <c r="I492" s="290">
        <v>183.5333333333333</v>
      </c>
      <c r="J492" s="290">
        <v>187.36666666666667</v>
      </c>
      <c r="K492" s="290">
        <v>179.7</v>
      </c>
      <c r="L492" s="290">
        <v>172</v>
      </c>
      <c r="M492" s="290">
        <v>11.62982</v>
      </c>
    </row>
    <row r="493" spans="1:13">
      <c r="A493" s="269">
        <v>483</v>
      </c>
      <c r="B493" s="246" t="s">
        <v>566</v>
      </c>
      <c r="C493" s="290">
        <v>960.15</v>
      </c>
      <c r="D493" s="290">
        <v>965.20000000000016</v>
      </c>
      <c r="E493" s="290">
        <v>941.40000000000032</v>
      </c>
      <c r="F493" s="290">
        <v>922.6500000000002</v>
      </c>
      <c r="G493" s="290">
        <v>898.85000000000036</v>
      </c>
      <c r="H493" s="290">
        <v>983.95000000000027</v>
      </c>
      <c r="I493" s="290">
        <v>1007.7500000000002</v>
      </c>
      <c r="J493" s="290">
        <v>1026.5000000000002</v>
      </c>
      <c r="K493" s="290">
        <v>989</v>
      </c>
      <c r="L493" s="290">
        <v>946.45</v>
      </c>
      <c r="M493" s="290">
        <v>1.01545</v>
      </c>
    </row>
    <row r="494" spans="1:13">
      <c r="A494" s="269">
        <v>484</v>
      </c>
      <c r="B494" s="246" t="s">
        <v>557</v>
      </c>
      <c r="C494" s="290">
        <v>229.7</v>
      </c>
      <c r="D494" s="290">
        <v>231.06666666666669</v>
      </c>
      <c r="E494" s="290">
        <v>224.63333333333338</v>
      </c>
      <c r="F494" s="290">
        <v>219.56666666666669</v>
      </c>
      <c r="G494" s="290">
        <v>213.13333333333338</v>
      </c>
      <c r="H494" s="290">
        <v>236.13333333333338</v>
      </c>
      <c r="I494" s="290">
        <v>242.56666666666672</v>
      </c>
      <c r="J494" s="290">
        <v>247.63333333333338</v>
      </c>
      <c r="K494" s="290">
        <v>237.5</v>
      </c>
      <c r="L494" s="290">
        <v>226</v>
      </c>
      <c r="M494" s="290">
        <v>7.657</v>
      </c>
    </row>
    <row r="495" spans="1:13">
      <c r="A495" s="269">
        <v>485</v>
      </c>
      <c r="B495" s="246" t="s">
        <v>556</v>
      </c>
      <c r="C495" s="290">
        <v>1646.4</v>
      </c>
      <c r="D495" s="290">
        <v>1663.6333333333332</v>
      </c>
      <c r="E495" s="290">
        <v>1612.7666666666664</v>
      </c>
      <c r="F495" s="290">
        <v>1579.1333333333332</v>
      </c>
      <c r="G495" s="290">
        <v>1528.2666666666664</v>
      </c>
      <c r="H495" s="290">
        <v>1697.2666666666664</v>
      </c>
      <c r="I495" s="290">
        <v>1748.1333333333332</v>
      </c>
      <c r="J495" s="290">
        <v>1781.7666666666664</v>
      </c>
      <c r="K495" s="290">
        <v>1714.5</v>
      </c>
      <c r="L495" s="290">
        <v>1630</v>
      </c>
      <c r="M495" s="290">
        <v>0.31594</v>
      </c>
    </row>
    <row r="496" spans="1:13">
      <c r="A496" s="269">
        <v>486</v>
      </c>
      <c r="B496" s="246" t="s">
        <v>200</v>
      </c>
      <c r="C496" s="290">
        <v>464.15</v>
      </c>
      <c r="D496" s="290">
        <v>466.2833333333333</v>
      </c>
      <c r="E496" s="290">
        <v>450.76666666666659</v>
      </c>
      <c r="F496" s="290">
        <v>437.38333333333327</v>
      </c>
      <c r="G496" s="290">
        <v>421.86666666666656</v>
      </c>
      <c r="H496" s="290">
        <v>479.66666666666663</v>
      </c>
      <c r="I496" s="290">
        <v>495.18333333333328</v>
      </c>
      <c r="J496" s="290">
        <v>508.56666666666666</v>
      </c>
      <c r="K496" s="290">
        <v>481.8</v>
      </c>
      <c r="L496" s="290">
        <v>452.9</v>
      </c>
      <c r="M496" s="290">
        <v>51.544409999999999</v>
      </c>
    </row>
    <row r="497" spans="1:13">
      <c r="A497" s="269">
        <v>487</v>
      </c>
      <c r="B497" s="246" t="s">
        <v>558</v>
      </c>
      <c r="C497" s="290">
        <v>155.85</v>
      </c>
      <c r="D497" s="290">
        <v>156.45000000000002</v>
      </c>
      <c r="E497" s="290">
        <v>152.90000000000003</v>
      </c>
      <c r="F497" s="290">
        <v>149.95000000000002</v>
      </c>
      <c r="G497" s="290">
        <v>146.40000000000003</v>
      </c>
      <c r="H497" s="290">
        <v>159.40000000000003</v>
      </c>
      <c r="I497" s="290">
        <v>162.95000000000005</v>
      </c>
      <c r="J497" s="290">
        <v>165.90000000000003</v>
      </c>
      <c r="K497" s="290">
        <v>160</v>
      </c>
      <c r="L497" s="290">
        <v>153.5</v>
      </c>
      <c r="M497" s="290">
        <v>0.56074999999999997</v>
      </c>
    </row>
    <row r="498" spans="1:13">
      <c r="A498" s="269">
        <v>488</v>
      </c>
      <c r="B498" s="246" t="s">
        <v>559</v>
      </c>
      <c r="C498" s="290">
        <v>2868.15</v>
      </c>
      <c r="D498" s="290">
        <v>2860.7166666666667</v>
      </c>
      <c r="E498" s="290">
        <v>2822.4333333333334</v>
      </c>
      <c r="F498" s="290">
        <v>2776.7166666666667</v>
      </c>
      <c r="G498" s="290">
        <v>2738.4333333333334</v>
      </c>
      <c r="H498" s="290">
        <v>2906.4333333333334</v>
      </c>
      <c r="I498" s="290">
        <v>2944.7166666666672</v>
      </c>
      <c r="J498" s="290">
        <v>2990.4333333333334</v>
      </c>
      <c r="K498" s="290">
        <v>2899</v>
      </c>
      <c r="L498" s="290">
        <v>2815</v>
      </c>
      <c r="M498" s="290">
        <v>9.2450000000000004E-2</v>
      </c>
    </row>
    <row r="499" spans="1:13">
      <c r="A499" s="269">
        <v>489</v>
      </c>
      <c r="B499" s="246" t="s">
        <v>563</v>
      </c>
      <c r="C499" s="290">
        <v>629.5</v>
      </c>
      <c r="D499" s="290">
        <v>635.83333333333337</v>
      </c>
      <c r="E499" s="290">
        <v>616.61666666666679</v>
      </c>
      <c r="F499" s="290">
        <v>603.73333333333346</v>
      </c>
      <c r="G499" s="290">
        <v>584.51666666666688</v>
      </c>
      <c r="H499" s="290">
        <v>648.7166666666667</v>
      </c>
      <c r="I499" s="290">
        <v>667.93333333333317</v>
      </c>
      <c r="J499" s="290">
        <v>680.81666666666661</v>
      </c>
      <c r="K499" s="290">
        <v>655.04999999999995</v>
      </c>
      <c r="L499" s="290">
        <v>622.95000000000005</v>
      </c>
      <c r="M499" s="290">
        <v>0.14648</v>
      </c>
    </row>
    <row r="500" spans="1:13">
      <c r="A500" s="269">
        <v>490</v>
      </c>
      <c r="B500" s="246" t="s">
        <v>560</v>
      </c>
      <c r="C500" s="290">
        <v>106.75</v>
      </c>
      <c r="D500" s="290">
        <v>107.81666666666666</v>
      </c>
      <c r="E500" s="290">
        <v>104.23333333333332</v>
      </c>
      <c r="F500" s="290">
        <v>101.71666666666665</v>
      </c>
      <c r="G500" s="290">
        <v>98.133333333333312</v>
      </c>
      <c r="H500" s="290">
        <v>110.33333333333333</v>
      </c>
      <c r="I500" s="290">
        <v>113.91666666666667</v>
      </c>
      <c r="J500" s="290">
        <v>116.43333333333334</v>
      </c>
      <c r="K500" s="290">
        <v>111.4</v>
      </c>
      <c r="L500" s="290">
        <v>105.3</v>
      </c>
      <c r="M500" s="290">
        <v>1.2406900000000001</v>
      </c>
    </row>
    <row r="501" spans="1:13">
      <c r="A501" s="269">
        <v>491</v>
      </c>
      <c r="B501" s="246" t="s">
        <v>567</v>
      </c>
      <c r="C501" s="290">
        <v>6215.45</v>
      </c>
      <c r="D501" s="290">
        <v>6229.1500000000005</v>
      </c>
      <c r="E501" s="290">
        <v>6187.3000000000011</v>
      </c>
      <c r="F501" s="290">
        <v>6159.1500000000005</v>
      </c>
      <c r="G501" s="290">
        <v>6117.3000000000011</v>
      </c>
      <c r="H501" s="290">
        <v>6257.3000000000011</v>
      </c>
      <c r="I501" s="290">
        <v>6299.1500000000015</v>
      </c>
      <c r="J501" s="290">
        <v>6327.3000000000011</v>
      </c>
      <c r="K501" s="290">
        <v>6271</v>
      </c>
      <c r="L501" s="290">
        <v>6201</v>
      </c>
      <c r="M501" s="290">
        <v>3.5770000000000003E-2</v>
      </c>
    </row>
    <row r="502" spans="1:13">
      <c r="A502" s="269">
        <v>492</v>
      </c>
      <c r="B502" s="246" t="s">
        <v>568</v>
      </c>
      <c r="C502" s="290">
        <v>61.4</v>
      </c>
      <c r="D502" s="290">
        <v>61.95000000000001</v>
      </c>
      <c r="E502" s="290">
        <v>60.15000000000002</v>
      </c>
      <c r="F502" s="290">
        <v>58.900000000000013</v>
      </c>
      <c r="G502" s="290">
        <v>57.100000000000023</v>
      </c>
      <c r="H502" s="290">
        <v>63.200000000000017</v>
      </c>
      <c r="I502" s="290">
        <v>65.000000000000014</v>
      </c>
      <c r="J502" s="290">
        <v>66.250000000000014</v>
      </c>
      <c r="K502" s="290">
        <v>63.75</v>
      </c>
      <c r="L502" s="290">
        <v>60.7</v>
      </c>
      <c r="M502" s="290">
        <v>5.2690299999999999</v>
      </c>
    </row>
    <row r="503" spans="1:13">
      <c r="A503" s="269">
        <v>493</v>
      </c>
      <c r="B503" s="246" t="s">
        <v>569</v>
      </c>
      <c r="C503" s="290">
        <v>25.8</v>
      </c>
      <c r="D503" s="290">
        <v>25.7</v>
      </c>
      <c r="E503" s="290">
        <v>25.599999999999998</v>
      </c>
      <c r="F503" s="290">
        <v>25.4</v>
      </c>
      <c r="G503" s="290">
        <v>25.299999999999997</v>
      </c>
      <c r="H503" s="290">
        <v>25.9</v>
      </c>
      <c r="I503" s="290">
        <v>26</v>
      </c>
      <c r="J503" s="290">
        <v>26.2</v>
      </c>
      <c r="K503" s="290">
        <v>25.8</v>
      </c>
      <c r="L503" s="290">
        <v>25.5</v>
      </c>
      <c r="M503" s="290">
        <v>4.5948900000000004</v>
      </c>
    </row>
    <row r="504" spans="1:13">
      <c r="A504" s="269">
        <v>494</v>
      </c>
      <c r="B504" s="246" t="s">
        <v>2853</v>
      </c>
      <c r="C504" s="290">
        <v>301.8</v>
      </c>
      <c r="D504" s="290">
        <v>303.31666666666666</v>
      </c>
      <c r="E504" s="290">
        <v>293.48333333333335</v>
      </c>
      <c r="F504" s="290">
        <v>285.16666666666669</v>
      </c>
      <c r="G504" s="290">
        <v>275.33333333333337</v>
      </c>
      <c r="H504" s="290">
        <v>311.63333333333333</v>
      </c>
      <c r="I504" s="290">
        <v>321.4666666666667</v>
      </c>
      <c r="J504" s="290">
        <v>329.7833333333333</v>
      </c>
      <c r="K504" s="290">
        <v>313.14999999999998</v>
      </c>
      <c r="L504" s="290">
        <v>295</v>
      </c>
      <c r="M504" s="290">
        <v>4.0287600000000001</v>
      </c>
    </row>
    <row r="505" spans="1:13">
      <c r="A505" s="269">
        <v>495</v>
      </c>
      <c r="B505" s="246" t="s">
        <v>570</v>
      </c>
      <c r="C505" s="290">
        <v>1899.85</v>
      </c>
      <c r="D505" s="290">
        <v>1900.2833333333335</v>
      </c>
      <c r="E505" s="290">
        <v>1865.5666666666671</v>
      </c>
      <c r="F505" s="290">
        <v>1831.2833333333335</v>
      </c>
      <c r="G505" s="290">
        <v>1796.5666666666671</v>
      </c>
      <c r="H505" s="290">
        <v>1934.5666666666671</v>
      </c>
      <c r="I505" s="290">
        <v>1969.2833333333338</v>
      </c>
      <c r="J505" s="290">
        <v>2003.5666666666671</v>
      </c>
      <c r="K505" s="290">
        <v>1935</v>
      </c>
      <c r="L505" s="290">
        <v>1866</v>
      </c>
      <c r="M505" s="290">
        <v>0.46666999999999997</v>
      </c>
    </row>
    <row r="506" spans="1:13">
      <c r="A506" s="269">
        <v>496</v>
      </c>
      <c r="B506" s="246" t="s">
        <v>201</v>
      </c>
      <c r="C506" s="290">
        <v>189.7</v>
      </c>
      <c r="D506" s="290">
        <v>188.78333333333333</v>
      </c>
      <c r="E506" s="290">
        <v>186.06666666666666</v>
      </c>
      <c r="F506" s="290">
        <v>182.43333333333334</v>
      </c>
      <c r="G506" s="290">
        <v>179.71666666666667</v>
      </c>
      <c r="H506" s="290">
        <v>192.41666666666666</v>
      </c>
      <c r="I506" s="290">
        <v>195.1333333333333</v>
      </c>
      <c r="J506" s="290">
        <v>198.76666666666665</v>
      </c>
      <c r="K506" s="290">
        <v>191.5</v>
      </c>
      <c r="L506" s="290">
        <v>185.15</v>
      </c>
      <c r="M506" s="290">
        <v>52.805480000000003</v>
      </c>
    </row>
    <row r="507" spans="1:13">
      <c r="A507" s="269">
        <v>497</v>
      </c>
      <c r="B507" s="246" t="s">
        <v>571</v>
      </c>
      <c r="C507" s="290">
        <v>238.5</v>
      </c>
      <c r="D507" s="290">
        <v>241.76666666666665</v>
      </c>
      <c r="E507" s="290">
        <v>232.5333333333333</v>
      </c>
      <c r="F507" s="290">
        <v>226.56666666666666</v>
      </c>
      <c r="G507" s="290">
        <v>217.33333333333331</v>
      </c>
      <c r="H507" s="290">
        <v>247.73333333333329</v>
      </c>
      <c r="I507" s="290">
        <v>256.96666666666664</v>
      </c>
      <c r="J507" s="290">
        <v>262.93333333333328</v>
      </c>
      <c r="K507" s="290">
        <v>251</v>
      </c>
      <c r="L507" s="290">
        <v>235.8</v>
      </c>
      <c r="M507" s="290">
        <v>5.7380199999999997</v>
      </c>
    </row>
    <row r="508" spans="1:13">
      <c r="A508" s="269">
        <v>498</v>
      </c>
      <c r="B508" s="246" t="s">
        <v>202</v>
      </c>
      <c r="C508" s="290">
        <v>28.65</v>
      </c>
      <c r="D508" s="290">
        <v>28.733333333333331</v>
      </c>
      <c r="E508" s="290">
        <v>28.016666666666662</v>
      </c>
      <c r="F508" s="290">
        <v>27.383333333333333</v>
      </c>
      <c r="G508" s="290">
        <v>26.666666666666664</v>
      </c>
      <c r="H508" s="290">
        <v>29.36666666666666</v>
      </c>
      <c r="I508" s="290">
        <v>30.083333333333329</v>
      </c>
      <c r="J508" s="290">
        <v>30.716666666666658</v>
      </c>
      <c r="K508" s="290">
        <v>29.45</v>
      </c>
      <c r="L508" s="290">
        <v>28.1</v>
      </c>
      <c r="M508" s="290">
        <v>258.29897999999997</v>
      </c>
    </row>
    <row r="509" spans="1:13">
      <c r="A509" s="269">
        <v>499</v>
      </c>
      <c r="B509" s="246" t="s">
        <v>203</v>
      </c>
      <c r="C509" s="290">
        <v>165.15</v>
      </c>
      <c r="D509" s="290">
        <v>162.94999999999999</v>
      </c>
      <c r="E509" s="290">
        <v>157.39999999999998</v>
      </c>
      <c r="F509" s="290">
        <v>149.64999999999998</v>
      </c>
      <c r="G509" s="290">
        <v>144.09999999999997</v>
      </c>
      <c r="H509" s="290">
        <v>170.7</v>
      </c>
      <c r="I509" s="290">
        <v>176.25</v>
      </c>
      <c r="J509" s="290">
        <v>184</v>
      </c>
      <c r="K509" s="290">
        <v>168.5</v>
      </c>
      <c r="L509" s="290">
        <v>155.19999999999999</v>
      </c>
      <c r="M509" s="290">
        <v>278.11754000000002</v>
      </c>
    </row>
    <row r="510" spans="1:13">
      <c r="A510" s="269">
        <v>500</v>
      </c>
      <c r="B510" s="246" t="s">
        <v>572</v>
      </c>
      <c r="C510" s="290">
        <v>82.8</v>
      </c>
      <c r="D510" s="290">
        <v>82.333333333333329</v>
      </c>
      <c r="E510" s="290">
        <v>81.466666666666654</v>
      </c>
      <c r="F510" s="290">
        <v>80.133333333333326</v>
      </c>
      <c r="G510" s="290">
        <v>79.266666666666652</v>
      </c>
      <c r="H510" s="290">
        <v>83.666666666666657</v>
      </c>
      <c r="I510" s="290">
        <v>84.533333333333331</v>
      </c>
      <c r="J510" s="290">
        <v>85.86666666666666</v>
      </c>
      <c r="K510" s="290">
        <v>83.2</v>
      </c>
      <c r="L510" s="290">
        <v>81</v>
      </c>
      <c r="M510" s="290">
        <v>0.2823</v>
      </c>
    </row>
    <row r="511" spans="1:13">
      <c r="A511" s="269">
        <v>501</v>
      </c>
      <c r="B511" s="246" t="s">
        <v>573</v>
      </c>
      <c r="C511" s="290">
        <v>1266.9000000000001</v>
      </c>
      <c r="D511" s="290">
        <v>1270.1499999999999</v>
      </c>
      <c r="E511" s="290">
        <v>1249.7999999999997</v>
      </c>
      <c r="F511" s="290">
        <v>1232.6999999999998</v>
      </c>
      <c r="G511" s="290">
        <v>1212.3499999999997</v>
      </c>
      <c r="H511" s="290">
        <v>1287.2499999999998</v>
      </c>
      <c r="I511" s="290">
        <v>1307.5999999999997</v>
      </c>
      <c r="J511" s="290">
        <v>1324.6999999999998</v>
      </c>
      <c r="K511" s="290">
        <v>1290.5</v>
      </c>
      <c r="L511" s="290">
        <v>1253.05</v>
      </c>
      <c r="M511" s="290">
        <v>0.85292999999999997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0"/>
      <c r="B5" s="510"/>
      <c r="C5" s="511"/>
      <c r="D5" s="51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2" t="s">
        <v>575</v>
      </c>
      <c r="C7" s="512"/>
      <c r="D7" s="263">
        <f>Main!B10</f>
        <v>43965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43964</v>
      </c>
      <c r="B10" s="268">
        <v>511463</v>
      </c>
      <c r="C10" s="269" t="s">
        <v>3698</v>
      </c>
      <c r="D10" s="269" t="s">
        <v>3699</v>
      </c>
      <c r="E10" s="269" t="s">
        <v>584</v>
      </c>
      <c r="F10" s="389">
        <v>530</v>
      </c>
      <c r="G10" s="268">
        <v>14.14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43964</v>
      </c>
      <c r="B11" s="268">
        <v>511463</v>
      </c>
      <c r="C11" s="269" t="s">
        <v>3698</v>
      </c>
      <c r="D11" s="269" t="s">
        <v>3699</v>
      </c>
      <c r="E11" s="269" t="s">
        <v>585</v>
      </c>
      <c r="F11" s="389">
        <v>51148</v>
      </c>
      <c r="G11" s="268">
        <v>13.5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43964</v>
      </c>
      <c r="B12" s="268">
        <v>500068</v>
      </c>
      <c r="C12" s="269" t="s">
        <v>3728</v>
      </c>
      <c r="D12" s="269" t="s">
        <v>3729</v>
      </c>
      <c r="E12" s="269" t="s">
        <v>584</v>
      </c>
      <c r="F12" s="389">
        <v>17733</v>
      </c>
      <c r="G12" s="268">
        <v>3500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43964</v>
      </c>
      <c r="B13" s="268">
        <v>542935</v>
      </c>
      <c r="C13" s="269" t="s">
        <v>3730</v>
      </c>
      <c r="D13" s="269" t="s">
        <v>3731</v>
      </c>
      <c r="E13" s="269" t="s">
        <v>584</v>
      </c>
      <c r="F13" s="389">
        <v>36000</v>
      </c>
      <c r="G13" s="268">
        <v>20.7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43964</v>
      </c>
      <c r="B14" s="268">
        <v>542935</v>
      </c>
      <c r="C14" s="269" t="s">
        <v>3730</v>
      </c>
      <c r="D14" s="269" t="s">
        <v>3731</v>
      </c>
      <c r="E14" s="269" t="s">
        <v>585</v>
      </c>
      <c r="F14" s="389">
        <v>18000</v>
      </c>
      <c r="G14" s="268">
        <v>21.35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43964</v>
      </c>
      <c r="B15" s="268">
        <v>512529</v>
      </c>
      <c r="C15" s="269" t="s">
        <v>2414</v>
      </c>
      <c r="D15" s="269" t="s">
        <v>3732</v>
      </c>
      <c r="E15" s="269" t="s">
        <v>585</v>
      </c>
      <c r="F15" s="389">
        <v>2530205</v>
      </c>
      <c r="G15" s="268">
        <v>80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43964</v>
      </c>
      <c r="B16" s="268">
        <v>512529</v>
      </c>
      <c r="C16" s="269" t="s">
        <v>2414</v>
      </c>
      <c r="D16" s="269" t="s">
        <v>3733</v>
      </c>
      <c r="E16" s="269" t="s">
        <v>585</v>
      </c>
      <c r="F16" s="389">
        <v>3469571</v>
      </c>
      <c r="G16" s="268">
        <v>80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43964</v>
      </c>
      <c r="B17" s="268">
        <v>512529</v>
      </c>
      <c r="C17" s="269" t="s">
        <v>2414</v>
      </c>
      <c r="D17" s="269" t="s">
        <v>3734</v>
      </c>
      <c r="E17" s="269" t="s">
        <v>584</v>
      </c>
      <c r="F17" s="389">
        <v>2945937</v>
      </c>
      <c r="G17" s="268">
        <v>80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43964</v>
      </c>
      <c r="B18" s="268">
        <v>512529</v>
      </c>
      <c r="C18" s="269" t="s">
        <v>2414</v>
      </c>
      <c r="D18" s="269" t="s">
        <v>3735</v>
      </c>
      <c r="E18" s="269" t="s">
        <v>584</v>
      </c>
      <c r="F18" s="389">
        <v>3000000</v>
      </c>
      <c r="G18" s="268">
        <v>80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43964</v>
      </c>
      <c r="B19" s="268" t="s">
        <v>2945</v>
      </c>
      <c r="C19" s="269" t="s">
        <v>3700</v>
      </c>
      <c r="D19" s="269" t="s">
        <v>3736</v>
      </c>
      <c r="E19" s="269" t="s">
        <v>584</v>
      </c>
      <c r="F19" s="389">
        <v>150000</v>
      </c>
      <c r="G19" s="268">
        <v>59.73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43964</v>
      </c>
      <c r="B20" s="268" t="s">
        <v>71</v>
      </c>
      <c r="C20" s="269" t="s">
        <v>3737</v>
      </c>
      <c r="D20" s="269" t="s">
        <v>3654</v>
      </c>
      <c r="E20" s="269" t="s">
        <v>584</v>
      </c>
      <c r="F20" s="389">
        <v>22324612</v>
      </c>
      <c r="G20" s="268">
        <v>24.68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43964</v>
      </c>
      <c r="B21" s="268" t="s">
        <v>118</v>
      </c>
      <c r="C21" s="269" t="s">
        <v>3701</v>
      </c>
      <c r="D21" s="269" t="s">
        <v>3738</v>
      </c>
      <c r="E21" s="269" t="s">
        <v>584</v>
      </c>
      <c r="F21" s="389">
        <v>2425281</v>
      </c>
      <c r="G21" s="268">
        <v>132.13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43964</v>
      </c>
      <c r="B22" s="268" t="s">
        <v>118</v>
      </c>
      <c r="C22" s="269" t="s">
        <v>3701</v>
      </c>
      <c r="D22" s="269" t="s">
        <v>3654</v>
      </c>
      <c r="E22" s="269" t="s">
        <v>584</v>
      </c>
      <c r="F22" s="389">
        <v>2837779</v>
      </c>
      <c r="G22" s="268">
        <v>131.19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43964</v>
      </c>
      <c r="B23" s="268" t="s">
        <v>118</v>
      </c>
      <c r="C23" s="269" t="s">
        <v>3701</v>
      </c>
      <c r="D23" s="269" t="s">
        <v>3739</v>
      </c>
      <c r="E23" s="269" t="s">
        <v>584</v>
      </c>
      <c r="F23" s="389">
        <v>2474157</v>
      </c>
      <c r="G23" s="268">
        <v>132.66999999999999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43964</v>
      </c>
      <c r="B24" s="268" t="s">
        <v>153</v>
      </c>
      <c r="C24" s="269" t="s">
        <v>3702</v>
      </c>
      <c r="D24" s="269" t="s">
        <v>3740</v>
      </c>
      <c r="E24" s="269" t="s">
        <v>584</v>
      </c>
      <c r="F24" s="389">
        <v>3498164</v>
      </c>
      <c r="G24" s="268">
        <v>24.21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43964</v>
      </c>
      <c r="B25" s="268" t="s">
        <v>153</v>
      </c>
      <c r="C25" s="269" t="s">
        <v>3702</v>
      </c>
      <c r="D25" s="269" t="s">
        <v>3654</v>
      </c>
      <c r="E25" s="269" t="s">
        <v>584</v>
      </c>
      <c r="F25" s="389">
        <v>4465527</v>
      </c>
      <c r="G25" s="268">
        <v>24.31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43964</v>
      </c>
      <c r="B26" s="268" t="s">
        <v>169</v>
      </c>
      <c r="C26" s="269" t="s">
        <v>3655</v>
      </c>
      <c r="D26" s="269" t="s">
        <v>3654</v>
      </c>
      <c r="E26" s="269" t="s">
        <v>584</v>
      </c>
      <c r="F26" s="389">
        <v>3640925</v>
      </c>
      <c r="G26" s="268">
        <v>122.19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43964</v>
      </c>
      <c r="B27" s="268" t="s">
        <v>3741</v>
      </c>
      <c r="C27" s="269" t="s">
        <v>3742</v>
      </c>
      <c r="D27" s="269" t="s">
        <v>3743</v>
      </c>
      <c r="E27" s="269" t="s">
        <v>584</v>
      </c>
      <c r="F27" s="389">
        <v>36000</v>
      </c>
      <c r="G27" s="268">
        <v>43.14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43964</v>
      </c>
      <c r="B28" s="268" t="s">
        <v>3741</v>
      </c>
      <c r="C28" s="269" t="s">
        <v>3742</v>
      </c>
      <c r="D28" s="269" t="s">
        <v>3744</v>
      </c>
      <c r="E28" s="269" t="s">
        <v>584</v>
      </c>
      <c r="F28" s="389">
        <v>6000</v>
      </c>
      <c r="G28" s="268">
        <v>43.83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43964</v>
      </c>
      <c r="B29" s="268" t="s">
        <v>2514</v>
      </c>
      <c r="C29" s="269" t="s">
        <v>3745</v>
      </c>
      <c r="D29" s="269" t="s">
        <v>3746</v>
      </c>
      <c r="E29" s="269" t="s">
        <v>584</v>
      </c>
      <c r="F29" s="389">
        <v>150000</v>
      </c>
      <c r="G29" s="268">
        <v>18.170000000000002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43964</v>
      </c>
      <c r="B30" s="268" t="s">
        <v>71</v>
      </c>
      <c r="C30" s="269" t="s">
        <v>3737</v>
      </c>
      <c r="D30" s="269" t="s">
        <v>3654</v>
      </c>
      <c r="E30" s="269" t="s">
        <v>585</v>
      </c>
      <c r="F30" s="389">
        <v>24196870</v>
      </c>
      <c r="G30" s="268">
        <v>24.61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43964</v>
      </c>
      <c r="B31" s="268" t="s">
        <v>118</v>
      </c>
      <c r="C31" s="269" t="s">
        <v>3701</v>
      </c>
      <c r="D31" s="269" t="s">
        <v>3654</v>
      </c>
      <c r="E31" s="269" t="s">
        <v>585</v>
      </c>
      <c r="F31" s="389">
        <v>3094349</v>
      </c>
      <c r="G31" s="268">
        <v>131.33000000000001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43964</v>
      </c>
      <c r="B32" s="268" t="s">
        <v>118</v>
      </c>
      <c r="C32" s="269" t="s">
        <v>3701</v>
      </c>
      <c r="D32" s="269" t="s">
        <v>3739</v>
      </c>
      <c r="E32" s="269" t="s">
        <v>585</v>
      </c>
      <c r="F32" s="389">
        <v>2473712</v>
      </c>
      <c r="G32" s="268">
        <v>132.72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43964</v>
      </c>
      <c r="B33" s="268" t="s">
        <v>118</v>
      </c>
      <c r="C33" s="269" t="s">
        <v>3701</v>
      </c>
      <c r="D33" s="269" t="s">
        <v>3738</v>
      </c>
      <c r="E33" s="269" t="s">
        <v>585</v>
      </c>
      <c r="F33" s="389">
        <v>2425281</v>
      </c>
      <c r="G33" s="268">
        <v>132.16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43964</v>
      </c>
      <c r="B34" s="268" t="s">
        <v>153</v>
      </c>
      <c r="C34" s="269" t="s">
        <v>3702</v>
      </c>
      <c r="D34" s="269" t="s">
        <v>3740</v>
      </c>
      <c r="E34" s="269" t="s">
        <v>585</v>
      </c>
      <c r="F34" s="389">
        <v>3498164</v>
      </c>
      <c r="G34" s="268">
        <v>24.16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43964</v>
      </c>
      <c r="B35" s="268" t="s">
        <v>153</v>
      </c>
      <c r="C35" s="269" t="s">
        <v>3702</v>
      </c>
      <c r="D35" s="269" t="s">
        <v>3654</v>
      </c>
      <c r="E35" s="269" t="s">
        <v>585</v>
      </c>
      <c r="F35" s="389">
        <v>4539213</v>
      </c>
      <c r="G35" s="268">
        <v>24.26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43964</v>
      </c>
      <c r="B36" s="268" t="s">
        <v>169</v>
      </c>
      <c r="C36" s="269" t="s">
        <v>3655</v>
      </c>
      <c r="D36" s="269" t="s">
        <v>3654</v>
      </c>
      <c r="E36" s="269" t="s">
        <v>585</v>
      </c>
      <c r="F36" s="389">
        <v>3554689</v>
      </c>
      <c r="G36" s="268">
        <v>122.18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43964</v>
      </c>
      <c r="B37" s="268" t="s">
        <v>3741</v>
      </c>
      <c r="C37" s="269" t="s">
        <v>3742</v>
      </c>
      <c r="D37" s="269" t="s">
        <v>3744</v>
      </c>
      <c r="E37" s="269" t="s">
        <v>585</v>
      </c>
      <c r="F37" s="389">
        <v>44000</v>
      </c>
      <c r="G37" s="268">
        <v>42.7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43964</v>
      </c>
      <c r="B38" s="268" t="s">
        <v>3339</v>
      </c>
      <c r="C38" s="269" t="s">
        <v>3747</v>
      </c>
      <c r="D38" s="269" t="s">
        <v>3748</v>
      </c>
      <c r="E38" s="269" t="s">
        <v>585</v>
      </c>
      <c r="F38" s="389">
        <v>6500000</v>
      </c>
      <c r="G38" s="268">
        <v>1.01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5"/>
  <sheetViews>
    <sheetView zoomScale="85" zoomScaleNormal="85" workbookViewId="0">
      <selection activeCell="I23" sqref="I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43965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9">
        <v>1</v>
      </c>
      <c r="B10" s="434">
        <v>43938</v>
      </c>
      <c r="C10" s="460"/>
      <c r="D10" s="391" t="s">
        <v>144</v>
      </c>
      <c r="E10" s="399" t="s">
        <v>602</v>
      </c>
      <c r="F10" s="399">
        <v>547</v>
      </c>
      <c r="G10" s="461">
        <v>515</v>
      </c>
      <c r="H10" s="461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9">
        <v>2</v>
      </c>
      <c r="B11" s="434">
        <v>43938</v>
      </c>
      <c r="C11" s="460"/>
      <c r="D11" s="391" t="s">
        <v>173</v>
      </c>
      <c r="E11" s="399" t="s">
        <v>602</v>
      </c>
      <c r="F11" s="399">
        <v>190</v>
      </c>
      <c r="G11" s="461">
        <v>177</v>
      </c>
      <c r="H11" s="461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5" customFormat="1" ht="14.25">
      <c r="A12" s="459">
        <v>3</v>
      </c>
      <c r="B12" s="434">
        <v>43951</v>
      </c>
      <c r="C12" s="460"/>
      <c r="D12" s="391" t="s">
        <v>95</v>
      </c>
      <c r="E12" s="399" t="s">
        <v>602</v>
      </c>
      <c r="F12" s="399">
        <v>4000</v>
      </c>
      <c r="G12" s="461">
        <v>3780</v>
      </c>
      <c r="H12" s="461">
        <v>3780</v>
      </c>
      <c r="I12" s="399">
        <v>4400</v>
      </c>
      <c r="J12" s="392" t="s">
        <v>3697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6"/>
      <c r="R12" s="457" t="s">
        <v>3188</v>
      </c>
      <c r="S12" s="456"/>
      <c r="T12" s="456"/>
      <c r="U12" s="456"/>
      <c r="V12" s="456"/>
      <c r="W12" s="456"/>
      <c r="X12" s="456"/>
      <c r="Y12" s="456"/>
      <c r="Z12" s="456"/>
      <c r="AA12" s="456"/>
      <c r="AB12" s="456"/>
    </row>
    <row r="13" spans="1:28" s="455" customFormat="1" ht="14.25">
      <c r="A13" s="462">
        <v>4</v>
      </c>
      <c r="B13" s="433">
        <v>43955</v>
      </c>
      <c r="C13" s="463"/>
      <c r="D13" s="394" t="s">
        <v>3640</v>
      </c>
      <c r="E13" s="400" t="s">
        <v>602</v>
      </c>
      <c r="F13" s="400">
        <v>310</v>
      </c>
      <c r="G13" s="458">
        <v>290</v>
      </c>
      <c r="H13" s="458">
        <v>321.5</v>
      </c>
      <c r="I13" s="400">
        <v>350</v>
      </c>
      <c r="J13" s="65" t="s">
        <v>3669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6"/>
      <c r="R13" s="457" t="s">
        <v>3188</v>
      </c>
      <c r="S13" s="456"/>
      <c r="T13" s="456"/>
      <c r="U13" s="456"/>
      <c r="V13" s="456"/>
      <c r="W13" s="456"/>
      <c r="X13" s="456"/>
      <c r="Y13" s="456"/>
      <c r="Z13" s="456"/>
      <c r="AA13" s="456"/>
      <c r="AB13" s="456"/>
    </row>
    <row r="14" spans="1:28" s="455" customFormat="1" ht="14.25">
      <c r="A14" s="462">
        <v>5</v>
      </c>
      <c r="B14" s="433">
        <v>43956</v>
      </c>
      <c r="C14" s="463"/>
      <c r="D14" s="394" t="s">
        <v>238</v>
      </c>
      <c r="E14" s="400" t="s">
        <v>602</v>
      </c>
      <c r="F14" s="400">
        <v>214.5</v>
      </c>
      <c r="G14" s="458">
        <v>200</v>
      </c>
      <c r="H14" s="458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6"/>
      <c r="R14" s="457" t="s">
        <v>3188</v>
      </c>
      <c r="S14" s="456"/>
      <c r="T14" s="456"/>
      <c r="U14" s="456"/>
      <c r="V14" s="456"/>
      <c r="W14" s="456"/>
      <c r="X14" s="456"/>
      <c r="Y14" s="456"/>
      <c r="Z14" s="456"/>
      <c r="AA14" s="456"/>
      <c r="AB14" s="456"/>
    </row>
    <row r="15" spans="1:28" s="455" customFormat="1" ht="14.25">
      <c r="A15" s="459">
        <v>6</v>
      </c>
      <c r="B15" s="434">
        <v>43956</v>
      </c>
      <c r="C15" s="460"/>
      <c r="D15" s="391" t="s">
        <v>200</v>
      </c>
      <c r="E15" s="399" t="s">
        <v>602</v>
      </c>
      <c r="F15" s="399">
        <v>470</v>
      </c>
      <c r="G15" s="461">
        <v>444</v>
      </c>
      <c r="H15" s="461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1">
        <v>43956</v>
      </c>
      <c r="O15" s="435"/>
      <c r="Q15" s="456"/>
      <c r="R15" s="457" t="s">
        <v>604</v>
      </c>
      <c r="S15" s="456"/>
      <c r="T15" s="456"/>
      <c r="U15" s="456"/>
      <c r="V15" s="456"/>
      <c r="W15" s="456"/>
      <c r="X15" s="456"/>
      <c r="Y15" s="456"/>
      <c r="Z15" s="456"/>
      <c r="AA15" s="456"/>
      <c r="AB15" s="456"/>
    </row>
    <row r="16" spans="1:28" s="455" customFormat="1" ht="14.25">
      <c r="A16" s="462">
        <v>7</v>
      </c>
      <c r="B16" s="433">
        <v>43956</v>
      </c>
      <c r="C16" s="463"/>
      <c r="D16" s="394" t="s">
        <v>389</v>
      </c>
      <c r="E16" s="400" t="s">
        <v>602</v>
      </c>
      <c r="F16" s="400">
        <v>138.5</v>
      </c>
      <c r="G16" s="458">
        <v>130.5</v>
      </c>
      <c r="H16" s="458">
        <v>146.5</v>
      </c>
      <c r="I16" s="400" t="s">
        <v>3652</v>
      </c>
      <c r="J16" s="65" t="s">
        <v>3657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6"/>
      <c r="R16" s="457" t="s">
        <v>3188</v>
      </c>
      <c r="S16" s="456"/>
      <c r="T16" s="456"/>
      <c r="U16" s="456"/>
      <c r="V16" s="456"/>
      <c r="W16" s="456"/>
      <c r="X16" s="456"/>
      <c r="Y16" s="456"/>
      <c r="Z16" s="456"/>
      <c r="AA16" s="456"/>
      <c r="AB16" s="456"/>
    </row>
    <row r="17" spans="1:38" s="455" customFormat="1" ht="14.25">
      <c r="A17" s="459">
        <v>8</v>
      </c>
      <c r="B17" s="434">
        <v>43956</v>
      </c>
      <c r="C17" s="460"/>
      <c r="D17" s="391" t="s">
        <v>119</v>
      </c>
      <c r="E17" s="399" t="s">
        <v>3692</v>
      </c>
      <c r="F17" s="399">
        <v>338</v>
      </c>
      <c r="G17" s="461">
        <v>315</v>
      </c>
      <c r="H17" s="461">
        <f>(348+314)/2</f>
        <v>331</v>
      </c>
      <c r="I17" s="399" t="s">
        <v>3653</v>
      </c>
      <c r="J17" s="392" t="s">
        <v>3691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6"/>
      <c r="R17" s="457" t="s">
        <v>604</v>
      </c>
      <c r="S17" s="456"/>
      <c r="T17" s="456"/>
      <c r="U17" s="456"/>
      <c r="V17" s="456"/>
      <c r="W17" s="456"/>
      <c r="X17" s="456"/>
      <c r="Y17" s="456"/>
      <c r="Z17" s="456"/>
      <c r="AA17" s="456"/>
      <c r="AB17" s="456"/>
    </row>
    <row r="18" spans="1:38" s="455" customFormat="1" ht="14.25">
      <c r="A18" s="462">
        <v>9</v>
      </c>
      <c r="B18" s="433">
        <v>43957</v>
      </c>
      <c r="C18" s="463"/>
      <c r="D18" s="394" t="s">
        <v>110</v>
      </c>
      <c r="E18" s="400" t="s">
        <v>602</v>
      </c>
      <c r="F18" s="400">
        <v>1690</v>
      </c>
      <c r="G18" s="458">
        <v>1550</v>
      </c>
      <c r="H18" s="458">
        <v>1750</v>
      </c>
      <c r="I18" s="400" t="s">
        <v>3656</v>
      </c>
      <c r="J18" s="65" t="s">
        <v>3149</v>
      </c>
      <c r="K18" s="65">
        <f>H18-F18</f>
        <v>60</v>
      </c>
      <c r="L18" s="395">
        <f t="shared" ref="L18:L19" si="7">K18/F18</f>
        <v>3.5502958579881658E-2</v>
      </c>
      <c r="M18" s="65" t="s">
        <v>601</v>
      </c>
      <c r="N18" s="470">
        <v>43957</v>
      </c>
      <c r="O18" s="65"/>
      <c r="Q18" s="456"/>
      <c r="R18" s="457" t="s">
        <v>604</v>
      </c>
      <c r="S18" s="456"/>
      <c r="T18" s="456"/>
      <c r="U18" s="456"/>
      <c r="V18" s="456"/>
      <c r="W18" s="456"/>
      <c r="X18" s="456"/>
      <c r="Y18" s="456"/>
      <c r="Z18" s="456"/>
      <c r="AA18" s="456"/>
      <c r="AB18" s="456"/>
    </row>
    <row r="19" spans="1:38" s="455" customFormat="1" ht="14.25">
      <c r="A19" s="462">
        <v>10</v>
      </c>
      <c r="B19" s="433">
        <v>43957</v>
      </c>
      <c r="C19" s="463"/>
      <c r="D19" s="394" t="s">
        <v>188</v>
      </c>
      <c r="E19" s="400" t="s">
        <v>602</v>
      </c>
      <c r="F19" s="400">
        <v>1910</v>
      </c>
      <c r="G19" s="458">
        <v>1780</v>
      </c>
      <c r="H19" s="458">
        <v>2000</v>
      </c>
      <c r="I19" s="400" t="s">
        <v>3660</v>
      </c>
      <c r="J19" s="65" t="s">
        <v>3703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6"/>
      <c r="R19" s="457" t="s">
        <v>604</v>
      </c>
      <c r="S19" s="456"/>
      <c r="T19" s="456"/>
      <c r="U19" s="456"/>
      <c r="V19" s="456"/>
      <c r="W19" s="456"/>
      <c r="X19" s="456"/>
      <c r="Y19" s="456"/>
      <c r="Z19" s="456"/>
      <c r="AA19" s="456"/>
      <c r="AB19" s="456"/>
    </row>
    <row r="20" spans="1:38" s="455" customFormat="1" ht="14.25">
      <c r="A20" s="396">
        <v>11</v>
      </c>
      <c r="B20" s="427">
        <v>43957</v>
      </c>
      <c r="C20" s="447"/>
      <c r="D20" s="448" t="s">
        <v>110</v>
      </c>
      <c r="E20" s="449" t="s">
        <v>602</v>
      </c>
      <c r="F20" s="449" t="s">
        <v>3658</v>
      </c>
      <c r="G20" s="473">
        <v>1580</v>
      </c>
      <c r="H20" s="449"/>
      <c r="I20" s="430" t="s">
        <v>3659</v>
      </c>
      <c r="J20" s="451" t="s">
        <v>603</v>
      </c>
      <c r="K20" s="451"/>
      <c r="L20" s="452"/>
      <c r="M20" s="451"/>
      <c r="N20" s="453"/>
      <c r="O20" s="454"/>
      <c r="Q20" s="456"/>
      <c r="R20" s="457" t="s">
        <v>604</v>
      </c>
      <c r="S20" s="456"/>
      <c r="T20" s="456"/>
      <c r="U20" s="456"/>
      <c r="V20" s="456"/>
      <c r="W20" s="456"/>
      <c r="X20" s="456"/>
      <c r="Y20" s="456"/>
      <c r="Z20" s="456"/>
      <c r="AA20" s="456"/>
      <c r="AB20" s="456"/>
    </row>
    <row r="21" spans="1:38" s="455" customFormat="1" ht="14.25">
      <c r="A21" s="462">
        <v>12</v>
      </c>
      <c r="B21" s="433">
        <v>43957</v>
      </c>
      <c r="C21" s="463"/>
      <c r="D21" s="394" t="s">
        <v>137</v>
      </c>
      <c r="E21" s="400" t="s">
        <v>602</v>
      </c>
      <c r="F21" s="400">
        <v>830</v>
      </c>
      <c r="G21" s="458">
        <v>780</v>
      </c>
      <c r="H21" s="458">
        <v>860</v>
      </c>
      <c r="I21" s="400" t="s">
        <v>3661</v>
      </c>
      <c r="J21" s="65" t="s">
        <v>3705</v>
      </c>
      <c r="K21" s="65">
        <f>H21-F21</f>
        <v>30</v>
      </c>
      <c r="L21" s="395">
        <f t="shared" ref="L21" si="8">K21/F21</f>
        <v>3.614457831325301E-2</v>
      </c>
      <c r="M21" s="65" t="s">
        <v>601</v>
      </c>
      <c r="N21" s="436">
        <v>43964</v>
      </c>
      <c r="O21" s="65"/>
      <c r="Q21" s="456"/>
      <c r="R21" s="457" t="s">
        <v>3188</v>
      </c>
      <c r="S21" s="456"/>
      <c r="T21" s="456"/>
      <c r="U21" s="456"/>
      <c r="V21" s="456"/>
      <c r="W21" s="456"/>
      <c r="X21" s="456"/>
      <c r="Y21" s="456"/>
      <c r="Z21" s="456"/>
      <c r="AA21" s="456"/>
      <c r="AB21" s="456"/>
    </row>
    <row r="22" spans="1:38" s="455" customFormat="1" ht="14.25">
      <c r="A22" s="462">
        <v>13</v>
      </c>
      <c r="B22" s="433">
        <v>43958</v>
      </c>
      <c r="C22" s="463"/>
      <c r="D22" s="394" t="s">
        <v>117</v>
      </c>
      <c r="E22" s="400" t="s">
        <v>602</v>
      </c>
      <c r="F22" s="400">
        <v>1945</v>
      </c>
      <c r="G22" s="458">
        <v>1790</v>
      </c>
      <c r="H22" s="458">
        <v>2075</v>
      </c>
      <c r="I22" s="400" t="s">
        <v>3662</v>
      </c>
      <c r="J22" s="65" t="s">
        <v>3671</v>
      </c>
      <c r="K22" s="65">
        <f>H22-F22</f>
        <v>130</v>
      </c>
      <c r="L22" s="395">
        <f t="shared" ref="L22" si="9">K22/F22</f>
        <v>6.6838046272493568E-2</v>
      </c>
      <c r="M22" s="65" t="s">
        <v>601</v>
      </c>
      <c r="N22" s="436">
        <v>43959</v>
      </c>
      <c r="O22" s="65"/>
      <c r="Q22" s="456"/>
      <c r="R22" s="457" t="s">
        <v>604</v>
      </c>
      <c r="S22" s="456"/>
      <c r="T22" s="456"/>
      <c r="U22" s="456"/>
      <c r="V22" s="456"/>
      <c r="W22" s="456"/>
      <c r="X22" s="456"/>
      <c r="Y22" s="456"/>
      <c r="Z22" s="456"/>
      <c r="AA22" s="456"/>
      <c r="AB22" s="456"/>
    </row>
    <row r="23" spans="1:38" s="455" customFormat="1" ht="14.25">
      <c r="A23" s="462">
        <v>14</v>
      </c>
      <c r="B23" s="433">
        <v>43958</v>
      </c>
      <c r="C23" s="463"/>
      <c r="D23" s="394" t="s">
        <v>76</v>
      </c>
      <c r="E23" s="400" t="s">
        <v>602</v>
      </c>
      <c r="F23" s="400">
        <v>2895</v>
      </c>
      <c r="G23" s="458">
        <v>2690</v>
      </c>
      <c r="H23" s="458">
        <v>3005</v>
      </c>
      <c r="I23" s="400" t="s">
        <v>3663</v>
      </c>
      <c r="J23" s="65" t="s">
        <v>3672</v>
      </c>
      <c r="K23" s="65">
        <f>H23-F23</f>
        <v>110</v>
      </c>
      <c r="L23" s="395">
        <f t="shared" ref="L23" si="10">K23/F23</f>
        <v>3.7996545768566495E-2</v>
      </c>
      <c r="M23" s="65" t="s">
        <v>601</v>
      </c>
      <c r="N23" s="436">
        <v>43959</v>
      </c>
      <c r="O23" s="65"/>
      <c r="Q23" s="456"/>
      <c r="R23" s="457" t="s">
        <v>604</v>
      </c>
      <c r="S23" s="456"/>
      <c r="T23" s="456"/>
      <c r="U23" s="456"/>
      <c r="V23" s="456"/>
      <c r="W23" s="456"/>
      <c r="X23" s="456"/>
      <c r="Y23" s="456"/>
      <c r="Z23" s="456"/>
      <c r="AA23" s="456"/>
      <c r="AB23" s="456"/>
    </row>
    <row r="24" spans="1:38" s="455" customFormat="1" ht="14.25">
      <c r="A24" s="396">
        <v>15</v>
      </c>
      <c r="B24" s="427">
        <v>43959</v>
      </c>
      <c r="C24" s="447"/>
      <c r="D24" s="448" t="s">
        <v>77</v>
      </c>
      <c r="E24" s="449" t="s">
        <v>602</v>
      </c>
      <c r="F24" s="449" t="s">
        <v>3673</v>
      </c>
      <c r="G24" s="450">
        <v>302</v>
      </c>
      <c r="H24" s="449"/>
      <c r="I24" s="430" t="s">
        <v>3674</v>
      </c>
      <c r="J24" s="451" t="s">
        <v>603</v>
      </c>
      <c r="K24" s="451"/>
      <c r="L24" s="452"/>
      <c r="M24" s="451"/>
      <c r="N24" s="453"/>
      <c r="O24" s="454"/>
      <c r="Q24" s="456"/>
      <c r="R24" s="457" t="s">
        <v>3188</v>
      </c>
      <c r="S24" s="456"/>
      <c r="T24" s="456"/>
      <c r="U24" s="456"/>
      <c r="V24" s="456"/>
      <c r="W24" s="456"/>
      <c r="X24" s="456"/>
      <c r="Y24" s="456"/>
      <c r="Z24" s="456"/>
      <c r="AA24" s="456"/>
      <c r="AB24" s="456"/>
    </row>
    <row r="25" spans="1:38" s="455" customFormat="1" ht="14.25">
      <c r="A25" s="462">
        <v>16</v>
      </c>
      <c r="B25" s="433">
        <v>43959</v>
      </c>
      <c r="C25" s="463"/>
      <c r="D25" s="394" t="s">
        <v>389</v>
      </c>
      <c r="E25" s="400" t="s">
        <v>602</v>
      </c>
      <c r="F25" s="400">
        <v>137.5</v>
      </c>
      <c r="G25" s="458">
        <v>129</v>
      </c>
      <c r="H25" s="458">
        <v>143.5</v>
      </c>
      <c r="I25" s="400" t="s">
        <v>3652</v>
      </c>
      <c r="J25" s="65" t="s">
        <v>3708</v>
      </c>
      <c r="K25" s="65">
        <f>H25-F25</f>
        <v>6</v>
      </c>
      <c r="L25" s="395">
        <f t="shared" ref="L25" si="11">K25/F25</f>
        <v>4.363636363636364E-2</v>
      </c>
      <c r="M25" s="65" t="s">
        <v>601</v>
      </c>
      <c r="N25" s="436">
        <v>43964</v>
      </c>
      <c r="O25" s="65"/>
      <c r="Q25" s="456"/>
      <c r="R25" s="457" t="s">
        <v>3188</v>
      </c>
      <c r="S25" s="456"/>
      <c r="T25" s="456"/>
      <c r="U25" s="456"/>
      <c r="V25" s="456"/>
      <c r="W25" s="456"/>
      <c r="X25" s="456"/>
      <c r="Y25" s="456"/>
      <c r="Z25" s="456"/>
      <c r="AA25" s="456"/>
      <c r="AB25" s="456"/>
    </row>
    <row r="26" spans="1:38" s="455" customFormat="1" ht="14.25">
      <c r="A26" s="462">
        <v>17</v>
      </c>
      <c r="B26" s="433">
        <v>43963</v>
      </c>
      <c r="C26" s="463"/>
      <c r="D26" s="394" t="s">
        <v>175</v>
      </c>
      <c r="E26" s="400" t="s">
        <v>602</v>
      </c>
      <c r="F26" s="400">
        <v>1007.5</v>
      </c>
      <c r="G26" s="458">
        <v>940</v>
      </c>
      <c r="H26" s="458">
        <v>1045</v>
      </c>
      <c r="I26" s="400" t="s">
        <v>3695</v>
      </c>
      <c r="J26" s="65" t="s">
        <v>3707</v>
      </c>
      <c r="K26" s="65">
        <f>H26-F26</f>
        <v>37.5</v>
      </c>
      <c r="L26" s="395">
        <f t="shared" ref="L26" si="12">K26/F26</f>
        <v>3.7220843672456573E-2</v>
      </c>
      <c r="M26" s="65" t="s">
        <v>601</v>
      </c>
      <c r="N26" s="436">
        <v>43964</v>
      </c>
      <c r="O26" s="65"/>
      <c r="Q26" s="456"/>
      <c r="R26" s="457" t="s">
        <v>604</v>
      </c>
      <c r="S26" s="456"/>
      <c r="T26" s="456"/>
      <c r="U26" s="456"/>
      <c r="V26" s="456"/>
      <c r="W26" s="456"/>
      <c r="X26" s="456"/>
      <c r="Y26" s="456"/>
      <c r="Z26" s="456"/>
      <c r="AA26" s="456"/>
      <c r="AB26" s="456"/>
    </row>
    <row r="27" spans="1:38" s="455" customFormat="1" ht="14.25">
      <c r="A27" s="396"/>
      <c r="B27" s="427"/>
      <c r="C27" s="447"/>
      <c r="D27" s="448"/>
      <c r="E27" s="449"/>
      <c r="F27" s="449"/>
      <c r="G27" s="450"/>
      <c r="H27" s="449"/>
      <c r="I27" s="430"/>
      <c r="J27" s="451"/>
      <c r="K27" s="451"/>
      <c r="L27" s="452"/>
      <c r="M27" s="451"/>
      <c r="N27" s="453"/>
      <c r="O27" s="454"/>
      <c r="Q27" s="456"/>
      <c r="R27" s="457"/>
      <c r="S27" s="456"/>
      <c r="T27" s="456"/>
      <c r="U27" s="456"/>
      <c r="V27" s="456"/>
      <c r="W27" s="456"/>
      <c r="X27" s="456"/>
      <c r="Y27" s="456"/>
      <c r="Z27" s="456"/>
      <c r="AA27" s="456"/>
      <c r="AB27" s="456"/>
    </row>
    <row r="28" spans="1:38" s="455" customFormat="1" ht="14.25">
      <c r="A28" s="396"/>
      <c r="B28" s="427"/>
      <c r="C28" s="447"/>
      <c r="D28" s="448"/>
      <c r="E28" s="449"/>
      <c r="F28" s="449"/>
      <c r="G28" s="450"/>
      <c r="H28" s="449"/>
      <c r="I28" s="430"/>
      <c r="J28" s="451"/>
      <c r="K28" s="451"/>
      <c r="L28" s="452"/>
      <c r="M28" s="451"/>
      <c r="N28" s="453"/>
      <c r="O28" s="454"/>
      <c r="Q28" s="456"/>
      <c r="R28" s="457"/>
      <c r="S28" s="456"/>
      <c r="T28" s="456"/>
      <c r="U28" s="456"/>
      <c r="V28" s="456"/>
      <c r="W28" s="456"/>
      <c r="X28" s="456"/>
      <c r="Y28" s="456"/>
      <c r="Z28" s="456"/>
      <c r="AA28" s="456"/>
      <c r="AB28" s="456"/>
    </row>
    <row r="29" spans="1:38" s="5" customFormat="1" ht="14.25">
      <c r="A29" s="396"/>
      <c r="B29" s="427"/>
      <c r="C29" s="428"/>
      <c r="D29" s="406"/>
      <c r="E29" s="429"/>
      <c r="F29" s="430"/>
      <c r="G29" s="431"/>
      <c r="H29" s="431"/>
      <c r="I29" s="430"/>
      <c r="J29" s="378"/>
      <c r="K29" s="378"/>
      <c r="L29" s="383"/>
      <c r="M29" s="378"/>
      <c r="N29" s="404"/>
      <c r="O29" s="390"/>
      <c r="Q29" s="64"/>
      <c r="R29" s="342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605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606</v>
      </c>
      <c r="B31" s="23"/>
      <c r="C31" s="23"/>
      <c r="D31" s="23"/>
      <c r="F31" s="30" t="s">
        <v>607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608</v>
      </c>
      <c r="B32" s="23"/>
      <c r="C32" s="23"/>
      <c r="D32" s="23"/>
      <c r="E32" s="32"/>
      <c r="F32" s="30" t="s">
        <v>609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610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576</v>
      </c>
      <c r="C35" s="21"/>
      <c r="D35" s="22" t="s">
        <v>589</v>
      </c>
      <c r="E35" s="21" t="s">
        <v>590</v>
      </c>
      <c r="F35" s="21" t="s">
        <v>591</v>
      </c>
      <c r="G35" s="21" t="s">
        <v>611</v>
      </c>
      <c r="H35" s="21" t="s">
        <v>593</v>
      </c>
      <c r="I35" s="21" t="s">
        <v>594</v>
      </c>
      <c r="J35" s="77" t="s">
        <v>595</v>
      </c>
      <c r="K35" s="62" t="s">
        <v>612</v>
      </c>
      <c r="L35" s="63" t="s">
        <v>597</v>
      </c>
      <c r="M35" s="78" t="s">
        <v>613</v>
      </c>
      <c r="N35" s="21" t="s">
        <v>614</v>
      </c>
      <c r="O35" s="21" t="s">
        <v>598</v>
      </c>
      <c r="P35" s="79" t="s">
        <v>599</v>
      </c>
      <c r="Q35" s="40"/>
      <c r="R35" s="38"/>
      <c r="S35" s="38"/>
      <c r="T35" s="38"/>
    </row>
    <row r="36" spans="1:38" s="422" customFormat="1" ht="15" customHeight="1">
      <c r="A36" s="459">
        <v>1</v>
      </c>
      <c r="B36" s="434">
        <v>43949</v>
      </c>
      <c r="C36" s="460"/>
      <c r="D36" s="391" t="s">
        <v>86</v>
      </c>
      <c r="E36" s="399" t="s">
        <v>602</v>
      </c>
      <c r="F36" s="399">
        <v>1487.5</v>
      </c>
      <c r="G36" s="461">
        <v>1440</v>
      </c>
      <c r="H36" s="461">
        <v>1435</v>
      </c>
      <c r="I36" s="399" t="s">
        <v>3592</v>
      </c>
      <c r="J36" s="392" t="s">
        <v>3643</v>
      </c>
      <c r="K36" s="392">
        <f t="shared" ref="K36" si="13">H36-F36</f>
        <v>-52.5</v>
      </c>
      <c r="L36" s="393">
        <f t="shared" ref="L36:L37" si="14">K36/F36</f>
        <v>-3.5294117647058823E-2</v>
      </c>
      <c r="M36" s="435"/>
      <c r="N36" s="435"/>
      <c r="O36" s="392" t="s">
        <v>665</v>
      </c>
      <c r="P36" s="435">
        <v>43955</v>
      </c>
      <c r="Q36" s="7"/>
      <c r="R36" s="345" t="s">
        <v>3188</v>
      </c>
      <c r="S36" s="446"/>
      <c r="T36" s="446"/>
      <c r="U36" s="446"/>
      <c r="V36" s="446"/>
      <c r="W36" s="446"/>
      <c r="X36" s="446"/>
      <c r="Y36" s="446"/>
      <c r="Z36" s="446"/>
      <c r="AA36" s="446"/>
    </row>
    <row r="37" spans="1:38" s="422" customFormat="1" ht="15" customHeight="1">
      <c r="A37" s="462">
        <v>2</v>
      </c>
      <c r="B37" s="433">
        <v>43949</v>
      </c>
      <c r="C37" s="463"/>
      <c r="D37" s="394" t="s">
        <v>3633</v>
      </c>
      <c r="E37" s="400" t="s">
        <v>602</v>
      </c>
      <c r="F37" s="400">
        <v>327</v>
      </c>
      <c r="G37" s="458">
        <v>315</v>
      </c>
      <c r="H37" s="458">
        <v>334</v>
      </c>
      <c r="I37" s="400">
        <v>350</v>
      </c>
      <c r="J37" s="65" t="s">
        <v>3611</v>
      </c>
      <c r="K37" s="65">
        <f>H37-F37</f>
        <v>7</v>
      </c>
      <c r="L37" s="395">
        <f t="shared" si="14"/>
        <v>2.1406727828746176E-2</v>
      </c>
      <c r="M37" s="458"/>
      <c r="N37" s="65"/>
      <c r="O37" s="65" t="s">
        <v>601</v>
      </c>
      <c r="P37" s="436">
        <v>43955</v>
      </c>
      <c r="Q37" s="7"/>
      <c r="R37" s="345" t="s">
        <v>3188</v>
      </c>
      <c r="S37" s="446"/>
      <c r="T37" s="446"/>
      <c r="U37" s="446"/>
      <c r="V37" s="446"/>
      <c r="W37" s="446"/>
      <c r="X37" s="446"/>
      <c r="Y37" s="446"/>
      <c r="Z37" s="446"/>
      <c r="AA37" s="446"/>
    </row>
    <row r="38" spans="1:38" s="422" customFormat="1" ht="15" customHeight="1">
      <c r="A38" s="459">
        <v>3</v>
      </c>
      <c r="B38" s="434">
        <v>43951</v>
      </c>
      <c r="C38" s="460"/>
      <c r="D38" s="391" t="s">
        <v>67</v>
      </c>
      <c r="E38" s="399" t="s">
        <v>602</v>
      </c>
      <c r="F38" s="399">
        <v>510.5</v>
      </c>
      <c r="G38" s="461">
        <v>493</v>
      </c>
      <c r="H38" s="461">
        <v>491</v>
      </c>
      <c r="I38" s="399" t="s">
        <v>3634</v>
      </c>
      <c r="J38" s="392" t="s">
        <v>3637</v>
      </c>
      <c r="K38" s="392">
        <f t="shared" ref="K38" si="15">H38-F38</f>
        <v>-19.5</v>
      </c>
      <c r="L38" s="393">
        <f t="shared" ref="L38" si="16">K38/F38</f>
        <v>-3.8197845249755141E-2</v>
      </c>
      <c r="M38" s="435"/>
      <c r="N38" s="435"/>
      <c r="O38" s="392" t="s">
        <v>665</v>
      </c>
      <c r="P38" s="435">
        <v>43955</v>
      </c>
      <c r="Q38" s="7"/>
      <c r="R38" s="345" t="s">
        <v>604</v>
      </c>
      <c r="S38" s="446"/>
      <c r="T38" s="446"/>
      <c r="U38" s="446"/>
      <c r="V38" s="446"/>
      <c r="W38" s="446"/>
      <c r="X38" s="446"/>
      <c r="Y38" s="446"/>
      <c r="Z38" s="446"/>
      <c r="AA38" s="446"/>
    </row>
    <row r="39" spans="1:38" s="422" customFormat="1" ht="15" customHeight="1">
      <c r="A39" s="459">
        <v>4</v>
      </c>
      <c r="B39" s="434">
        <v>43951</v>
      </c>
      <c r="C39" s="460"/>
      <c r="D39" s="391" t="s">
        <v>254</v>
      </c>
      <c r="E39" s="399" t="s">
        <v>602</v>
      </c>
      <c r="F39" s="399">
        <v>499.5</v>
      </c>
      <c r="G39" s="461">
        <v>482</v>
      </c>
      <c r="H39" s="461">
        <v>480.5</v>
      </c>
      <c r="I39" s="399">
        <v>530</v>
      </c>
      <c r="J39" s="392" t="s">
        <v>3638</v>
      </c>
      <c r="K39" s="392">
        <f t="shared" ref="K39" si="17">H39-F39</f>
        <v>-19</v>
      </c>
      <c r="L39" s="393">
        <f t="shared" ref="L39" si="18">K39/F39</f>
        <v>-3.8038038038038041E-2</v>
      </c>
      <c r="M39" s="435"/>
      <c r="N39" s="435"/>
      <c r="O39" s="392" t="s">
        <v>665</v>
      </c>
      <c r="P39" s="435">
        <v>43955</v>
      </c>
      <c r="Q39" s="7"/>
      <c r="R39" s="345" t="s">
        <v>3188</v>
      </c>
      <c r="S39" s="446"/>
      <c r="T39" s="446"/>
      <c r="U39" s="446"/>
      <c r="V39" s="446"/>
      <c r="W39" s="446"/>
      <c r="X39" s="446"/>
      <c r="Y39" s="446"/>
      <c r="Z39" s="446"/>
      <c r="AA39" s="446"/>
    </row>
    <row r="40" spans="1:38" s="422" customFormat="1" ht="15" customHeight="1">
      <c r="A40" s="459">
        <v>5</v>
      </c>
      <c r="B40" s="434">
        <v>43955</v>
      </c>
      <c r="C40" s="460"/>
      <c r="D40" s="391" t="s">
        <v>89</v>
      </c>
      <c r="E40" s="399" t="s">
        <v>602</v>
      </c>
      <c r="F40" s="399">
        <v>473</v>
      </c>
      <c r="G40" s="461">
        <v>454</v>
      </c>
      <c r="H40" s="461">
        <v>454</v>
      </c>
      <c r="I40" s="399" t="s">
        <v>3641</v>
      </c>
      <c r="J40" s="392" t="s">
        <v>3638</v>
      </c>
      <c r="K40" s="392">
        <f t="shared" ref="K40" si="19">H40-F40</f>
        <v>-19</v>
      </c>
      <c r="L40" s="393">
        <f t="shared" ref="L40" si="20">K40/F40</f>
        <v>-4.0169133192389003E-2</v>
      </c>
      <c r="M40" s="435"/>
      <c r="N40" s="435"/>
      <c r="O40" s="392" t="s">
        <v>665</v>
      </c>
      <c r="P40" s="435">
        <v>43956</v>
      </c>
      <c r="Q40" s="7"/>
      <c r="R40" s="345" t="s">
        <v>604</v>
      </c>
      <c r="S40" s="446"/>
      <c r="T40" s="446"/>
      <c r="U40" s="446"/>
      <c r="V40" s="446"/>
      <c r="W40" s="446"/>
      <c r="X40" s="446"/>
      <c r="Y40" s="446"/>
      <c r="Z40" s="446"/>
      <c r="AA40" s="446"/>
    </row>
    <row r="41" spans="1:38" s="422" customFormat="1" ht="15" customHeight="1">
      <c r="A41" s="462">
        <v>6</v>
      </c>
      <c r="B41" s="433">
        <v>43956</v>
      </c>
      <c r="C41" s="463"/>
      <c r="D41" s="394" t="s">
        <v>179</v>
      </c>
      <c r="E41" s="400" t="s">
        <v>3644</v>
      </c>
      <c r="F41" s="400">
        <v>471.5</v>
      </c>
      <c r="G41" s="458">
        <v>492</v>
      </c>
      <c r="H41" s="458">
        <v>463</v>
      </c>
      <c r="I41" s="400" t="s">
        <v>3645</v>
      </c>
      <c r="J41" s="65" t="s">
        <v>3646</v>
      </c>
      <c r="K41" s="65">
        <f>F41-H41</f>
        <v>8.5</v>
      </c>
      <c r="L41" s="395">
        <f t="shared" ref="L41:L42" si="21">K41/F41</f>
        <v>1.8027571580063628E-2</v>
      </c>
      <c r="M41" s="458"/>
      <c r="N41" s="65"/>
      <c r="O41" s="65" t="s">
        <v>601</v>
      </c>
      <c r="P41" s="470">
        <v>43956</v>
      </c>
      <c r="Q41" s="7"/>
      <c r="R41" s="345" t="s">
        <v>604</v>
      </c>
      <c r="S41" s="446"/>
      <c r="T41" s="446"/>
      <c r="U41" s="446"/>
      <c r="V41" s="446"/>
      <c r="W41" s="446"/>
      <c r="X41" s="446"/>
      <c r="Y41" s="446"/>
      <c r="Z41" s="446"/>
      <c r="AA41" s="446"/>
    </row>
    <row r="42" spans="1:38" s="422" customFormat="1" ht="15" customHeight="1">
      <c r="A42" s="462">
        <v>7</v>
      </c>
      <c r="B42" s="433">
        <v>43956</v>
      </c>
      <c r="C42" s="463"/>
      <c r="D42" s="394" t="s">
        <v>255</v>
      </c>
      <c r="E42" s="400" t="s">
        <v>602</v>
      </c>
      <c r="F42" s="400">
        <v>170</v>
      </c>
      <c r="G42" s="458">
        <v>164</v>
      </c>
      <c r="H42" s="458">
        <v>173.5</v>
      </c>
      <c r="I42" s="400">
        <v>185</v>
      </c>
      <c r="J42" s="65" t="s">
        <v>3667</v>
      </c>
      <c r="K42" s="65">
        <f>H42-F42</f>
        <v>3.5</v>
      </c>
      <c r="L42" s="395">
        <f t="shared" si="21"/>
        <v>2.0588235294117647E-2</v>
      </c>
      <c r="M42" s="458"/>
      <c r="N42" s="65"/>
      <c r="O42" s="65" t="s">
        <v>601</v>
      </c>
      <c r="P42" s="436">
        <v>43958</v>
      </c>
      <c r="Q42" s="7"/>
      <c r="R42" s="345" t="s">
        <v>3188</v>
      </c>
      <c r="S42" s="446"/>
      <c r="T42" s="446"/>
      <c r="U42" s="446"/>
      <c r="V42" s="446"/>
      <c r="W42" s="446"/>
      <c r="X42" s="446"/>
      <c r="Y42" s="446"/>
      <c r="Z42" s="446"/>
      <c r="AA42" s="446"/>
    </row>
    <row r="43" spans="1:38" s="422" customFormat="1" ht="15" customHeight="1">
      <c r="A43" s="462">
        <v>8</v>
      </c>
      <c r="B43" s="433">
        <v>43957</v>
      </c>
      <c r="C43" s="463"/>
      <c r="D43" s="394" t="s">
        <v>54</v>
      </c>
      <c r="E43" s="400" t="s">
        <v>602</v>
      </c>
      <c r="F43" s="400">
        <v>647</v>
      </c>
      <c r="G43" s="458">
        <v>625</v>
      </c>
      <c r="H43" s="458">
        <v>660</v>
      </c>
      <c r="I43" s="400">
        <v>690</v>
      </c>
      <c r="J43" s="65" t="s">
        <v>3670</v>
      </c>
      <c r="K43" s="65">
        <f>H43-F43</f>
        <v>13</v>
      </c>
      <c r="L43" s="395">
        <f t="shared" ref="L43:L45" si="22">K43/F43</f>
        <v>2.009273570324575E-2</v>
      </c>
      <c r="M43" s="458"/>
      <c r="N43" s="65"/>
      <c r="O43" s="65" t="s">
        <v>601</v>
      </c>
      <c r="P43" s="470">
        <v>43957</v>
      </c>
      <c r="Q43" s="7"/>
      <c r="R43" s="345" t="s">
        <v>3188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38" s="422" customFormat="1" ht="15" customHeight="1">
      <c r="A44" s="459">
        <v>9</v>
      </c>
      <c r="B44" s="434">
        <v>43958</v>
      </c>
      <c r="C44" s="460"/>
      <c r="D44" s="391" t="s">
        <v>48</v>
      </c>
      <c r="E44" s="399" t="s">
        <v>602</v>
      </c>
      <c r="F44" s="399">
        <v>1320</v>
      </c>
      <c r="G44" s="461">
        <v>1270</v>
      </c>
      <c r="H44" s="461">
        <v>1275</v>
      </c>
      <c r="I44" s="399" t="s">
        <v>3664</v>
      </c>
      <c r="J44" s="392" t="s">
        <v>3665</v>
      </c>
      <c r="K44" s="392">
        <f t="shared" ref="K44" si="23">H44-F44</f>
        <v>-45</v>
      </c>
      <c r="L44" s="393">
        <f t="shared" si="22"/>
        <v>-3.4090909090909088E-2</v>
      </c>
      <c r="M44" s="435"/>
      <c r="N44" s="435"/>
      <c r="O44" s="392" t="s">
        <v>665</v>
      </c>
      <c r="P44" s="471">
        <v>43958</v>
      </c>
      <c r="Q44" s="7"/>
      <c r="R44" s="345" t="s">
        <v>3188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38" s="422" customFormat="1" ht="15" customHeight="1">
      <c r="A45" s="462">
        <v>10</v>
      </c>
      <c r="B45" s="433">
        <v>43958</v>
      </c>
      <c r="C45" s="394"/>
      <c r="D45" s="394" t="s">
        <v>134</v>
      </c>
      <c r="E45" s="400" t="s">
        <v>602</v>
      </c>
      <c r="F45" s="458">
        <v>1200</v>
      </c>
      <c r="G45" s="458">
        <v>1165</v>
      </c>
      <c r="H45" s="400">
        <v>1228.5</v>
      </c>
      <c r="I45" s="462" t="s">
        <v>3666</v>
      </c>
      <c r="J45" s="433" t="s">
        <v>3679</v>
      </c>
      <c r="K45" s="65">
        <f>H45-F45</f>
        <v>28.5</v>
      </c>
      <c r="L45" s="395">
        <f t="shared" si="22"/>
        <v>2.375E-2</v>
      </c>
      <c r="M45" s="400"/>
      <c r="N45" s="458"/>
      <c r="O45" s="458" t="s">
        <v>601</v>
      </c>
      <c r="P45" s="436">
        <v>43959</v>
      </c>
      <c r="Q45" s="7"/>
      <c r="R45" s="345" t="s">
        <v>604</v>
      </c>
      <c r="S45" s="446"/>
      <c r="T45" s="446"/>
      <c r="U45" s="446"/>
      <c r="V45" s="446"/>
      <c r="W45" s="446"/>
      <c r="X45" s="446"/>
      <c r="Y45" s="446"/>
      <c r="Z45" s="446"/>
      <c r="AA45" s="446"/>
    </row>
    <row r="46" spans="1:38" s="422" customFormat="1" ht="15" customHeight="1">
      <c r="A46" s="462">
        <v>11</v>
      </c>
      <c r="B46" s="433">
        <v>43958</v>
      </c>
      <c r="C46" s="394"/>
      <c r="D46" s="394" t="s">
        <v>3466</v>
      </c>
      <c r="E46" s="400" t="s">
        <v>602</v>
      </c>
      <c r="F46" s="458">
        <v>340.5</v>
      </c>
      <c r="G46" s="458">
        <v>327</v>
      </c>
      <c r="H46" s="400">
        <v>349</v>
      </c>
      <c r="I46" s="462" t="s">
        <v>3668</v>
      </c>
      <c r="J46" s="65" t="s">
        <v>3646</v>
      </c>
      <c r="K46" s="65">
        <f>H46-F46</f>
        <v>8.5</v>
      </c>
      <c r="L46" s="395">
        <f t="shared" ref="L46" si="24">K46/F46</f>
        <v>2.4963289280469897E-2</v>
      </c>
      <c r="M46" s="458"/>
      <c r="N46" s="65"/>
      <c r="O46" s="65" t="s">
        <v>601</v>
      </c>
      <c r="P46" s="436">
        <v>43959</v>
      </c>
      <c r="Q46" s="7"/>
      <c r="R46" s="345" t="s">
        <v>3188</v>
      </c>
      <c r="S46" s="446"/>
      <c r="T46" s="446"/>
      <c r="U46" s="446"/>
      <c r="V46" s="446"/>
      <c r="W46" s="446"/>
      <c r="X46" s="446"/>
      <c r="Y46" s="446"/>
      <c r="Z46" s="446"/>
      <c r="AA46" s="446"/>
    </row>
    <row r="47" spans="1:38" s="422" customFormat="1" ht="15" customHeight="1">
      <c r="A47" s="483">
        <v>12</v>
      </c>
      <c r="B47" s="484">
        <v>43959</v>
      </c>
      <c r="C47" s="485"/>
      <c r="D47" s="486" t="s">
        <v>139</v>
      </c>
      <c r="E47" s="487" t="s">
        <v>602</v>
      </c>
      <c r="F47" s="487">
        <v>390</v>
      </c>
      <c r="G47" s="488">
        <v>377</v>
      </c>
      <c r="H47" s="488">
        <v>390</v>
      </c>
      <c r="I47" s="487" t="s">
        <v>3675</v>
      </c>
      <c r="J47" s="489" t="s">
        <v>710</v>
      </c>
      <c r="K47" s="489">
        <f>H47-F47</f>
        <v>0</v>
      </c>
      <c r="L47" s="490">
        <f t="shared" ref="L47:L48" si="25">K47/F47</f>
        <v>0</v>
      </c>
      <c r="M47" s="488"/>
      <c r="N47" s="489"/>
      <c r="O47" s="489" t="s">
        <v>710</v>
      </c>
      <c r="P47" s="491">
        <v>43962</v>
      </c>
      <c r="Q47" s="7"/>
      <c r="R47" s="345" t="s">
        <v>604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92">
        <v>13</v>
      </c>
      <c r="B48" s="434">
        <v>43962</v>
      </c>
      <c r="C48" s="493"/>
      <c r="D48" s="391" t="s">
        <v>42</v>
      </c>
      <c r="E48" s="399" t="s">
        <v>3644</v>
      </c>
      <c r="F48" s="399">
        <v>289</v>
      </c>
      <c r="G48" s="494">
        <v>301</v>
      </c>
      <c r="H48" s="494">
        <v>300.5</v>
      </c>
      <c r="I48" s="399" t="s">
        <v>3681</v>
      </c>
      <c r="J48" s="392" t="s">
        <v>3706</v>
      </c>
      <c r="K48" s="392">
        <f>F48-H48</f>
        <v>-11.5</v>
      </c>
      <c r="L48" s="393">
        <f t="shared" si="25"/>
        <v>-3.9792387543252594E-2</v>
      </c>
      <c r="M48" s="461"/>
      <c r="N48" s="392"/>
      <c r="O48" s="392" t="s">
        <v>665</v>
      </c>
      <c r="P48" s="435">
        <v>43964</v>
      </c>
      <c r="Q48" s="7"/>
      <c r="R48" s="345" t="s">
        <v>604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34" s="422" customFormat="1" ht="15" customHeight="1">
      <c r="A49" s="462">
        <v>14</v>
      </c>
      <c r="B49" s="433">
        <v>43962</v>
      </c>
      <c r="C49" s="463"/>
      <c r="D49" s="394" t="s">
        <v>180</v>
      </c>
      <c r="E49" s="400" t="s">
        <v>3644</v>
      </c>
      <c r="F49" s="400">
        <v>387</v>
      </c>
      <c r="G49" s="458">
        <v>403</v>
      </c>
      <c r="H49" s="458">
        <v>382</v>
      </c>
      <c r="I49" s="400" t="s">
        <v>3682</v>
      </c>
      <c r="J49" s="65" t="s">
        <v>3690</v>
      </c>
      <c r="K49" s="65">
        <f>F49-H49</f>
        <v>5</v>
      </c>
      <c r="L49" s="395">
        <f t="shared" ref="L49:L50" si="26">K49/F49</f>
        <v>1.2919896640826873E-2</v>
      </c>
      <c r="M49" s="458"/>
      <c r="N49" s="65"/>
      <c r="O49" s="65" t="s">
        <v>601</v>
      </c>
      <c r="P49" s="436">
        <v>43963</v>
      </c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34" s="422" customFormat="1" ht="15" customHeight="1">
      <c r="A50" s="462">
        <v>15</v>
      </c>
      <c r="B50" s="433">
        <v>43962</v>
      </c>
      <c r="C50" s="463"/>
      <c r="D50" s="394" t="s">
        <v>61</v>
      </c>
      <c r="E50" s="400" t="s">
        <v>602</v>
      </c>
      <c r="F50" s="400">
        <v>920</v>
      </c>
      <c r="G50" s="458">
        <v>890</v>
      </c>
      <c r="H50" s="458">
        <v>945</v>
      </c>
      <c r="I50" s="400" t="s">
        <v>3683</v>
      </c>
      <c r="J50" s="65" t="s">
        <v>745</v>
      </c>
      <c r="K50" s="65">
        <f>H50-F50</f>
        <v>25</v>
      </c>
      <c r="L50" s="395">
        <f t="shared" si="26"/>
        <v>2.717391304347826E-2</v>
      </c>
      <c r="M50" s="458"/>
      <c r="N50" s="65"/>
      <c r="O50" s="65" t="s">
        <v>601</v>
      </c>
      <c r="P50" s="436">
        <v>43964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34" s="422" customFormat="1" ht="15" customHeight="1">
      <c r="A51" s="459">
        <v>16</v>
      </c>
      <c r="B51" s="434">
        <v>43962</v>
      </c>
      <c r="C51" s="460"/>
      <c r="D51" s="391" t="s">
        <v>111</v>
      </c>
      <c r="E51" s="399" t="s">
        <v>602</v>
      </c>
      <c r="F51" s="399">
        <v>932.5</v>
      </c>
      <c r="G51" s="461">
        <v>898</v>
      </c>
      <c r="H51" s="461">
        <v>895</v>
      </c>
      <c r="I51" s="399" t="s">
        <v>3684</v>
      </c>
      <c r="J51" s="392" t="s">
        <v>3689</v>
      </c>
      <c r="K51" s="392">
        <f t="shared" ref="K51" si="27">H51-F51</f>
        <v>-37.5</v>
      </c>
      <c r="L51" s="393">
        <f t="shared" ref="L51:L52" si="28">K51/F51</f>
        <v>-4.0214477211796246E-2</v>
      </c>
      <c r="M51" s="435"/>
      <c r="N51" s="435"/>
      <c r="O51" s="392" t="s">
        <v>665</v>
      </c>
      <c r="P51" s="435">
        <v>43963</v>
      </c>
      <c r="Q51" s="7"/>
      <c r="R51" s="345" t="s">
        <v>3188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34" s="422" customFormat="1" ht="15" customHeight="1">
      <c r="A52" s="462">
        <v>17</v>
      </c>
      <c r="B52" s="433">
        <v>43962</v>
      </c>
      <c r="C52" s="463"/>
      <c r="D52" s="394" t="s">
        <v>117</v>
      </c>
      <c r="E52" s="400" t="s">
        <v>602</v>
      </c>
      <c r="F52" s="400">
        <v>2027.5</v>
      </c>
      <c r="G52" s="458">
        <v>1970</v>
      </c>
      <c r="H52" s="458">
        <v>2075</v>
      </c>
      <c r="I52" s="400" t="s">
        <v>3688</v>
      </c>
      <c r="J52" s="65" t="s">
        <v>732</v>
      </c>
      <c r="K52" s="65">
        <f>H52-F52</f>
        <v>47.5</v>
      </c>
      <c r="L52" s="395">
        <f t="shared" si="28"/>
        <v>2.3427866831072751E-2</v>
      </c>
      <c r="M52" s="458"/>
      <c r="N52" s="65"/>
      <c r="O52" s="65" t="s">
        <v>601</v>
      </c>
      <c r="P52" s="436">
        <v>43964</v>
      </c>
      <c r="Q52" s="7"/>
      <c r="R52" s="345" t="s">
        <v>604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34" s="422" customFormat="1" ht="15" customHeight="1">
      <c r="A53" s="462">
        <v>18</v>
      </c>
      <c r="B53" s="433">
        <v>43963</v>
      </c>
      <c r="C53" s="463"/>
      <c r="D53" s="394" t="s">
        <v>254</v>
      </c>
      <c r="E53" s="400" t="s">
        <v>602</v>
      </c>
      <c r="F53" s="400">
        <v>520</v>
      </c>
      <c r="G53" s="458">
        <v>500</v>
      </c>
      <c r="H53" s="458">
        <v>531.5</v>
      </c>
      <c r="I53" s="400" t="s">
        <v>3693</v>
      </c>
      <c r="J53" s="65" t="s">
        <v>3694</v>
      </c>
      <c r="K53" s="65">
        <f>H53-F53</f>
        <v>11.5</v>
      </c>
      <c r="L53" s="395">
        <f t="shared" ref="L53:L54" si="29">K53/F53</f>
        <v>2.2115384615384617E-2</v>
      </c>
      <c r="M53" s="458"/>
      <c r="N53" s="65"/>
      <c r="O53" s="65" t="s">
        <v>601</v>
      </c>
      <c r="P53" s="470">
        <v>43963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34" s="422" customFormat="1" ht="15" customHeight="1">
      <c r="A54" s="462">
        <v>19</v>
      </c>
      <c r="B54" s="433">
        <v>43963</v>
      </c>
      <c r="C54" s="463"/>
      <c r="D54" s="394" t="s">
        <v>84</v>
      </c>
      <c r="E54" s="400" t="s">
        <v>602</v>
      </c>
      <c r="F54" s="400">
        <v>570</v>
      </c>
      <c r="G54" s="458">
        <v>548</v>
      </c>
      <c r="H54" s="458">
        <v>600</v>
      </c>
      <c r="I54" s="400" t="s">
        <v>3696</v>
      </c>
      <c r="J54" s="65" t="s">
        <v>3705</v>
      </c>
      <c r="K54" s="65">
        <f>H54-F54</f>
        <v>30</v>
      </c>
      <c r="L54" s="395">
        <f t="shared" si="29"/>
        <v>5.2631578947368418E-2</v>
      </c>
      <c r="M54" s="458"/>
      <c r="N54" s="65"/>
      <c r="O54" s="65" t="s">
        <v>601</v>
      </c>
      <c r="P54" s="436">
        <v>43964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34" s="422" customFormat="1" ht="15" customHeight="1">
      <c r="A55" s="403">
        <v>20</v>
      </c>
      <c r="B55" s="427">
        <v>43964</v>
      </c>
      <c r="C55" s="379"/>
      <c r="D55" s="380" t="s">
        <v>84</v>
      </c>
      <c r="E55" s="426" t="s">
        <v>602</v>
      </c>
      <c r="F55" s="426" t="s">
        <v>3704</v>
      </c>
      <c r="G55" s="408">
        <v>549</v>
      </c>
      <c r="H55" s="408"/>
      <c r="I55" s="426" t="s">
        <v>3696</v>
      </c>
      <c r="J55" s="407" t="s">
        <v>603</v>
      </c>
      <c r="K55" s="407"/>
      <c r="L55" s="383"/>
      <c r="M55" s="408"/>
      <c r="N55" s="407"/>
      <c r="O55" s="407"/>
      <c r="P55" s="385"/>
      <c r="Q55" s="7"/>
      <c r="R55" s="345" t="s">
        <v>604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34" s="422" customFormat="1" ht="15" customHeight="1">
      <c r="A56" s="403">
        <v>21</v>
      </c>
      <c r="B56" s="427">
        <v>43964</v>
      </c>
      <c r="C56" s="379"/>
      <c r="D56" s="380" t="s">
        <v>3721</v>
      </c>
      <c r="E56" s="426" t="s">
        <v>602</v>
      </c>
      <c r="F56" s="426" t="s">
        <v>3722</v>
      </c>
      <c r="G56" s="408">
        <v>498</v>
      </c>
      <c r="H56" s="408"/>
      <c r="I56" s="426" t="s">
        <v>3693</v>
      </c>
      <c r="J56" s="407" t="s">
        <v>603</v>
      </c>
      <c r="K56" s="407"/>
      <c r="L56" s="383"/>
      <c r="M56" s="408"/>
      <c r="N56" s="407"/>
      <c r="O56" s="407"/>
      <c r="P56" s="385"/>
      <c r="Q56" s="7"/>
      <c r="R56" s="345" t="s">
        <v>3188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34" s="422" customFormat="1" ht="15" customHeight="1">
      <c r="A57" s="403">
        <v>22</v>
      </c>
      <c r="B57" s="427">
        <v>43964</v>
      </c>
      <c r="C57" s="379"/>
      <c r="D57" s="380" t="s">
        <v>117</v>
      </c>
      <c r="E57" s="426" t="s">
        <v>602</v>
      </c>
      <c r="F57" s="426" t="s">
        <v>3723</v>
      </c>
      <c r="G57" s="408">
        <v>1945</v>
      </c>
      <c r="H57" s="408"/>
      <c r="I57" s="426" t="s">
        <v>3724</v>
      </c>
      <c r="J57" s="407" t="s">
        <v>603</v>
      </c>
      <c r="K57" s="407"/>
      <c r="L57" s="383"/>
      <c r="M57" s="408"/>
      <c r="N57" s="407"/>
      <c r="O57" s="407"/>
      <c r="P57" s="385"/>
      <c r="Q57" s="7"/>
      <c r="R57" s="345" t="s">
        <v>604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34" s="422" customFormat="1" ht="15" customHeight="1">
      <c r="A58" s="403">
        <v>23</v>
      </c>
      <c r="B58" s="427">
        <v>43964</v>
      </c>
      <c r="C58" s="379"/>
      <c r="D58" s="380" t="s">
        <v>111</v>
      </c>
      <c r="E58" s="426" t="s">
        <v>602</v>
      </c>
      <c r="F58" s="426" t="s">
        <v>3725</v>
      </c>
      <c r="G58" s="408">
        <v>895</v>
      </c>
      <c r="H58" s="408"/>
      <c r="I58" s="426" t="s">
        <v>3726</v>
      </c>
      <c r="J58" s="407" t="s">
        <v>603</v>
      </c>
      <c r="K58" s="407"/>
      <c r="L58" s="383"/>
      <c r="M58" s="408"/>
      <c r="N58" s="407"/>
      <c r="O58" s="407"/>
      <c r="P58" s="385"/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34" s="422" customFormat="1" ht="15" customHeight="1">
      <c r="A59" s="403">
        <v>24</v>
      </c>
      <c r="B59" s="427">
        <v>43964</v>
      </c>
      <c r="C59" s="379"/>
      <c r="D59" s="380" t="s">
        <v>113</v>
      </c>
      <c r="E59" s="426" t="s">
        <v>602</v>
      </c>
      <c r="F59" s="426" t="s">
        <v>3727</v>
      </c>
      <c r="G59" s="408">
        <v>253</v>
      </c>
      <c r="H59" s="408"/>
      <c r="I59" s="426" t="s">
        <v>663</v>
      </c>
      <c r="J59" s="407" t="s">
        <v>603</v>
      </c>
      <c r="K59" s="407"/>
      <c r="L59" s="383"/>
      <c r="M59" s="408"/>
      <c r="N59" s="407"/>
      <c r="O59" s="407"/>
      <c r="P59" s="385"/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34" ht="15" customHeight="1">
      <c r="A60" s="403"/>
      <c r="B60" s="427"/>
      <c r="C60" s="379"/>
      <c r="D60" s="437"/>
      <c r="E60" s="381"/>
      <c r="F60" s="381"/>
      <c r="G60" s="382"/>
      <c r="H60" s="382"/>
      <c r="I60" s="381"/>
      <c r="J60" s="378"/>
      <c r="K60" s="378"/>
      <c r="L60" s="383"/>
      <c r="M60" s="382"/>
      <c r="N60" s="384"/>
      <c r="O60" s="384"/>
      <c r="P60" s="385"/>
      <c r="Q60" s="11"/>
      <c r="R60" s="12"/>
      <c r="S60" s="16"/>
      <c r="T60" s="16"/>
      <c r="U60" s="16"/>
      <c r="V60" s="16"/>
      <c r="W60" s="16"/>
      <c r="X60" s="16"/>
      <c r="Y60" s="16"/>
      <c r="Z60" s="16"/>
      <c r="AA60" s="16"/>
    </row>
    <row r="61" spans="1:34" ht="44.25" customHeight="1">
      <c r="A61" s="23" t="s">
        <v>605</v>
      </c>
      <c r="B61" s="39"/>
      <c r="C61" s="39"/>
      <c r="D61" s="40"/>
      <c r="E61" s="36"/>
      <c r="F61" s="36"/>
      <c r="G61" s="35"/>
      <c r="H61" s="35"/>
      <c r="I61" s="36"/>
      <c r="J61" s="17"/>
      <c r="K61" s="80"/>
      <c r="L61" s="81"/>
      <c r="M61" s="80"/>
      <c r="N61" s="82"/>
      <c r="O61" s="80"/>
      <c r="P61" s="82"/>
      <c r="Q61" s="16"/>
      <c r="R61" s="12"/>
      <c r="S61" s="16"/>
      <c r="T61" s="16"/>
      <c r="U61" s="16"/>
      <c r="V61" s="16"/>
      <c r="W61" s="16"/>
      <c r="X61" s="16"/>
      <c r="Y61" s="16"/>
      <c r="Z61" s="5"/>
      <c r="AA61" s="5"/>
      <c r="AB61" s="5"/>
    </row>
    <row r="62" spans="1:34" s="6" customFormat="1">
      <c r="A62" s="29" t="s">
        <v>606</v>
      </c>
      <c r="B62" s="23"/>
      <c r="C62" s="23"/>
      <c r="D62" s="23"/>
      <c r="E62" s="5"/>
      <c r="F62" s="30" t="s">
        <v>607</v>
      </c>
      <c r="G62" s="41"/>
      <c r="H62" s="42"/>
      <c r="I62" s="83"/>
      <c r="J62" s="17"/>
      <c r="K62" s="84"/>
      <c r="L62" s="85"/>
      <c r="M62" s="86"/>
      <c r="N62" s="87"/>
      <c r="O62" s="88"/>
      <c r="P62" s="5"/>
      <c r="Q62" s="4"/>
      <c r="R62" s="12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9" customFormat="1" ht="14.25" customHeight="1">
      <c r="A63" s="29"/>
      <c r="B63" s="23"/>
      <c r="C63" s="23"/>
      <c r="D63" s="23"/>
      <c r="E63" s="32"/>
      <c r="F63" s="30" t="s">
        <v>609</v>
      </c>
      <c r="G63" s="41"/>
      <c r="H63" s="42"/>
      <c r="I63" s="83"/>
      <c r="J63" s="17"/>
      <c r="K63" s="84"/>
      <c r="L63" s="85"/>
      <c r="M63" s="86"/>
      <c r="N63" s="87"/>
      <c r="O63" s="88"/>
      <c r="P63" s="5"/>
      <c r="Q63" s="4"/>
      <c r="R63" s="12"/>
      <c r="S63" s="6"/>
      <c r="Y63" s="6"/>
      <c r="Z63" s="6"/>
    </row>
    <row r="64" spans="1:34" s="9" customFormat="1" ht="14.25" customHeight="1">
      <c r="A64" s="23"/>
      <c r="B64" s="23"/>
      <c r="C64" s="23"/>
      <c r="D64" s="23"/>
      <c r="E64" s="32"/>
      <c r="F64" s="17"/>
      <c r="G64" s="17"/>
      <c r="H64" s="31"/>
      <c r="I64" s="36"/>
      <c r="J64" s="72"/>
      <c r="K64" s="69"/>
      <c r="L64" s="70"/>
      <c r="M64" s="17"/>
      <c r="N64" s="73"/>
      <c r="O64" s="57"/>
      <c r="P64" s="8"/>
      <c r="Q64" s="4"/>
      <c r="R64" s="12"/>
      <c r="S64" s="6"/>
      <c r="Y64" s="6"/>
      <c r="Z64" s="6"/>
    </row>
    <row r="65" spans="1:34" s="9" customFormat="1" ht="15">
      <c r="A65" s="43" t="s">
        <v>616</v>
      </c>
      <c r="B65" s="43"/>
      <c r="C65" s="43"/>
      <c r="D65" s="43"/>
      <c r="E65" s="32"/>
      <c r="F65" s="17"/>
      <c r="G65" s="12"/>
      <c r="H65" s="17"/>
      <c r="I65" s="12"/>
      <c r="J65" s="89"/>
      <c r="K65" s="12"/>
      <c r="L65" s="12"/>
      <c r="M65" s="12"/>
      <c r="N65" s="12"/>
      <c r="O65" s="90"/>
      <c r="P65"/>
      <c r="Q65" s="4"/>
      <c r="R65" s="12"/>
      <c r="S65" s="6"/>
      <c r="Y65" s="6"/>
      <c r="Z65" s="6"/>
    </row>
    <row r="66" spans="1:34" s="9" customFormat="1" ht="38.25">
      <c r="A66" s="21" t="s">
        <v>16</v>
      </c>
      <c r="B66" s="21" t="s">
        <v>576</v>
      </c>
      <c r="C66" s="21"/>
      <c r="D66" s="22" t="s">
        <v>589</v>
      </c>
      <c r="E66" s="21" t="s">
        <v>590</v>
      </c>
      <c r="F66" s="21" t="s">
        <v>591</v>
      </c>
      <c r="G66" s="21" t="s">
        <v>611</v>
      </c>
      <c r="H66" s="21" t="s">
        <v>593</v>
      </c>
      <c r="I66" s="21" t="s">
        <v>594</v>
      </c>
      <c r="J66" s="20" t="s">
        <v>595</v>
      </c>
      <c r="K66" s="78" t="s">
        <v>617</v>
      </c>
      <c r="L66" s="78" t="s">
        <v>613</v>
      </c>
      <c r="M66" s="21" t="s">
        <v>614</v>
      </c>
      <c r="N66" s="20" t="s">
        <v>598</v>
      </c>
      <c r="O66" s="91" t="s">
        <v>599</v>
      </c>
      <c r="P66" s="5"/>
      <c r="Q66" s="4"/>
      <c r="R66" s="17"/>
      <c r="S66" s="6"/>
      <c r="Y66" s="6"/>
      <c r="Z66" s="6"/>
    </row>
    <row r="67" spans="1:34" s="9" customFormat="1" ht="14.25">
      <c r="A67" s="517"/>
      <c r="B67" s="518"/>
      <c r="C67" s="464"/>
      <c r="D67" s="406"/>
      <c r="E67" s="465"/>
      <c r="F67" s="466"/>
      <c r="G67" s="465"/>
      <c r="H67" s="465"/>
      <c r="I67" s="465"/>
      <c r="J67" s="518"/>
      <c r="K67" s="467"/>
      <c r="L67" s="513"/>
      <c r="M67" s="513"/>
      <c r="N67" s="513"/>
      <c r="O67" s="515"/>
      <c r="P67" s="409"/>
      <c r="Q67" s="409"/>
      <c r="R67" s="345"/>
      <c r="S67" s="40"/>
      <c r="Y67" s="6"/>
      <c r="Z67" s="6"/>
    </row>
    <row r="68" spans="1:34" s="9" customFormat="1" ht="14.25">
      <c r="A68" s="517"/>
      <c r="B68" s="518"/>
      <c r="C68" s="464"/>
      <c r="D68" s="406"/>
      <c r="E68" s="465"/>
      <c r="F68" s="468"/>
      <c r="G68" s="465"/>
      <c r="H68" s="465"/>
      <c r="I68" s="465"/>
      <c r="J68" s="518"/>
      <c r="K68" s="467"/>
      <c r="L68" s="514"/>
      <c r="M68" s="514"/>
      <c r="N68" s="514"/>
      <c r="O68" s="516"/>
      <c r="P68" s="409"/>
      <c r="Q68" s="409"/>
      <c r="R68" s="345"/>
      <c r="S68" s="40"/>
      <c r="Y68" s="6"/>
      <c r="Z68" s="6"/>
    </row>
    <row r="69" spans="1:34" s="9" customFormat="1" ht="14.25">
      <c r="A69" s="517"/>
      <c r="B69" s="518"/>
      <c r="C69" s="464"/>
      <c r="D69" s="406"/>
      <c r="E69" s="465"/>
      <c r="F69" s="466"/>
      <c r="G69" s="465"/>
      <c r="H69" s="465"/>
      <c r="I69" s="465"/>
      <c r="J69" s="518"/>
      <c r="K69" s="467"/>
      <c r="L69" s="513"/>
      <c r="M69" s="513"/>
      <c r="N69" s="513"/>
      <c r="O69" s="515"/>
      <c r="P69" s="409"/>
      <c r="Q69" s="409"/>
      <c r="R69" s="345"/>
      <c r="S69" s="40"/>
      <c r="Y69" s="6"/>
      <c r="Z69" s="6"/>
    </row>
    <row r="70" spans="1:34" s="9" customFormat="1" ht="14.25">
      <c r="A70" s="517"/>
      <c r="B70" s="518"/>
      <c r="C70" s="464"/>
      <c r="D70" s="406"/>
      <c r="E70" s="465"/>
      <c r="F70" s="468"/>
      <c r="G70" s="465"/>
      <c r="H70" s="465"/>
      <c r="I70" s="465"/>
      <c r="J70" s="518"/>
      <c r="K70" s="467"/>
      <c r="L70" s="514"/>
      <c r="M70" s="514"/>
      <c r="N70" s="514"/>
      <c r="O70" s="516"/>
      <c r="P70" s="4"/>
      <c r="Q70" s="4"/>
      <c r="R70" s="445"/>
      <c r="S70" s="6"/>
      <c r="Y70" s="6"/>
      <c r="Z70" s="6"/>
    </row>
    <row r="71" spans="1:34" s="9" customFormat="1" ht="14.25">
      <c r="A71" s="517"/>
      <c r="B71" s="518"/>
      <c r="C71" s="464"/>
      <c r="D71" s="406"/>
      <c r="E71" s="465"/>
      <c r="F71" s="466"/>
      <c r="G71" s="465"/>
      <c r="H71" s="465"/>
      <c r="I71" s="465"/>
      <c r="J71" s="518"/>
      <c r="K71" s="467"/>
      <c r="L71" s="513"/>
      <c r="M71" s="513"/>
      <c r="N71" s="513"/>
      <c r="O71" s="515"/>
      <c r="P71" s="4"/>
      <c r="Q71" s="4"/>
      <c r="R71" s="445"/>
      <c r="S71" s="6"/>
      <c r="Y71" s="6"/>
      <c r="Z71" s="6"/>
    </row>
    <row r="72" spans="1:34" s="9" customFormat="1" ht="14.25">
      <c r="A72" s="517"/>
      <c r="B72" s="518"/>
      <c r="C72" s="464"/>
      <c r="D72" s="406"/>
      <c r="E72" s="465"/>
      <c r="F72" s="468"/>
      <c r="G72" s="465"/>
      <c r="H72" s="465"/>
      <c r="I72" s="465"/>
      <c r="J72" s="518"/>
      <c r="K72" s="467"/>
      <c r="L72" s="514"/>
      <c r="M72" s="514"/>
      <c r="N72" s="514"/>
      <c r="O72" s="516"/>
      <c r="P72" s="4"/>
      <c r="Q72" s="4"/>
      <c r="R72" s="445"/>
      <c r="S72" s="6"/>
      <c r="Y72" s="6"/>
      <c r="Z72" s="6"/>
    </row>
    <row r="73" spans="1:34" s="9" customFormat="1" ht="14.25">
      <c r="A73" s="438"/>
      <c r="B73" s="439"/>
      <c r="C73" s="439"/>
      <c r="D73" s="440"/>
      <c r="E73" s="438"/>
      <c r="F73" s="441"/>
      <c r="G73" s="438"/>
      <c r="H73" s="438"/>
      <c r="I73" s="438"/>
      <c r="J73" s="442"/>
      <c r="K73" s="442"/>
      <c r="L73" s="443"/>
      <c r="M73" s="442"/>
      <c r="N73" s="442"/>
      <c r="O73" s="444"/>
      <c r="P73" s="4"/>
      <c r="Q73" s="4"/>
      <c r="R73" s="94"/>
      <c r="S73" s="6"/>
      <c r="Y73" s="6"/>
      <c r="Z73" s="6"/>
    </row>
    <row r="74" spans="1:34" s="9" customFormat="1" ht="15">
      <c r="A74" s="386"/>
      <c r="B74" s="387"/>
      <c r="C74" s="387"/>
      <c r="D74" s="388"/>
      <c r="E74" s="386"/>
      <c r="F74" s="401"/>
      <c r="G74" s="386"/>
      <c r="H74" s="386"/>
      <c r="I74" s="386"/>
      <c r="J74" s="387"/>
      <c r="K74" s="80"/>
      <c r="L74" s="386"/>
      <c r="M74" s="386"/>
      <c r="N74" s="386"/>
      <c r="O74" s="402"/>
      <c r="P74" s="4"/>
      <c r="Q74" s="4"/>
      <c r="R74" s="94"/>
      <c r="S74" s="6"/>
      <c r="Y74" s="6"/>
      <c r="Z74" s="6"/>
    </row>
    <row r="75" spans="1:34" s="6" customFormat="1">
      <c r="A75" s="44"/>
      <c r="B75" s="45"/>
      <c r="C75" s="46"/>
      <c r="D75" s="47"/>
      <c r="E75" s="48"/>
      <c r="F75" s="49"/>
      <c r="G75" s="49"/>
      <c r="H75" s="49"/>
      <c r="I75" s="49"/>
      <c r="J75" s="17"/>
      <c r="K75" s="92"/>
      <c r="L75" s="92"/>
      <c r="M75" s="17"/>
      <c r="N75" s="16"/>
      <c r="O75" s="93"/>
      <c r="P75" s="5"/>
      <c r="Q75" s="4"/>
      <c r="R75" s="17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5">
      <c r="A76" s="50" t="s">
        <v>618</v>
      </c>
      <c r="B76" s="50"/>
      <c r="C76" s="50"/>
      <c r="D76" s="50"/>
      <c r="E76" s="51"/>
      <c r="F76" s="49"/>
      <c r="G76" s="49"/>
      <c r="H76" s="49"/>
      <c r="I76" s="49"/>
      <c r="J76" s="53"/>
      <c r="K76" s="12"/>
      <c r="L76" s="12"/>
      <c r="M76" s="12"/>
      <c r="N76" s="11"/>
      <c r="O76" s="53"/>
      <c r="P76" s="5"/>
      <c r="Q76" s="4"/>
      <c r="R76" s="17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38.25">
      <c r="A77" s="21" t="s">
        <v>16</v>
      </c>
      <c r="B77" s="21" t="s">
        <v>576</v>
      </c>
      <c r="C77" s="21"/>
      <c r="D77" s="22" t="s">
        <v>589</v>
      </c>
      <c r="E77" s="21" t="s">
        <v>590</v>
      </c>
      <c r="F77" s="21" t="s">
        <v>591</v>
      </c>
      <c r="G77" s="52" t="s">
        <v>611</v>
      </c>
      <c r="H77" s="21" t="s">
        <v>593</v>
      </c>
      <c r="I77" s="21" t="s">
        <v>594</v>
      </c>
      <c r="J77" s="20" t="s">
        <v>595</v>
      </c>
      <c r="K77" s="20" t="s">
        <v>619</v>
      </c>
      <c r="L77" s="78" t="s">
        <v>613</v>
      </c>
      <c r="M77" s="21" t="s">
        <v>614</v>
      </c>
      <c r="N77" s="21" t="s">
        <v>598</v>
      </c>
      <c r="O77" s="22" t="s">
        <v>599</v>
      </c>
      <c r="P77" s="5"/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40" customFormat="1" ht="14.25">
      <c r="A78" s="474">
        <v>1</v>
      </c>
      <c r="B78" s="475">
        <v>43951</v>
      </c>
      <c r="C78" s="475"/>
      <c r="D78" s="476" t="s">
        <v>3635</v>
      </c>
      <c r="E78" s="477" t="s">
        <v>602</v>
      </c>
      <c r="F78" s="477">
        <v>6.75</v>
      </c>
      <c r="G78" s="478">
        <v>4.9000000000000004</v>
      </c>
      <c r="H78" s="478">
        <v>4.9000000000000004</v>
      </c>
      <c r="I78" s="477" t="s">
        <v>3636</v>
      </c>
      <c r="J78" s="479" t="s">
        <v>3639</v>
      </c>
      <c r="K78" s="479">
        <f t="shared" ref="K78:K79" si="30">L78*M78</f>
        <v>-5549.9999999999991</v>
      </c>
      <c r="L78" s="479">
        <f t="shared" ref="L78:L79" si="31">H78-F78</f>
        <v>-1.8499999999999996</v>
      </c>
      <c r="M78" s="479">
        <v>3000</v>
      </c>
      <c r="N78" s="479" t="s">
        <v>665</v>
      </c>
      <c r="O78" s="480">
        <v>43955</v>
      </c>
      <c r="P78" s="409"/>
      <c r="Q78" s="409"/>
      <c r="R78" s="345" t="s">
        <v>604</v>
      </c>
      <c r="Z78" s="422"/>
      <c r="AA78" s="422"/>
      <c r="AB78" s="422"/>
      <c r="AC78" s="422"/>
      <c r="AD78" s="422"/>
      <c r="AE78" s="422"/>
      <c r="AF78" s="422"/>
      <c r="AG78" s="422"/>
      <c r="AH78" s="422"/>
    </row>
    <row r="79" spans="1:34" s="40" customFormat="1" ht="14.25">
      <c r="A79" s="495">
        <v>2</v>
      </c>
      <c r="B79" s="463">
        <v>43959</v>
      </c>
      <c r="C79" s="463"/>
      <c r="D79" s="394" t="s">
        <v>3676</v>
      </c>
      <c r="E79" s="400" t="s">
        <v>602</v>
      </c>
      <c r="F79" s="400">
        <v>32</v>
      </c>
      <c r="G79" s="458">
        <v>18</v>
      </c>
      <c r="H79" s="458">
        <v>39</v>
      </c>
      <c r="I79" s="400" t="s">
        <v>3677</v>
      </c>
      <c r="J79" s="496" t="s">
        <v>3611</v>
      </c>
      <c r="K79" s="496">
        <f t="shared" si="30"/>
        <v>2800</v>
      </c>
      <c r="L79" s="496">
        <f t="shared" si="31"/>
        <v>7</v>
      </c>
      <c r="M79" s="496">
        <v>400</v>
      </c>
      <c r="N79" s="496" t="s">
        <v>601</v>
      </c>
      <c r="O79" s="497">
        <v>43964</v>
      </c>
      <c r="P79" s="409"/>
      <c r="Q79" s="409"/>
      <c r="R79" s="345" t="s">
        <v>604</v>
      </c>
      <c r="Z79" s="422"/>
      <c r="AA79" s="422"/>
      <c r="AB79" s="422"/>
      <c r="AC79" s="422"/>
      <c r="AD79" s="422"/>
      <c r="AE79" s="422"/>
      <c r="AF79" s="422"/>
      <c r="AG79" s="422"/>
      <c r="AH79" s="422"/>
    </row>
    <row r="80" spans="1:34" s="40" customFormat="1" ht="14.25">
      <c r="A80" s="474">
        <v>3</v>
      </c>
      <c r="B80" s="475">
        <v>43959</v>
      </c>
      <c r="C80" s="475"/>
      <c r="D80" s="476" t="s">
        <v>3678</v>
      </c>
      <c r="E80" s="477" t="s">
        <v>602</v>
      </c>
      <c r="F80" s="477">
        <v>4.5</v>
      </c>
      <c r="G80" s="478">
        <v>2</v>
      </c>
      <c r="H80" s="478">
        <v>2.9</v>
      </c>
      <c r="I80" s="477" t="s">
        <v>3680</v>
      </c>
      <c r="J80" s="479" t="s">
        <v>3687</v>
      </c>
      <c r="K80" s="479">
        <f t="shared" ref="K80:K81" si="32">L80*M80</f>
        <v>-5280</v>
      </c>
      <c r="L80" s="479">
        <f t="shared" ref="L80:L81" si="33">H80-F80</f>
        <v>-1.6</v>
      </c>
      <c r="M80" s="479">
        <v>3300</v>
      </c>
      <c r="N80" s="479" t="s">
        <v>665</v>
      </c>
      <c r="O80" s="480">
        <v>43962</v>
      </c>
      <c r="P80" s="409"/>
      <c r="Q80" s="409"/>
      <c r="R80" s="345" t="s">
        <v>3188</v>
      </c>
      <c r="Z80" s="422"/>
      <c r="AA80" s="422"/>
      <c r="AB80" s="422"/>
      <c r="AC80" s="422"/>
      <c r="AD80" s="422"/>
      <c r="AE80" s="422"/>
      <c r="AF80" s="422"/>
      <c r="AG80" s="422"/>
      <c r="AH80" s="422"/>
    </row>
    <row r="81" spans="1:34" s="40" customFormat="1" ht="14.25">
      <c r="A81" s="495">
        <v>4</v>
      </c>
      <c r="B81" s="463">
        <v>43962</v>
      </c>
      <c r="C81" s="463"/>
      <c r="D81" s="394" t="s">
        <v>3685</v>
      </c>
      <c r="E81" s="400" t="s">
        <v>602</v>
      </c>
      <c r="F81" s="400">
        <v>13</v>
      </c>
      <c r="G81" s="458">
        <v>4.8</v>
      </c>
      <c r="H81" s="458">
        <v>18.5</v>
      </c>
      <c r="I81" s="400" t="s">
        <v>3686</v>
      </c>
      <c r="J81" s="496" t="s">
        <v>3709</v>
      </c>
      <c r="K81" s="496">
        <f t="shared" si="32"/>
        <v>2750</v>
      </c>
      <c r="L81" s="496">
        <f t="shared" si="33"/>
        <v>5.5</v>
      </c>
      <c r="M81" s="496">
        <v>500</v>
      </c>
      <c r="N81" s="496" t="s">
        <v>601</v>
      </c>
      <c r="O81" s="497">
        <v>43964</v>
      </c>
      <c r="P81" s="409"/>
      <c r="Q81" s="409"/>
      <c r="R81" s="345" t="s">
        <v>604</v>
      </c>
      <c r="Z81" s="422"/>
      <c r="AA81" s="422"/>
      <c r="AB81" s="422"/>
      <c r="AC81" s="422"/>
      <c r="AD81" s="422"/>
      <c r="AE81" s="422"/>
      <c r="AF81" s="422"/>
      <c r="AG81" s="422"/>
      <c r="AH81" s="422"/>
    </row>
    <row r="82" spans="1:34" s="40" customFormat="1" ht="14.25">
      <c r="A82" s="495">
        <v>5</v>
      </c>
      <c r="B82" s="463">
        <v>43964</v>
      </c>
      <c r="C82" s="463"/>
      <c r="D82" s="394" t="s">
        <v>3710</v>
      </c>
      <c r="E82" s="400" t="s">
        <v>602</v>
      </c>
      <c r="F82" s="400">
        <v>45</v>
      </c>
      <c r="G82" s="458">
        <v>24</v>
      </c>
      <c r="H82" s="458">
        <v>56.5</v>
      </c>
      <c r="I82" s="400" t="s">
        <v>3711</v>
      </c>
      <c r="J82" s="496" t="s">
        <v>3694</v>
      </c>
      <c r="K82" s="496">
        <f t="shared" ref="K82" si="34">L82*M82</f>
        <v>2300</v>
      </c>
      <c r="L82" s="496">
        <f t="shared" ref="L82" si="35">H82-F82</f>
        <v>11.5</v>
      </c>
      <c r="M82" s="496">
        <v>200</v>
      </c>
      <c r="N82" s="496" t="s">
        <v>601</v>
      </c>
      <c r="O82" s="498">
        <v>43964</v>
      </c>
      <c r="P82" s="409"/>
      <c r="Q82" s="409"/>
      <c r="R82" s="345" t="s">
        <v>604</v>
      </c>
      <c r="Z82" s="422"/>
      <c r="AA82" s="422"/>
      <c r="AB82" s="422"/>
      <c r="AC82" s="422"/>
      <c r="AD82" s="422"/>
      <c r="AE82" s="422"/>
      <c r="AF82" s="422"/>
      <c r="AG82" s="422"/>
      <c r="AH82" s="422"/>
    </row>
    <row r="83" spans="1:34" s="40" customFormat="1" ht="14.25">
      <c r="A83" s="495">
        <v>6</v>
      </c>
      <c r="B83" s="463">
        <v>43964</v>
      </c>
      <c r="C83" s="463"/>
      <c r="D83" s="394" t="s">
        <v>3712</v>
      </c>
      <c r="E83" s="400" t="s">
        <v>602</v>
      </c>
      <c r="F83" s="400">
        <v>37</v>
      </c>
      <c r="G83" s="458">
        <v>18</v>
      </c>
      <c r="H83" s="458">
        <v>46</v>
      </c>
      <c r="I83" s="400" t="s">
        <v>3713</v>
      </c>
      <c r="J83" s="496" t="s">
        <v>3407</v>
      </c>
      <c r="K83" s="496">
        <f t="shared" ref="K83" si="36">L83*M83</f>
        <v>2250</v>
      </c>
      <c r="L83" s="496">
        <f t="shared" ref="L83" si="37">H83-F83</f>
        <v>9</v>
      </c>
      <c r="M83" s="496">
        <v>250</v>
      </c>
      <c r="N83" s="496" t="s">
        <v>601</v>
      </c>
      <c r="O83" s="498">
        <v>43964</v>
      </c>
      <c r="P83" s="409"/>
      <c r="Q83" s="409"/>
      <c r="R83" s="345" t="s">
        <v>3188</v>
      </c>
      <c r="Z83" s="422"/>
      <c r="AA83" s="422"/>
      <c r="AB83" s="422"/>
      <c r="AC83" s="422"/>
      <c r="AD83" s="422"/>
      <c r="AE83" s="422"/>
      <c r="AF83" s="422"/>
      <c r="AG83" s="422"/>
      <c r="AH83" s="422"/>
    </row>
    <row r="84" spans="1:34" s="40" customFormat="1" ht="14.25">
      <c r="A84" s="481">
        <v>7</v>
      </c>
      <c r="B84" s="472">
        <v>43964</v>
      </c>
      <c r="C84" s="472"/>
      <c r="D84" s="380" t="s">
        <v>3714</v>
      </c>
      <c r="E84" s="426" t="s">
        <v>602</v>
      </c>
      <c r="F84" s="426" t="s">
        <v>3715</v>
      </c>
      <c r="G84" s="473">
        <v>18</v>
      </c>
      <c r="H84" s="473"/>
      <c r="I84" s="482" t="s">
        <v>3711</v>
      </c>
      <c r="J84" s="384" t="s">
        <v>603</v>
      </c>
      <c r="K84" s="384"/>
      <c r="L84" s="384"/>
      <c r="M84" s="384"/>
      <c r="N84" s="384"/>
      <c r="O84" s="404"/>
      <c r="P84" s="409"/>
      <c r="Q84" s="409"/>
      <c r="R84" s="345" t="s">
        <v>604</v>
      </c>
      <c r="Z84" s="422"/>
      <c r="AA84" s="422"/>
      <c r="AB84" s="422"/>
      <c r="AC84" s="422"/>
      <c r="AD84" s="422"/>
      <c r="AE84" s="422"/>
      <c r="AF84" s="422"/>
      <c r="AG84" s="422"/>
      <c r="AH84" s="422"/>
    </row>
    <row r="85" spans="1:34" s="40" customFormat="1" ht="14.25">
      <c r="A85" s="495">
        <v>8</v>
      </c>
      <c r="B85" s="463">
        <v>43964</v>
      </c>
      <c r="C85" s="463"/>
      <c r="D85" s="394" t="s">
        <v>3712</v>
      </c>
      <c r="E85" s="400" t="s">
        <v>602</v>
      </c>
      <c r="F85" s="400">
        <v>34.5</v>
      </c>
      <c r="G85" s="458">
        <v>14</v>
      </c>
      <c r="H85" s="458">
        <v>44</v>
      </c>
      <c r="I85" s="400" t="s">
        <v>3716</v>
      </c>
      <c r="J85" s="496" t="s">
        <v>3717</v>
      </c>
      <c r="K85" s="496">
        <f t="shared" ref="K85" si="38">L85*M85</f>
        <v>2375</v>
      </c>
      <c r="L85" s="496">
        <f t="shared" ref="L85" si="39">H85-F85</f>
        <v>9.5</v>
      </c>
      <c r="M85" s="496">
        <v>250</v>
      </c>
      <c r="N85" s="496" t="s">
        <v>601</v>
      </c>
      <c r="O85" s="498">
        <v>43964</v>
      </c>
      <c r="P85" s="409"/>
      <c r="Q85" s="409"/>
      <c r="R85" s="345" t="s">
        <v>3188</v>
      </c>
      <c r="Z85" s="422"/>
      <c r="AA85" s="422"/>
      <c r="AB85" s="422"/>
      <c r="AC85" s="422"/>
      <c r="AD85" s="422"/>
      <c r="AE85" s="422"/>
      <c r="AF85" s="422"/>
      <c r="AG85" s="422"/>
      <c r="AH85" s="422"/>
    </row>
    <row r="86" spans="1:34" s="40" customFormat="1" ht="14.25">
      <c r="A86" s="481">
        <v>9</v>
      </c>
      <c r="B86" s="472">
        <v>43964</v>
      </c>
      <c r="C86" s="472"/>
      <c r="D86" s="380" t="s">
        <v>3718</v>
      </c>
      <c r="E86" s="426" t="s">
        <v>602</v>
      </c>
      <c r="F86" s="426" t="s">
        <v>3719</v>
      </c>
      <c r="G86" s="473">
        <v>15</v>
      </c>
      <c r="H86" s="473"/>
      <c r="I86" s="482" t="s">
        <v>3720</v>
      </c>
      <c r="J86" s="384" t="s">
        <v>603</v>
      </c>
      <c r="K86" s="384"/>
      <c r="L86" s="384"/>
      <c r="M86" s="384"/>
      <c r="N86" s="384"/>
      <c r="O86" s="404"/>
      <c r="P86" s="409"/>
      <c r="Q86" s="409"/>
      <c r="R86" s="345" t="s">
        <v>604</v>
      </c>
      <c r="Z86" s="422"/>
      <c r="AA86" s="422"/>
      <c r="AB86" s="422"/>
      <c r="AC86" s="422"/>
      <c r="AD86" s="422"/>
      <c r="AE86" s="422"/>
      <c r="AF86" s="422"/>
      <c r="AG86" s="422"/>
      <c r="AH86" s="422"/>
    </row>
    <row r="87" spans="1:34" s="40" customFormat="1" ht="14.25">
      <c r="A87" s="481"/>
      <c r="B87" s="472"/>
      <c r="C87" s="472"/>
      <c r="D87" s="380"/>
      <c r="E87" s="426"/>
      <c r="F87" s="426"/>
      <c r="G87" s="473"/>
      <c r="H87" s="473"/>
      <c r="I87" s="482"/>
      <c r="J87" s="384"/>
      <c r="K87" s="384"/>
      <c r="L87" s="384"/>
      <c r="M87" s="384"/>
      <c r="N87" s="384"/>
      <c r="O87" s="404"/>
      <c r="P87" s="409"/>
      <c r="Q87" s="409"/>
      <c r="R87" s="345"/>
      <c r="Z87" s="422"/>
      <c r="AA87" s="422"/>
      <c r="AB87" s="422"/>
      <c r="AC87" s="422"/>
      <c r="AD87" s="422"/>
      <c r="AE87" s="422"/>
      <c r="AF87" s="422"/>
      <c r="AG87" s="422"/>
      <c r="AH87" s="422"/>
    </row>
    <row r="88" spans="1:34" s="40" customFormat="1" ht="14.25">
      <c r="A88" s="481"/>
      <c r="B88" s="472"/>
      <c r="C88" s="472"/>
      <c r="D88" s="380"/>
      <c r="E88" s="426"/>
      <c r="F88" s="426"/>
      <c r="G88" s="473"/>
      <c r="H88" s="473"/>
      <c r="I88" s="426"/>
      <c r="J88" s="384"/>
      <c r="K88" s="384"/>
      <c r="L88" s="384"/>
      <c r="M88" s="384"/>
      <c r="N88" s="384"/>
      <c r="O88" s="404"/>
      <c r="P88" s="409"/>
      <c r="Q88" s="409"/>
      <c r="R88" s="345"/>
      <c r="Z88" s="422"/>
      <c r="AA88" s="422"/>
      <c r="AB88" s="422"/>
      <c r="AC88" s="422"/>
      <c r="AD88" s="422"/>
      <c r="AE88" s="422"/>
      <c r="AF88" s="422"/>
      <c r="AG88" s="422"/>
      <c r="AH88" s="422"/>
    </row>
    <row r="89" spans="1:34" s="40" customFormat="1" ht="14.25">
      <c r="A89" s="386"/>
      <c r="B89" s="387"/>
      <c r="C89" s="387"/>
      <c r="D89" s="388"/>
      <c r="E89" s="386"/>
      <c r="F89" s="423"/>
      <c r="G89" s="386"/>
      <c r="H89" s="386"/>
      <c r="I89" s="386"/>
      <c r="J89" s="387"/>
      <c r="K89" s="424"/>
      <c r="L89" s="386"/>
      <c r="M89" s="386"/>
      <c r="N89" s="386"/>
      <c r="O89" s="425"/>
      <c r="P89" s="409"/>
      <c r="Q89" s="409"/>
      <c r="R89" s="345"/>
      <c r="Z89" s="422"/>
      <c r="AA89" s="422"/>
      <c r="AB89" s="422"/>
      <c r="AC89" s="422"/>
      <c r="AD89" s="422"/>
      <c r="AE89" s="422"/>
      <c r="AF89" s="422"/>
      <c r="AG89" s="422"/>
      <c r="AH89" s="422"/>
    </row>
    <row r="90" spans="1:34" ht="15">
      <c r="A90" s="101" t="s">
        <v>620</v>
      </c>
      <c r="B90" s="102"/>
      <c r="C90" s="102"/>
      <c r="D90" s="103"/>
      <c r="E90" s="34"/>
      <c r="F90" s="32"/>
      <c r="G90" s="32"/>
      <c r="H90" s="74"/>
      <c r="I90" s="121"/>
      <c r="J90" s="122"/>
      <c r="K90" s="17"/>
      <c r="L90" s="17"/>
      <c r="M90" s="17"/>
      <c r="N90" s="11"/>
      <c r="O90" s="53"/>
      <c r="Q90" s="97"/>
      <c r="R90" s="17"/>
      <c r="S90" s="16"/>
      <c r="T90" s="16"/>
      <c r="U90" s="16"/>
      <c r="V90" s="16"/>
      <c r="W90" s="16"/>
      <c r="X90" s="16"/>
      <c r="Y90" s="16"/>
      <c r="Z90" s="16"/>
    </row>
    <row r="91" spans="1:34" ht="38.25">
      <c r="A91" s="20" t="s">
        <v>16</v>
      </c>
      <c r="B91" s="21" t="s">
        <v>576</v>
      </c>
      <c r="C91" s="21"/>
      <c r="D91" s="22" t="s">
        <v>589</v>
      </c>
      <c r="E91" s="21" t="s">
        <v>590</v>
      </c>
      <c r="F91" s="21" t="s">
        <v>591</v>
      </c>
      <c r="G91" s="21" t="s">
        <v>592</v>
      </c>
      <c r="H91" s="21" t="s">
        <v>593</v>
      </c>
      <c r="I91" s="21" t="s">
        <v>594</v>
      </c>
      <c r="J91" s="20" t="s">
        <v>595</v>
      </c>
      <c r="K91" s="21" t="s">
        <v>596</v>
      </c>
      <c r="L91" s="21" t="s">
        <v>597</v>
      </c>
      <c r="M91" s="21" t="s">
        <v>598</v>
      </c>
      <c r="N91" s="22" t="s">
        <v>599</v>
      </c>
      <c r="O91" s="21" t="s">
        <v>600</v>
      </c>
      <c r="P91" s="99"/>
      <c r="Q91" s="11"/>
      <c r="R91" s="17"/>
      <c r="S91" s="16"/>
      <c r="T91" s="16"/>
      <c r="U91" s="16"/>
      <c r="V91" s="16"/>
      <c r="W91" s="16"/>
      <c r="X91" s="16"/>
      <c r="Y91" s="16"/>
      <c r="Z91" s="16"/>
    </row>
    <row r="92" spans="1:34" s="8" customFormat="1">
      <c r="A92" s="410"/>
      <c r="B92" s="411"/>
      <c r="C92" s="412"/>
      <c r="D92" s="413"/>
      <c r="E92" s="414"/>
      <c r="F92" s="414"/>
      <c r="G92" s="415"/>
      <c r="H92" s="415"/>
      <c r="I92" s="414"/>
      <c r="J92" s="416"/>
      <c r="K92" s="417"/>
      <c r="L92" s="418"/>
      <c r="M92" s="419"/>
      <c r="N92" s="420"/>
      <c r="O92" s="421"/>
      <c r="P92" s="125"/>
      <c r="Q92"/>
      <c r="R92" s="96"/>
      <c r="T92" s="57"/>
      <c r="U92" s="57"/>
      <c r="V92" s="57"/>
      <c r="W92" s="57"/>
      <c r="X92" s="57"/>
      <c r="Y92" s="57"/>
      <c r="Z92" s="57"/>
    </row>
    <row r="93" spans="1:34">
      <c r="A93" s="23" t="s">
        <v>605</v>
      </c>
      <c r="B93" s="23"/>
      <c r="C93" s="23"/>
      <c r="D93" s="23"/>
      <c r="E93" s="5"/>
      <c r="F93" s="30" t="s">
        <v>607</v>
      </c>
      <c r="G93" s="83"/>
      <c r="H93" s="83"/>
      <c r="I93" s="38"/>
      <c r="J93" s="86"/>
      <c r="K93" s="84"/>
      <c r="L93" s="85"/>
      <c r="M93" s="86"/>
      <c r="N93" s="87"/>
      <c r="O93" s="126"/>
      <c r="P93" s="11"/>
      <c r="Q93" s="16"/>
      <c r="R93" s="98"/>
      <c r="S93" s="16"/>
      <c r="T93" s="16"/>
      <c r="U93" s="16"/>
      <c r="V93" s="16"/>
      <c r="W93" s="16"/>
      <c r="X93" s="16"/>
      <c r="Y93" s="16"/>
    </row>
    <row r="94" spans="1:34">
      <c r="A94" s="29" t="s">
        <v>606</v>
      </c>
      <c r="B94" s="23"/>
      <c r="C94" s="23"/>
      <c r="D94" s="23"/>
      <c r="E94" s="32"/>
      <c r="F94" s="30" t="s">
        <v>609</v>
      </c>
      <c r="G94" s="12"/>
      <c r="H94" s="12"/>
      <c r="I94" s="12"/>
      <c r="J94" s="53"/>
      <c r="K94" s="12"/>
      <c r="L94" s="12"/>
      <c r="M94" s="12"/>
      <c r="N94" s="11"/>
      <c r="O94" s="53"/>
      <c r="Q94" s="7"/>
      <c r="R94" s="17"/>
      <c r="S94" s="16"/>
      <c r="T94" s="16"/>
      <c r="U94" s="16"/>
      <c r="V94" s="16"/>
      <c r="W94" s="16"/>
      <c r="X94" s="16"/>
      <c r="Y94" s="16"/>
      <c r="Z94" s="16"/>
    </row>
    <row r="95" spans="1:34">
      <c r="A95" s="29"/>
      <c r="B95" s="23"/>
      <c r="C95" s="23"/>
      <c r="D95" s="23"/>
      <c r="E95" s="32"/>
      <c r="F95" s="30"/>
      <c r="G95" s="12"/>
      <c r="H95" s="12"/>
      <c r="I95" s="12"/>
      <c r="J95" s="53"/>
      <c r="K95" s="12"/>
      <c r="L95" s="12"/>
      <c r="M95" s="12"/>
      <c r="N95" s="11"/>
      <c r="O95" s="53"/>
      <c r="Q95" s="7"/>
      <c r="R95" s="83"/>
      <c r="S95" s="16"/>
      <c r="T95" s="16"/>
      <c r="U95" s="16"/>
      <c r="V95" s="16"/>
      <c r="W95" s="16"/>
      <c r="X95" s="16"/>
      <c r="Y95" s="16"/>
      <c r="Z95" s="16"/>
    </row>
    <row r="96" spans="1:34">
      <c r="A96" s="29"/>
      <c r="B96" s="23"/>
      <c r="C96" s="23"/>
      <c r="D96" s="23"/>
      <c r="E96" s="32"/>
      <c r="F96" s="30"/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83"/>
      <c r="S96" s="16"/>
      <c r="T96" s="16"/>
      <c r="U96" s="16"/>
      <c r="V96" s="16"/>
      <c r="W96" s="16"/>
      <c r="X96" s="16"/>
      <c r="Y96" s="16"/>
      <c r="Z96" s="16"/>
    </row>
    <row r="97" spans="1:26">
      <c r="A97" s="29"/>
      <c r="B97" s="23"/>
      <c r="C97" s="23"/>
      <c r="D97" s="23"/>
      <c r="E97" s="32"/>
      <c r="F97" s="30"/>
      <c r="G97" s="41"/>
      <c r="H97" s="42"/>
      <c r="I97" s="83"/>
      <c r="J97" s="17"/>
      <c r="K97" s="84"/>
      <c r="L97" s="85"/>
      <c r="M97" s="86"/>
      <c r="N97" s="87"/>
      <c r="O97" s="88"/>
      <c r="P97" s="5"/>
      <c r="Q97" s="11"/>
      <c r="R97" s="83"/>
      <c r="S97" s="16"/>
      <c r="T97" s="16"/>
      <c r="U97" s="16"/>
      <c r="V97" s="16"/>
      <c r="W97" s="16"/>
      <c r="X97" s="16"/>
      <c r="Y97" s="16"/>
      <c r="Z97" s="16"/>
    </row>
    <row r="98" spans="1:26">
      <c r="A98" s="37"/>
      <c r="B98" s="45"/>
      <c r="C98" s="104"/>
      <c r="D98" s="6"/>
      <c r="E98" s="38"/>
      <c r="F98" s="83"/>
      <c r="G98" s="41"/>
      <c r="H98" s="42"/>
      <c r="I98" s="83"/>
      <c r="J98" s="17"/>
      <c r="K98" s="84"/>
      <c r="L98" s="85"/>
      <c r="M98" s="86"/>
      <c r="N98" s="87"/>
      <c r="O98" s="88"/>
      <c r="P98" s="5"/>
      <c r="Q98" s="11"/>
      <c r="R98" s="17"/>
      <c r="S98" s="16"/>
      <c r="T98" s="16"/>
      <c r="U98" s="16"/>
      <c r="V98" s="16"/>
      <c r="W98" s="16"/>
      <c r="X98" s="16"/>
      <c r="Y98" s="16"/>
      <c r="Z98" s="16"/>
    </row>
    <row r="99" spans="1:26" ht="15">
      <c r="A99" s="5"/>
      <c r="B99" s="105" t="s">
        <v>621</v>
      </c>
      <c r="C99" s="105"/>
      <c r="D99" s="105"/>
      <c r="E99" s="105"/>
      <c r="F99" s="17"/>
      <c r="G99" s="17"/>
      <c r="H99" s="106"/>
      <c r="I99" s="17"/>
      <c r="J99" s="75"/>
      <c r="K99" s="76"/>
      <c r="L99" s="17"/>
      <c r="M99" s="17"/>
      <c r="N99" s="16"/>
      <c r="O99" s="100"/>
      <c r="P99" s="7"/>
      <c r="Q99" s="11"/>
      <c r="R99" s="143"/>
      <c r="S99" s="16"/>
      <c r="T99" s="16"/>
      <c r="U99" s="16"/>
      <c r="V99" s="16"/>
      <c r="W99" s="16"/>
      <c r="X99" s="16"/>
      <c r="Y99" s="16"/>
      <c r="Z99" s="16"/>
    </row>
    <row r="100" spans="1:26" ht="38.25">
      <c r="A100" s="20" t="s">
        <v>16</v>
      </c>
      <c r="B100" s="21" t="s">
        <v>576</v>
      </c>
      <c r="C100" s="21"/>
      <c r="D100" s="22" t="s">
        <v>589</v>
      </c>
      <c r="E100" s="21" t="s">
        <v>590</v>
      </c>
      <c r="F100" s="21" t="s">
        <v>591</v>
      </c>
      <c r="G100" s="21" t="s">
        <v>622</v>
      </c>
      <c r="H100" s="21" t="s">
        <v>623</v>
      </c>
      <c r="I100" s="21" t="s">
        <v>594</v>
      </c>
      <c r="J100" s="61" t="s">
        <v>595</v>
      </c>
      <c r="K100" s="21" t="s">
        <v>596</v>
      </c>
      <c r="L100" s="21" t="s">
        <v>597</v>
      </c>
      <c r="M100" s="21" t="s">
        <v>598</v>
      </c>
      <c r="N100" s="22" t="s">
        <v>599</v>
      </c>
      <c r="O100" s="100"/>
      <c r="P100" s="7"/>
      <c r="Q100" s="11"/>
      <c r="R100" s="143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</v>
      </c>
      <c r="B101" s="107">
        <v>41579</v>
      </c>
      <c r="C101" s="107"/>
      <c r="D101" s="108" t="s">
        <v>624</v>
      </c>
      <c r="E101" s="109" t="s">
        <v>625</v>
      </c>
      <c r="F101" s="110">
        <v>82</v>
      </c>
      <c r="G101" s="109" t="s">
        <v>626</v>
      </c>
      <c r="H101" s="109">
        <v>100</v>
      </c>
      <c r="I101" s="127">
        <v>100</v>
      </c>
      <c r="J101" s="128" t="s">
        <v>627</v>
      </c>
      <c r="K101" s="129">
        <f t="shared" ref="K101:K132" si="40">H101-F101</f>
        <v>18</v>
      </c>
      <c r="L101" s="130">
        <f t="shared" ref="L101:L132" si="41">K101/F101</f>
        <v>0.21951219512195122</v>
      </c>
      <c r="M101" s="131" t="s">
        <v>601</v>
      </c>
      <c r="N101" s="132">
        <v>42657</v>
      </c>
      <c r="O101" s="53"/>
      <c r="P101" s="11"/>
      <c r="Q101" s="16"/>
      <c r="R101" s="143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</v>
      </c>
      <c r="B102" s="107">
        <v>41794</v>
      </c>
      <c r="C102" s="107"/>
      <c r="D102" s="108" t="s">
        <v>628</v>
      </c>
      <c r="E102" s="109" t="s">
        <v>602</v>
      </c>
      <c r="F102" s="110">
        <v>257</v>
      </c>
      <c r="G102" s="109" t="s">
        <v>626</v>
      </c>
      <c r="H102" s="109">
        <v>300</v>
      </c>
      <c r="I102" s="127">
        <v>300</v>
      </c>
      <c r="J102" s="128" t="s">
        <v>627</v>
      </c>
      <c r="K102" s="129">
        <f t="shared" si="40"/>
        <v>43</v>
      </c>
      <c r="L102" s="130">
        <f t="shared" si="41"/>
        <v>0.16731517509727625</v>
      </c>
      <c r="M102" s="131" t="s">
        <v>601</v>
      </c>
      <c r="N102" s="132">
        <v>41822</v>
      </c>
      <c r="O102" s="53"/>
      <c r="P102" s="11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3</v>
      </c>
      <c r="B103" s="107">
        <v>41828</v>
      </c>
      <c r="C103" s="107"/>
      <c r="D103" s="108" t="s">
        <v>629</v>
      </c>
      <c r="E103" s="109" t="s">
        <v>602</v>
      </c>
      <c r="F103" s="110">
        <v>393</v>
      </c>
      <c r="G103" s="109" t="s">
        <v>626</v>
      </c>
      <c r="H103" s="109">
        <v>468</v>
      </c>
      <c r="I103" s="127">
        <v>468</v>
      </c>
      <c r="J103" s="128" t="s">
        <v>627</v>
      </c>
      <c r="K103" s="129">
        <f t="shared" si="40"/>
        <v>75</v>
      </c>
      <c r="L103" s="130">
        <f t="shared" si="41"/>
        <v>0.19083969465648856</v>
      </c>
      <c r="M103" s="131" t="s">
        <v>601</v>
      </c>
      <c r="N103" s="132">
        <v>41863</v>
      </c>
      <c r="O103" s="53"/>
      <c r="P103" s="11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4</v>
      </c>
      <c r="B104" s="107">
        <v>41857</v>
      </c>
      <c r="C104" s="107"/>
      <c r="D104" s="108" t="s">
        <v>630</v>
      </c>
      <c r="E104" s="109" t="s">
        <v>602</v>
      </c>
      <c r="F104" s="110">
        <v>205</v>
      </c>
      <c r="G104" s="109" t="s">
        <v>626</v>
      </c>
      <c r="H104" s="109">
        <v>275</v>
      </c>
      <c r="I104" s="127">
        <v>250</v>
      </c>
      <c r="J104" s="128" t="s">
        <v>627</v>
      </c>
      <c r="K104" s="129">
        <f t="shared" si="40"/>
        <v>70</v>
      </c>
      <c r="L104" s="130">
        <f t="shared" si="41"/>
        <v>0.34146341463414637</v>
      </c>
      <c r="M104" s="131" t="s">
        <v>601</v>
      </c>
      <c r="N104" s="132">
        <v>41962</v>
      </c>
      <c r="O104" s="53"/>
      <c r="P104" s="11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5</v>
      </c>
      <c r="B105" s="107">
        <v>41886</v>
      </c>
      <c r="C105" s="107"/>
      <c r="D105" s="108" t="s">
        <v>631</v>
      </c>
      <c r="E105" s="109" t="s">
        <v>602</v>
      </c>
      <c r="F105" s="110">
        <v>162</v>
      </c>
      <c r="G105" s="109" t="s">
        <v>626</v>
      </c>
      <c r="H105" s="109">
        <v>190</v>
      </c>
      <c r="I105" s="127">
        <v>190</v>
      </c>
      <c r="J105" s="128" t="s">
        <v>627</v>
      </c>
      <c r="K105" s="129">
        <f t="shared" si="40"/>
        <v>28</v>
      </c>
      <c r="L105" s="130">
        <f t="shared" si="41"/>
        <v>0.1728395061728395</v>
      </c>
      <c r="M105" s="131" t="s">
        <v>601</v>
      </c>
      <c r="N105" s="132">
        <v>42006</v>
      </c>
      <c r="O105" s="53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6</v>
      </c>
      <c r="B106" s="107">
        <v>41886</v>
      </c>
      <c r="C106" s="107"/>
      <c r="D106" s="108" t="s">
        <v>632</v>
      </c>
      <c r="E106" s="109" t="s">
        <v>602</v>
      </c>
      <c r="F106" s="110">
        <v>75</v>
      </c>
      <c r="G106" s="109" t="s">
        <v>626</v>
      </c>
      <c r="H106" s="109">
        <v>91.5</v>
      </c>
      <c r="I106" s="127" t="s">
        <v>633</v>
      </c>
      <c r="J106" s="128" t="s">
        <v>634</v>
      </c>
      <c r="K106" s="129">
        <f t="shared" si="40"/>
        <v>16.5</v>
      </c>
      <c r="L106" s="130">
        <f t="shared" si="41"/>
        <v>0.22</v>
      </c>
      <c r="M106" s="131" t="s">
        <v>601</v>
      </c>
      <c r="N106" s="132">
        <v>41954</v>
      </c>
      <c r="O106" s="53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7</v>
      </c>
      <c r="B107" s="107">
        <v>41913</v>
      </c>
      <c r="C107" s="107"/>
      <c r="D107" s="108" t="s">
        <v>635</v>
      </c>
      <c r="E107" s="109" t="s">
        <v>602</v>
      </c>
      <c r="F107" s="110">
        <v>850</v>
      </c>
      <c r="G107" s="109" t="s">
        <v>626</v>
      </c>
      <c r="H107" s="109">
        <v>982.5</v>
      </c>
      <c r="I107" s="127">
        <v>1050</v>
      </c>
      <c r="J107" s="128" t="s">
        <v>636</v>
      </c>
      <c r="K107" s="129">
        <f t="shared" si="40"/>
        <v>132.5</v>
      </c>
      <c r="L107" s="130">
        <f t="shared" si="41"/>
        <v>0.15588235294117647</v>
      </c>
      <c r="M107" s="131" t="s">
        <v>601</v>
      </c>
      <c r="N107" s="132">
        <v>42039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8</v>
      </c>
      <c r="B108" s="107">
        <v>41913</v>
      </c>
      <c r="C108" s="107"/>
      <c r="D108" s="108" t="s">
        <v>637</v>
      </c>
      <c r="E108" s="109" t="s">
        <v>602</v>
      </c>
      <c r="F108" s="110">
        <v>475</v>
      </c>
      <c r="G108" s="109" t="s">
        <v>626</v>
      </c>
      <c r="H108" s="109">
        <v>515</v>
      </c>
      <c r="I108" s="127">
        <v>600</v>
      </c>
      <c r="J108" s="128" t="s">
        <v>638</v>
      </c>
      <c r="K108" s="129">
        <f t="shared" si="40"/>
        <v>40</v>
      </c>
      <c r="L108" s="130">
        <f t="shared" si="41"/>
        <v>8.4210526315789472E-2</v>
      </c>
      <c r="M108" s="131" t="s">
        <v>601</v>
      </c>
      <c r="N108" s="132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9</v>
      </c>
      <c r="B109" s="107">
        <v>41913</v>
      </c>
      <c r="C109" s="107"/>
      <c r="D109" s="108" t="s">
        <v>639</v>
      </c>
      <c r="E109" s="109" t="s">
        <v>602</v>
      </c>
      <c r="F109" s="110">
        <v>86</v>
      </c>
      <c r="G109" s="109" t="s">
        <v>626</v>
      </c>
      <c r="H109" s="109">
        <v>99</v>
      </c>
      <c r="I109" s="127">
        <v>140</v>
      </c>
      <c r="J109" s="128" t="s">
        <v>640</v>
      </c>
      <c r="K109" s="129">
        <f t="shared" si="40"/>
        <v>13</v>
      </c>
      <c r="L109" s="130">
        <f t="shared" si="41"/>
        <v>0.15116279069767441</v>
      </c>
      <c r="M109" s="131" t="s">
        <v>601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10</v>
      </c>
      <c r="B110" s="107">
        <v>41926</v>
      </c>
      <c r="C110" s="107"/>
      <c r="D110" s="108" t="s">
        <v>641</v>
      </c>
      <c r="E110" s="109" t="s">
        <v>602</v>
      </c>
      <c r="F110" s="110">
        <v>496.6</v>
      </c>
      <c r="G110" s="109" t="s">
        <v>626</v>
      </c>
      <c r="H110" s="109">
        <v>621</v>
      </c>
      <c r="I110" s="127">
        <v>580</v>
      </c>
      <c r="J110" s="128" t="s">
        <v>627</v>
      </c>
      <c r="K110" s="129">
        <f t="shared" si="40"/>
        <v>124.39999999999998</v>
      </c>
      <c r="L110" s="130">
        <f t="shared" si="41"/>
        <v>0.25050342327829234</v>
      </c>
      <c r="M110" s="131" t="s">
        <v>601</v>
      </c>
      <c r="N110" s="132">
        <v>42605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11</v>
      </c>
      <c r="B111" s="107">
        <v>41926</v>
      </c>
      <c r="C111" s="107"/>
      <c r="D111" s="108" t="s">
        <v>642</v>
      </c>
      <c r="E111" s="109" t="s">
        <v>602</v>
      </c>
      <c r="F111" s="110">
        <v>2481.9</v>
      </c>
      <c r="G111" s="109" t="s">
        <v>626</v>
      </c>
      <c r="H111" s="109">
        <v>2840</v>
      </c>
      <c r="I111" s="127">
        <v>2870</v>
      </c>
      <c r="J111" s="128" t="s">
        <v>643</v>
      </c>
      <c r="K111" s="129">
        <f t="shared" si="40"/>
        <v>358.09999999999991</v>
      </c>
      <c r="L111" s="130">
        <f t="shared" si="41"/>
        <v>0.14428462065353154</v>
      </c>
      <c r="M111" s="131" t="s">
        <v>601</v>
      </c>
      <c r="N111" s="132">
        <v>42017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12</v>
      </c>
      <c r="B112" s="107">
        <v>41928</v>
      </c>
      <c r="C112" s="107"/>
      <c r="D112" s="108" t="s">
        <v>644</v>
      </c>
      <c r="E112" s="109" t="s">
        <v>602</v>
      </c>
      <c r="F112" s="110">
        <v>84.5</v>
      </c>
      <c r="G112" s="109" t="s">
        <v>626</v>
      </c>
      <c r="H112" s="109">
        <v>93</v>
      </c>
      <c r="I112" s="127">
        <v>110</v>
      </c>
      <c r="J112" s="128" t="s">
        <v>645</v>
      </c>
      <c r="K112" s="129">
        <f t="shared" si="40"/>
        <v>8.5</v>
      </c>
      <c r="L112" s="130">
        <f t="shared" si="41"/>
        <v>0.10059171597633136</v>
      </c>
      <c r="M112" s="131" t="s">
        <v>601</v>
      </c>
      <c r="N112" s="132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13</v>
      </c>
      <c r="B113" s="107">
        <v>41928</v>
      </c>
      <c r="C113" s="107"/>
      <c r="D113" s="108" t="s">
        <v>646</v>
      </c>
      <c r="E113" s="109" t="s">
        <v>602</v>
      </c>
      <c r="F113" s="110">
        <v>401</v>
      </c>
      <c r="G113" s="109" t="s">
        <v>626</v>
      </c>
      <c r="H113" s="109">
        <v>428</v>
      </c>
      <c r="I113" s="127">
        <v>450</v>
      </c>
      <c r="J113" s="128" t="s">
        <v>647</v>
      </c>
      <c r="K113" s="129">
        <f t="shared" si="40"/>
        <v>27</v>
      </c>
      <c r="L113" s="130">
        <f t="shared" si="41"/>
        <v>6.7331670822942641E-2</v>
      </c>
      <c r="M113" s="131" t="s">
        <v>601</v>
      </c>
      <c r="N113" s="132">
        <v>42020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14</v>
      </c>
      <c r="B114" s="107">
        <v>41928</v>
      </c>
      <c r="C114" s="107"/>
      <c r="D114" s="108" t="s">
        <v>648</v>
      </c>
      <c r="E114" s="109" t="s">
        <v>602</v>
      </c>
      <c r="F114" s="110">
        <v>101</v>
      </c>
      <c r="G114" s="109" t="s">
        <v>626</v>
      </c>
      <c r="H114" s="109">
        <v>112</v>
      </c>
      <c r="I114" s="127">
        <v>120</v>
      </c>
      <c r="J114" s="128" t="s">
        <v>649</v>
      </c>
      <c r="K114" s="129">
        <f t="shared" si="40"/>
        <v>11</v>
      </c>
      <c r="L114" s="130">
        <f t="shared" si="41"/>
        <v>0.10891089108910891</v>
      </c>
      <c r="M114" s="131" t="s">
        <v>601</v>
      </c>
      <c r="N114" s="132">
        <v>41939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15</v>
      </c>
      <c r="B115" s="107">
        <v>41954</v>
      </c>
      <c r="C115" s="107"/>
      <c r="D115" s="108" t="s">
        <v>650</v>
      </c>
      <c r="E115" s="109" t="s">
        <v>602</v>
      </c>
      <c r="F115" s="110">
        <v>59</v>
      </c>
      <c r="G115" s="109" t="s">
        <v>626</v>
      </c>
      <c r="H115" s="109">
        <v>76</v>
      </c>
      <c r="I115" s="127">
        <v>76</v>
      </c>
      <c r="J115" s="128" t="s">
        <v>627</v>
      </c>
      <c r="K115" s="129">
        <f t="shared" si="40"/>
        <v>17</v>
      </c>
      <c r="L115" s="130">
        <f t="shared" si="41"/>
        <v>0.28813559322033899</v>
      </c>
      <c r="M115" s="131" t="s">
        <v>601</v>
      </c>
      <c r="N115" s="132">
        <v>43032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16</v>
      </c>
      <c r="B116" s="107">
        <v>41954</v>
      </c>
      <c r="C116" s="107"/>
      <c r="D116" s="108" t="s">
        <v>639</v>
      </c>
      <c r="E116" s="109" t="s">
        <v>602</v>
      </c>
      <c r="F116" s="110">
        <v>99</v>
      </c>
      <c r="G116" s="109" t="s">
        <v>626</v>
      </c>
      <c r="H116" s="109">
        <v>120</v>
      </c>
      <c r="I116" s="127">
        <v>120</v>
      </c>
      <c r="J116" s="128" t="s">
        <v>651</v>
      </c>
      <c r="K116" s="129">
        <f t="shared" si="40"/>
        <v>21</v>
      </c>
      <c r="L116" s="130">
        <f t="shared" si="41"/>
        <v>0.21212121212121213</v>
      </c>
      <c r="M116" s="131" t="s">
        <v>601</v>
      </c>
      <c r="N116" s="132">
        <v>41960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17</v>
      </c>
      <c r="B117" s="107">
        <v>41956</v>
      </c>
      <c r="C117" s="107"/>
      <c r="D117" s="108" t="s">
        <v>652</v>
      </c>
      <c r="E117" s="109" t="s">
        <v>602</v>
      </c>
      <c r="F117" s="110">
        <v>22</v>
      </c>
      <c r="G117" s="109" t="s">
        <v>626</v>
      </c>
      <c r="H117" s="109">
        <v>33.549999999999997</v>
      </c>
      <c r="I117" s="127">
        <v>32</v>
      </c>
      <c r="J117" s="128" t="s">
        <v>653</v>
      </c>
      <c r="K117" s="129">
        <f t="shared" si="40"/>
        <v>11.549999999999997</v>
      </c>
      <c r="L117" s="130">
        <f t="shared" si="41"/>
        <v>0.52499999999999991</v>
      </c>
      <c r="M117" s="131" t="s">
        <v>601</v>
      </c>
      <c r="N117" s="132">
        <v>42188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18</v>
      </c>
      <c r="B118" s="107">
        <v>41976</v>
      </c>
      <c r="C118" s="107"/>
      <c r="D118" s="108" t="s">
        <v>654</v>
      </c>
      <c r="E118" s="109" t="s">
        <v>602</v>
      </c>
      <c r="F118" s="110">
        <v>440</v>
      </c>
      <c r="G118" s="109" t="s">
        <v>626</v>
      </c>
      <c r="H118" s="109">
        <v>520</v>
      </c>
      <c r="I118" s="127">
        <v>520</v>
      </c>
      <c r="J118" s="128" t="s">
        <v>655</v>
      </c>
      <c r="K118" s="129">
        <f t="shared" si="40"/>
        <v>80</v>
      </c>
      <c r="L118" s="130">
        <f t="shared" si="41"/>
        <v>0.18181818181818182</v>
      </c>
      <c r="M118" s="131" t="s">
        <v>601</v>
      </c>
      <c r="N118" s="132">
        <v>42208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19</v>
      </c>
      <c r="B119" s="107">
        <v>41976</v>
      </c>
      <c r="C119" s="107"/>
      <c r="D119" s="108" t="s">
        <v>656</v>
      </c>
      <c r="E119" s="109" t="s">
        <v>602</v>
      </c>
      <c r="F119" s="110">
        <v>360</v>
      </c>
      <c r="G119" s="109" t="s">
        <v>626</v>
      </c>
      <c r="H119" s="109">
        <v>427</v>
      </c>
      <c r="I119" s="127">
        <v>425</v>
      </c>
      <c r="J119" s="128" t="s">
        <v>657</v>
      </c>
      <c r="K119" s="129">
        <f t="shared" si="40"/>
        <v>67</v>
      </c>
      <c r="L119" s="130">
        <f t="shared" si="41"/>
        <v>0.18611111111111112</v>
      </c>
      <c r="M119" s="131" t="s">
        <v>601</v>
      </c>
      <c r="N119" s="132">
        <v>42058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20</v>
      </c>
      <c r="B120" s="107">
        <v>42012</v>
      </c>
      <c r="C120" s="107"/>
      <c r="D120" s="108" t="s">
        <v>658</v>
      </c>
      <c r="E120" s="109" t="s">
        <v>602</v>
      </c>
      <c r="F120" s="110">
        <v>360</v>
      </c>
      <c r="G120" s="109" t="s">
        <v>626</v>
      </c>
      <c r="H120" s="109">
        <v>455</v>
      </c>
      <c r="I120" s="127">
        <v>420</v>
      </c>
      <c r="J120" s="128" t="s">
        <v>659</v>
      </c>
      <c r="K120" s="129">
        <f t="shared" si="40"/>
        <v>95</v>
      </c>
      <c r="L120" s="130">
        <f t="shared" si="41"/>
        <v>0.2638888888888889</v>
      </c>
      <c r="M120" s="131" t="s">
        <v>601</v>
      </c>
      <c r="N120" s="132">
        <v>42024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21</v>
      </c>
      <c r="B121" s="107">
        <v>42012</v>
      </c>
      <c r="C121" s="107"/>
      <c r="D121" s="108" t="s">
        <v>660</v>
      </c>
      <c r="E121" s="109" t="s">
        <v>602</v>
      </c>
      <c r="F121" s="110">
        <v>130</v>
      </c>
      <c r="G121" s="109"/>
      <c r="H121" s="109">
        <v>175.5</v>
      </c>
      <c r="I121" s="127">
        <v>165</v>
      </c>
      <c r="J121" s="128" t="s">
        <v>661</v>
      </c>
      <c r="K121" s="129">
        <f t="shared" si="40"/>
        <v>45.5</v>
      </c>
      <c r="L121" s="130">
        <f t="shared" si="41"/>
        <v>0.35</v>
      </c>
      <c r="M121" s="131" t="s">
        <v>601</v>
      </c>
      <c r="N121" s="132">
        <v>43088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22</v>
      </c>
      <c r="B122" s="107">
        <v>42040</v>
      </c>
      <c r="C122" s="107"/>
      <c r="D122" s="108" t="s">
        <v>391</v>
      </c>
      <c r="E122" s="109" t="s">
        <v>625</v>
      </c>
      <c r="F122" s="110">
        <v>98</v>
      </c>
      <c r="G122" s="109"/>
      <c r="H122" s="109">
        <v>120</v>
      </c>
      <c r="I122" s="127">
        <v>120</v>
      </c>
      <c r="J122" s="128" t="s">
        <v>627</v>
      </c>
      <c r="K122" s="129">
        <f t="shared" si="40"/>
        <v>22</v>
      </c>
      <c r="L122" s="130">
        <f t="shared" si="41"/>
        <v>0.22448979591836735</v>
      </c>
      <c r="M122" s="131" t="s">
        <v>601</v>
      </c>
      <c r="N122" s="132">
        <v>42753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23</v>
      </c>
      <c r="B123" s="107">
        <v>42040</v>
      </c>
      <c r="C123" s="107"/>
      <c r="D123" s="108" t="s">
        <v>662</v>
      </c>
      <c r="E123" s="109" t="s">
        <v>625</v>
      </c>
      <c r="F123" s="110">
        <v>196</v>
      </c>
      <c r="G123" s="109"/>
      <c r="H123" s="109">
        <v>262</v>
      </c>
      <c r="I123" s="127">
        <v>255</v>
      </c>
      <c r="J123" s="128" t="s">
        <v>627</v>
      </c>
      <c r="K123" s="129">
        <f t="shared" si="40"/>
        <v>66</v>
      </c>
      <c r="L123" s="130">
        <f t="shared" si="41"/>
        <v>0.33673469387755101</v>
      </c>
      <c r="M123" s="131" t="s">
        <v>601</v>
      </c>
      <c r="N123" s="132">
        <v>42599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5">
        <v>24</v>
      </c>
      <c r="B124" s="111">
        <v>42067</v>
      </c>
      <c r="C124" s="111"/>
      <c r="D124" s="112" t="s">
        <v>390</v>
      </c>
      <c r="E124" s="113" t="s">
        <v>625</v>
      </c>
      <c r="F124" s="114">
        <v>235</v>
      </c>
      <c r="G124" s="114"/>
      <c r="H124" s="115">
        <v>77</v>
      </c>
      <c r="I124" s="133" t="s">
        <v>663</v>
      </c>
      <c r="J124" s="134" t="s">
        <v>664</v>
      </c>
      <c r="K124" s="135">
        <f t="shared" si="40"/>
        <v>-158</v>
      </c>
      <c r="L124" s="136">
        <f t="shared" si="41"/>
        <v>-0.67234042553191486</v>
      </c>
      <c r="M124" s="137" t="s">
        <v>665</v>
      </c>
      <c r="N124" s="138">
        <v>43522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25</v>
      </c>
      <c r="B125" s="107">
        <v>42067</v>
      </c>
      <c r="C125" s="107"/>
      <c r="D125" s="108" t="s">
        <v>482</v>
      </c>
      <c r="E125" s="109" t="s">
        <v>625</v>
      </c>
      <c r="F125" s="110">
        <v>185</v>
      </c>
      <c r="G125" s="109"/>
      <c r="H125" s="109">
        <v>224</v>
      </c>
      <c r="I125" s="127" t="s">
        <v>666</v>
      </c>
      <c r="J125" s="128" t="s">
        <v>627</v>
      </c>
      <c r="K125" s="129">
        <f t="shared" si="40"/>
        <v>39</v>
      </c>
      <c r="L125" s="130">
        <f t="shared" si="41"/>
        <v>0.21081081081081082</v>
      </c>
      <c r="M125" s="131" t="s">
        <v>601</v>
      </c>
      <c r="N125" s="132">
        <v>42647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366">
        <v>26</v>
      </c>
      <c r="B126" s="116">
        <v>42090</v>
      </c>
      <c r="C126" s="116"/>
      <c r="D126" s="117" t="s">
        <v>667</v>
      </c>
      <c r="E126" s="118" t="s">
        <v>625</v>
      </c>
      <c r="F126" s="119">
        <v>49.5</v>
      </c>
      <c r="G126" s="120"/>
      <c r="H126" s="120">
        <v>15.85</v>
      </c>
      <c r="I126" s="120">
        <v>67</v>
      </c>
      <c r="J126" s="139" t="s">
        <v>668</v>
      </c>
      <c r="K126" s="120">
        <f t="shared" si="40"/>
        <v>-33.65</v>
      </c>
      <c r="L126" s="140">
        <f t="shared" si="41"/>
        <v>-0.67979797979797973</v>
      </c>
      <c r="M126" s="137" t="s">
        <v>665</v>
      </c>
      <c r="N126" s="141">
        <v>43627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27</v>
      </c>
      <c r="B127" s="107">
        <v>42093</v>
      </c>
      <c r="C127" s="107"/>
      <c r="D127" s="108" t="s">
        <v>669</v>
      </c>
      <c r="E127" s="109" t="s">
        <v>625</v>
      </c>
      <c r="F127" s="110">
        <v>183.5</v>
      </c>
      <c r="G127" s="109"/>
      <c r="H127" s="109">
        <v>219</v>
      </c>
      <c r="I127" s="127">
        <v>218</v>
      </c>
      <c r="J127" s="128" t="s">
        <v>670</v>
      </c>
      <c r="K127" s="129">
        <f t="shared" si="40"/>
        <v>35.5</v>
      </c>
      <c r="L127" s="130">
        <f t="shared" si="41"/>
        <v>0.19346049046321526</v>
      </c>
      <c r="M127" s="131" t="s">
        <v>601</v>
      </c>
      <c r="N127" s="132">
        <v>42103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28</v>
      </c>
      <c r="B128" s="107">
        <v>42114</v>
      </c>
      <c r="C128" s="107"/>
      <c r="D128" s="108" t="s">
        <v>671</v>
      </c>
      <c r="E128" s="109" t="s">
        <v>625</v>
      </c>
      <c r="F128" s="110">
        <f>(227+237)/2</f>
        <v>232</v>
      </c>
      <c r="G128" s="109"/>
      <c r="H128" s="109">
        <v>298</v>
      </c>
      <c r="I128" s="127">
        <v>298</v>
      </c>
      <c r="J128" s="128" t="s">
        <v>627</v>
      </c>
      <c r="K128" s="129">
        <f t="shared" si="40"/>
        <v>66</v>
      </c>
      <c r="L128" s="130">
        <f t="shared" si="41"/>
        <v>0.28448275862068967</v>
      </c>
      <c r="M128" s="131" t="s">
        <v>601</v>
      </c>
      <c r="N128" s="132">
        <v>42823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29</v>
      </c>
      <c r="B129" s="107">
        <v>42128</v>
      </c>
      <c r="C129" s="107"/>
      <c r="D129" s="108" t="s">
        <v>672</v>
      </c>
      <c r="E129" s="109" t="s">
        <v>602</v>
      </c>
      <c r="F129" s="110">
        <v>385</v>
      </c>
      <c r="G129" s="109"/>
      <c r="H129" s="109">
        <f>212.5+331</f>
        <v>543.5</v>
      </c>
      <c r="I129" s="127">
        <v>510</v>
      </c>
      <c r="J129" s="128" t="s">
        <v>673</v>
      </c>
      <c r="K129" s="129">
        <f t="shared" si="40"/>
        <v>158.5</v>
      </c>
      <c r="L129" s="130">
        <f t="shared" si="41"/>
        <v>0.41168831168831171</v>
      </c>
      <c r="M129" s="131" t="s">
        <v>601</v>
      </c>
      <c r="N129" s="132">
        <v>42235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30</v>
      </c>
      <c r="B130" s="107">
        <v>42128</v>
      </c>
      <c r="C130" s="107"/>
      <c r="D130" s="108" t="s">
        <v>674</v>
      </c>
      <c r="E130" s="109" t="s">
        <v>602</v>
      </c>
      <c r="F130" s="110">
        <v>115.5</v>
      </c>
      <c r="G130" s="109"/>
      <c r="H130" s="109">
        <v>146</v>
      </c>
      <c r="I130" s="127">
        <v>142</v>
      </c>
      <c r="J130" s="128" t="s">
        <v>675</v>
      </c>
      <c r="K130" s="129">
        <f t="shared" si="40"/>
        <v>30.5</v>
      </c>
      <c r="L130" s="130">
        <f t="shared" si="41"/>
        <v>0.26406926406926406</v>
      </c>
      <c r="M130" s="131" t="s">
        <v>601</v>
      </c>
      <c r="N130" s="132">
        <v>42202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31</v>
      </c>
      <c r="B131" s="107">
        <v>42151</v>
      </c>
      <c r="C131" s="107"/>
      <c r="D131" s="108" t="s">
        <v>676</v>
      </c>
      <c r="E131" s="109" t="s">
        <v>602</v>
      </c>
      <c r="F131" s="110">
        <v>237.5</v>
      </c>
      <c r="G131" s="109"/>
      <c r="H131" s="109">
        <v>279.5</v>
      </c>
      <c r="I131" s="127">
        <v>278</v>
      </c>
      <c r="J131" s="128" t="s">
        <v>627</v>
      </c>
      <c r="K131" s="129">
        <f t="shared" si="40"/>
        <v>42</v>
      </c>
      <c r="L131" s="130">
        <f t="shared" si="41"/>
        <v>0.17684210526315788</v>
      </c>
      <c r="M131" s="131" t="s">
        <v>601</v>
      </c>
      <c r="N131" s="132">
        <v>42222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32</v>
      </c>
      <c r="B132" s="107">
        <v>42174</v>
      </c>
      <c r="C132" s="107"/>
      <c r="D132" s="108" t="s">
        <v>646</v>
      </c>
      <c r="E132" s="109" t="s">
        <v>625</v>
      </c>
      <c r="F132" s="110">
        <v>340</v>
      </c>
      <c r="G132" s="109"/>
      <c r="H132" s="109">
        <v>448</v>
      </c>
      <c r="I132" s="127">
        <v>448</v>
      </c>
      <c r="J132" s="128" t="s">
        <v>627</v>
      </c>
      <c r="K132" s="129">
        <f t="shared" si="40"/>
        <v>108</v>
      </c>
      <c r="L132" s="130">
        <f t="shared" si="41"/>
        <v>0.31764705882352939</v>
      </c>
      <c r="M132" s="131" t="s">
        <v>601</v>
      </c>
      <c r="N132" s="132">
        <v>43018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33</v>
      </c>
      <c r="B133" s="107">
        <v>42191</v>
      </c>
      <c r="C133" s="107"/>
      <c r="D133" s="108" t="s">
        <v>677</v>
      </c>
      <c r="E133" s="109" t="s">
        <v>625</v>
      </c>
      <c r="F133" s="110">
        <v>390</v>
      </c>
      <c r="G133" s="109"/>
      <c r="H133" s="109">
        <v>460</v>
      </c>
      <c r="I133" s="127">
        <v>460</v>
      </c>
      <c r="J133" s="128" t="s">
        <v>627</v>
      </c>
      <c r="K133" s="129">
        <f t="shared" ref="K133:K153" si="42">H133-F133</f>
        <v>70</v>
      </c>
      <c r="L133" s="130">
        <f t="shared" ref="L133:L153" si="43">K133/F133</f>
        <v>0.17948717948717949</v>
      </c>
      <c r="M133" s="131" t="s">
        <v>601</v>
      </c>
      <c r="N133" s="132">
        <v>42478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5">
        <v>34</v>
      </c>
      <c r="B134" s="111">
        <v>42195</v>
      </c>
      <c r="C134" s="111"/>
      <c r="D134" s="112" t="s">
        <v>678</v>
      </c>
      <c r="E134" s="113" t="s">
        <v>625</v>
      </c>
      <c r="F134" s="114">
        <v>122.5</v>
      </c>
      <c r="G134" s="114"/>
      <c r="H134" s="115">
        <v>61</v>
      </c>
      <c r="I134" s="133">
        <v>172</v>
      </c>
      <c r="J134" s="134" t="s">
        <v>679</v>
      </c>
      <c r="K134" s="135">
        <f t="shared" si="42"/>
        <v>-61.5</v>
      </c>
      <c r="L134" s="136">
        <f t="shared" si="43"/>
        <v>-0.50204081632653064</v>
      </c>
      <c r="M134" s="137" t="s">
        <v>665</v>
      </c>
      <c r="N134" s="138">
        <v>43333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35</v>
      </c>
      <c r="B135" s="107">
        <v>42219</v>
      </c>
      <c r="C135" s="107"/>
      <c r="D135" s="108" t="s">
        <v>680</v>
      </c>
      <c r="E135" s="109" t="s">
        <v>625</v>
      </c>
      <c r="F135" s="110">
        <v>297.5</v>
      </c>
      <c r="G135" s="109"/>
      <c r="H135" s="109">
        <v>350</v>
      </c>
      <c r="I135" s="127">
        <v>360</v>
      </c>
      <c r="J135" s="128" t="s">
        <v>681</v>
      </c>
      <c r="K135" s="129">
        <f t="shared" si="42"/>
        <v>52.5</v>
      </c>
      <c r="L135" s="130">
        <f t="shared" si="43"/>
        <v>0.17647058823529413</v>
      </c>
      <c r="M135" s="131" t="s">
        <v>601</v>
      </c>
      <c r="N135" s="132">
        <v>42232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36</v>
      </c>
      <c r="B136" s="107">
        <v>42219</v>
      </c>
      <c r="C136" s="107"/>
      <c r="D136" s="108" t="s">
        <v>682</v>
      </c>
      <c r="E136" s="109" t="s">
        <v>625</v>
      </c>
      <c r="F136" s="110">
        <v>115.5</v>
      </c>
      <c r="G136" s="109"/>
      <c r="H136" s="109">
        <v>149</v>
      </c>
      <c r="I136" s="127">
        <v>140</v>
      </c>
      <c r="J136" s="142" t="s">
        <v>683</v>
      </c>
      <c r="K136" s="129">
        <f t="shared" si="42"/>
        <v>33.5</v>
      </c>
      <c r="L136" s="130">
        <f t="shared" si="43"/>
        <v>0.29004329004329005</v>
      </c>
      <c r="M136" s="131" t="s">
        <v>601</v>
      </c>
      <c r="N136" s="132">
        <v>42740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37</v>
      </c>
      <c r="B137" s="107">
        <v>42251</v>
      </c>
      <c r="C137" s="107"/>
      <c r="D137" s="108" t="s">
        <v>676</v>
      </c>
      <c r="E137" s="109" t="s">
        <v>625</v>
      </c>
      <c r="F137" s="110">
        <v>226</v>
      </c>
      <c r="G137" s="109"/>
      <c r="H137" s="109">
        <v>292</v>
      </c>
      <c r="I137" s="127">
        <v>292</v>
      </c>
      <c r="J137" s="128" t="s">
        <v>684</v>
      </c>
      <c r="K137" s="129">
        <f t="shared" si="42"/>
        <v>66</v>
      </c>
      <c r="L137" s="130">
        <f t="shared" si="43"/>
        <v>0.29203539823008851</v>
      </c>
      <c r="M137" s="131" t="s">
        <v>601</v>
      </c>
      <c r="N137" s="132">
        <v>42286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38</v>
      </c>
      <c r="B138" s="107">
        <v>42254</v>
      </c>
      <c r="C138" s="107"/>
      <c r="D138" s="108" t="s">
        <v>671</v>
      </c>
      <c r="E138" s="109" t="s">
        <v>625</v>
      </c>
      <c r="F138" s="110">
        <v>232.5</v>
      </c>
      <c r="G138" s="109"/>
      <c r="H138" s="109">
        <v>312.5</v>
      </c>
      <c r="I138" s="127">
        <v>310</v>
      </c>
      <c r="J138" s="128" t="s">
        <v>627</v>
      </c>
      <c r="K138" s="129">
        <f t="shared" si="42"/>
        <v>80</v>
      </c>
      <c r="L138" s="130">
        <f t="shared" si="43"/>
        <v>0.34408602150537637</v>
      </c>
      <c r="M138" s="131" t="s">
        <v>601</v>
      </c>
      <c r="N138" s="132">
        <v>42823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39</v>
      </c>
      <c r="B139" s="107">
        <v>42268</v>
      </c>
      <c r="C139" s="107"/>
      <c r="D139" s="108" t="s">
        <v>685</v>
      </c>
      <c r="E139" s="109" t="s">
        <v>625</v>
      </c>
      <c r="F139" s="110">
        <v>196.5</v>
      </c>
      <c r="G139" s="109"/>
      <c r="H139" s="109">
        <v>238</v>
      </c>
      <c r="I139" s="127">
        <v>238</v>
      </c>
      <c r="J139" s="128" t="s">
        <v>684</v>
      </c>
      <c r="K139" s="129">
        <f t="shared" si="42"/>
        <v>41.5</v>
      </c>
      <c r="L139" s="130">
        <f t="shared" si="43"/>
        <v>0.21119592875318066</v>
      </c>
      <c r="M139" s="131" t="s">
        <v>601</v>
      </c>
      <c r="N139" s="132">
        <v>42291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40</v>
      </c>
      <c r="B140" s="107">
        <v>42271</v>
      </c>
      <c r="C140" s="107"/>
      <c r="D140" s="108" t="s">
        <v>624</v>
      </c>
      <c r="E140" s="109" t="s">
        <v>625</v>
      </c>
      <c r="F140" s="110">
        <v>65</v>
      </c>
      <c r="G140" s="109"/>
      <c r="H140" s="109">
        <v>82</v>
      </c>
      <c r="I140" s="127">
        <v>82</v>
      </c>
      <c r="J140" s="128" t="s">
        <v>684</v>
      </c>
      <c r="K140" s="129">
        <f t="shared" si="42"/>
        <v>17</v>
      </c>
      <c r="L140" s="130">
        <f t="shared" si="43"/>
        <v>0.26153846153846155</v>
      </c>
      <c r="M140" s="131" t="s">
        <v>601</v>
      </c>
      <c r="N140" s="132">
        <v>42578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41</v>
      </c>
      <c r="B141" s="107">
        <v>42291</v>
      </c>
      <c r="C141" s="107"/>
      <c r="D141" s="108" t="s">
        <v>686</v>
      </c>
      <c r="E141" s="109" t="s">
        <v>625</v>
      </c>
      <c r="F141" s="110">
        <v>144</v>
      </c>
      <c r="G141" s="109"/>
      <c r="H141" s="109">
        <v>182.5</v>
      </c>
      <c r="I141" s="127">
        <v>181</v>
      </c>
      <c r="J141" s="128" t="s">
        <v>684</v>
      </c>
      <c r="K141" s="129">
        <f t="shared" si="42"/>
        <v>38.5</v>
      </c>
      <c r="L141" s="130">
        <f t="shared" si="43"/>
        <v>0.2673611111111111</v>
      </c>
      <c r="M141" s="131" t="s">
        <v>601</v>
      </c>
      <c r="N141" s="132">
        <v>42817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42</v>
      </c>
      <c r="B142" s="107">
        <v>42291</v>
      </c>
      <c r="C142" s="107"/>
      <c r="D142" s="108" t="s">
        <v>687</v>
      </c>
      <c r="E142" s="109" t="s">
        <v>625</v>
      </c>
      <c r="F142" s="110">
        <v>264</v>
      </c>
      <c r="G142" s="109"/>
      <c r="H142" s="109">
        <v>311</v>
      </c>
      <c r="I142" s="127">
        <v>311</v>
      </c>
      <c r="J142" s="128" t="s">
        <v>684</v>
      </c>
      <c r="K142" s="129">
        <f t="shared" si="42"/>
        <v>47</v>
      </c>
      <c r="L142" s="130">
        <f t="shared" si="43"/>
        <v>0.17803030303030304</v>
      </c>
      <c r="M142" s="131" t="s">
        <v>601</v>
      </c>
      <c r="N142" s="132">
        <v>42604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43</v>
      </c>
      <c r="B143" s="107">
        <v>42318</v>
      </c>
      <c r="C143" s="107"/>
      <c r="D143" s="108" t="s">
        <v>688</v>
      </c>
      <c r="E143" s="109" t="s">
        <v>602</v>
      </c>
      <c r="F143" s="110">
        <v>549.5</v>
      </c>
      <c r="G143" s="109"/>
      <c r="H143" s="109">
        <v>630</v>
      </c>
      <c r="I143" s="127">
        <v>630</v>
      </c>
      <c r="J143" s="128" t="s">
        <v>684</v>
      </c>
      <c r="K143" s="129">
        <f t="shared" si="42"/>
        <v>80.5</v>
      </c>
      <c r="L143" s="130">
        <f t="shared" si="43"/>
        <v>0.1464968152866242</v>
      </c>
      <c r="M143" s="131" t="s">
        <v>601</v>
      </c>
      <c r="N143" s="132">
        <v>42419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44</v>
      </c>
      <c r="B144" s="107">
        <v>42342</v>
      </c>
      <c r="C144" s="107"/>
      <c r="D144" s="108" t="s">
        <v>689</v>
      </c>
      <c r="E144" s="109" t="s">
        <v>625</v>
      </c>
      <c r="F144" s="110">
        <v>1027.5</v>
      </c>
      <c r="G144" s="109"/>
      <c r="H144" s="109">
        <v>1315</v>
      </c>
      <c r="I144" s="127">
        <v>1250</v>
      </c>
      <c r="J144" s="128" t="s">
        <v>684</v>
      </c>
      <c r="K144" s="129">
        <f t="shared" si="42"/>
        <v>287.5</v>
      </c>
      <c r="L144" s="130">
        <f t="shared" si="43"/>
        <v>0.27980535279805352</v>
      </c>
      <c r="M144" s="131" t="s">
        <v>601</v>
      </c>
      <c r="N144" s="132">
        <v>43244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45</v>
      </c>
      <c r="B145" s="107">
        <v>42367</v>
      </c>
      <c r="C145" s="107"/>
      <c r="D145" s="108" t="s">
        <v>690</v>
      </c>
      <c r="E145" s="109" t="s">
        <v>625</v>
      </c>
      <c r="F145" s="110">
        <v>465</v>
      </c>
      <c r="G145" s="109"/>
      <c r="H145" s="109">
        <v>540</v>
      </c>
      <c r="I145" s="127">
        <v>540</v>
      </c>
      <c r="J145" s="128" t="s">
        <v>684</v>
      </c>
      <c r="K145" s="129">
        <f t="shared" si="42"/>
        <v>75</v>
      </c>
      <c r="L145" s="130">
        <f t="shared" si="43"/>
        <v>0.16129032258064516</v>
      </c>
      <c r="M145" s="131" t="s">
        <v>601</v>
      </c>
      <c r="N145" s="132">
        <v>42530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46</v>
      </c>
      <c r="B146" s="107">
        <v>42380</v>
      </c>
      <c r="C146" s="107"/>
      <c r="D146" s="108" t="s">
        <v>391</v>
      </c>
      <c r="E146" s="109" t="s">
        <v>602</v>
      </c>
      <c r="F146" s="110">
        <v>81</v>
      </c>
      <c r="G146" s="109"/>
      <c r="H146" s="109">
        <v>110</v>
      </c>
      <c r="I146" s="127">
        <v>110</v>
      </c>
      <c r="J146" s="128" t="s">
        <v>684</v>
      </c>
      <c r="K146" s="129">
        <f t="shared" si="42"/>
        <v>29</v>
      </c>
      <c r="L146" s="130">
        <f t="shared" si="43"/>
        <v>0.35802469135802467</v>
      </c>
      <c r="M146" s="131" t="s">
        <v>601</v>
      </c>
      <c r="N146" s="132">
        <v>42745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47</v>
      </c>
      <c r="B147" s="107">
        <v>42382</v>
      </c>
      <c r="C147" s="107"/>
      <c r="D147" s="108" t="s">
        <v>691</v>
      </c>
      <c r="E147" s="109" t="s">
        <v>602</v>
      </c>
      <c r="F147" s="110">
        <v>417.5</v>
      </c>
      <c r="G147" s="109"/>
      <c r="H147" s="109">
        <v>547</v>
      </c>
      <c r="I147" s="127">
        <v>535</v>
      </c>
      <c r="J147" s="128" t="s">
        <v>684</v>
      </c>
      <c r="K147" s="129">
        <f t="shared" si="42"/>
        <v>129.5</v>
      </c>
      <c r="L147" s="130">
        <f t="shared" si="43"/>
        <v>0.31017964071856285</v>
      </c>
      <c r="M147" s="131" t="s">
        <v>601</v>
      </c>
      <c r="N147" s="132">
        <v>42578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48</v>
      </c>
      <c r="B148" s="107">
        <v>42408</v>
      </c>
      <c r="C148" s="107"/>
      <c r="D148" s="108" t="s">
        <v>692</v>
      </c>
      <c r="E148" s="109" t="s">
        <v>625</v>
      </c>
      <c r="F148" s="110">
        <v>650</v>
      </c>
      <c r="G148" s="109"/>
      <c r="H148" s="109">
        <v>800</v>
      </c>
      <c r="I148" s="127">
        <v>800</v>
      </c>
      <c r="J148" s="128" t="s">
        <v>684</v>
      </c>
      <c r="K148" s="129">
        <f t="shared" si="42"/>
        <v>150</v>
      </c>
      <c r="L148" s="130">
        <f t="shared" si="43"/>
        <v>0.23076923076923078</v>
      </c>
      <c r="M148" s="131" t="s">
        <v>601</v>
      </c>
      <c r="N148" s="132">
        <v>43154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49</v>
      </c>
      <c r="B149" s="107">
        <v>42433</v>
      </c>
      <c r="C149" s="107"/>
      <c r="D149" s="108" t="s">
        <v>198</v>
      </c>
      <c r="E149" s="109" t="s">
        <v>625</v>
      </c>
      <c r="F149" s="110">
        <v>437.5</v>
      </c>
      <c r="G149" s="109"/>
      <c r="H149" s="109">
        <v>504.5</v>
      </c>
      <c r="I149" s="127">
        <v>522</v>
      </c>
      <c r="J149" s="128" t="s">
        <v>693</v>
      </c>
      <c r="K149" s="129">
        <f t="shared" si="42"/>
        <v>67</v>
      </c>
      <c r="L149" s="130">
        <f t="shared" si="43"/>
        <v>0.15314285714285714</v>
      </c>
      <c r="M149" s="131" t="s">
        <v>601</v>
      </c>
      <c r="N149" s="132">
        <v>42480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50</v>
      </c>
      <c r="B150" s="107">
        <v>42438</v>
      </c>
      <c r="C150" s="107"/>
      <c r="D150" s="108" t="s">
        <v>694</v>
      </c>
      <c r="E150" s="109" t="s">
        <v>625</v>
      </c>
      <c r="F150" s="110">
        <v>189.5</v>
      </c>
      <c r="G150" s="109"/>
      <c r="H150" s="109">
        <v>218</v>
      </c>
      <c r="I150" s="127">
        <v>218</v>
      </c>
      <c r="J150" s="128" t="s">
        <v>684</v>
      </c>
      <c r="K150" s="129">
        <f t="shared" si="42"/>
        <v>28.5</v>
      </c>
      <c r="L150" s="130">
        <f t="shared" si="43"/>
        <v>0.15039577836411611</v>
      </c>
      <c r="M150" s="131" t="s">
        <v>601</v>
      </c>
      <c r="N150" s="132">
        <v>43034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6">
        <v>51</v>
      </c>
      <c r="B151" s="116">
        <v>42471</v>
      </c>
      <c r="C151" s="116"/>
      <c r="D151" s="117" t="s">
        <v>695</v>
      </c>
      <c r="E151" s="118" t="s">
        <v>625</v>
      </c>
      <c r="F151" s="119">
        <v>36.5</v>
      </c>
      <c r="G151" s="120"/>
      <c r="H151" s="120">
        <v>15.85</v>
      </c>
      <c r="I151" s="120">
        <v>60</v>
      </c>
      <c r="J151" s="139" t="s">
        <v>696</v>
      </c>
      <c r="K151" s="135">
        <f t="shared" si="42"/>
        <v>-20.65</v>
      </c>
      <c r="L151" s="169">
        <f t="shared" si="43"/>
        <v>-0.5657534246575342</v>
      </c>
      <c r="M151" s="137" t="s">
        <v>665</v>
      </c>
      <c r="N151" s="170">
        <v>43627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52</v>
      </c>
      <c r="B152" s="107">
        <v>42472</v>
      </c>
      <c r="C152" s="107"/>
      <c r="D152" s="108" t="s">
        <v>697</v>
      </c>
      <c r="E152" s="109" t="s">
        <v>625</v>
      </c>
      <c r="F152" s="110">
        <v>93</v>
      </c>
      <c r="G152" s="109"/>
      <c r="H152" s="109">
        <v>149</v>
      </c>
      <c r="I152" s="127">
        <v>140</v>
      </c>
      <c r="J152" s="142" t="s">
        <v>698</v>
      </c>
      <c r="K152" s="129">
        <f t="shared" si="42"/>
        <v>56</v>
      </c>
      <c r="L152" s="130">
        <f t="shared" si="43"/>
        <v>0.60215053763440862</v>
      </c>
      <c r="M152" s="131" t="s">
        <v>601</v>
      </c>
      <c r="N152" s="132">
        <v>42740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53</v>
      </c>
      <c r="B153" s="107">
        <v>42472</v>
      </c>
      <c r="C153" s="107"/>
      <c r="D153" s="108" t="s">
        <v>699</v>
      </c>
      <c r="E153" s="109" t="s">
        <v>625</v>
      </c>
      <c r="F153" s="110">
        <v>130</v>
      </c>
      <c r="G153" s="109"/>
      <c r="H153" s="109">
        <v>150</v>
      </c>
      <c r="I153" s="127" t="s">
        <v>700</v>
      </c>
      <c r="J153" s="128" t="s">
        <v>684</v>
      </c>
      <c r="K153" s="129">
        <f t="shared" si="42"/>
        <v>20</v>
      </c>
      <c r="L153" s="130">
        <f t="shared" si="43"/>
        <v>0.15384615384615385</v>
      </c>
      <c r="M153" s="131" t="s">
        <v>601</v>
      </c>
      <c r="N153" s="132">
        <v>42564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54</v>
      </c>
      <c r="B154" s="107">
        <v>42473</v>
      </c>
      <c r="C154" s="107"/>
      <c r="D154" s="108" t="s">
        <v>355</v>
      </c>
      <c r="E154" s="109" t="s">
        <v>625</v>
      </c>
      <c r="F154" s="110">
        <v>196</v>
      </c>
      <c r="G154" s="109"/>
      <c r="H154" s="109">
        <v>299</v>
      </c>
      <c r="I154" s="127">
        <v>299</v>
      </c>
      <c r="J154" s="128" t="s">
        <v>684</v>
      </c>
      <c r="K154" s="129">
        <v>103</v>
      </c>
      <c r="L154" s="130">
        <v>0.52551020408163296</v>
      </c>
      <c r="M154" s="131" t="s">
        <v>601</v>
      </c>
      <c r="N154" s="132">
        <v>42620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55</v>
      </c>
      <c r="B155" s="107">
        <v>42473</v>
      </c>
      <c r="C155" s="107"/>
      <c r="D155" s="108" t="s">
        <v>758</v>
      </c>
      <c r="E155" s="109" t="s">
        <v>625</v>
      </c>
      <c r="F155" s="110">
        <v>88</v>
      </c>
      <c r="G155" s="109"/>
      <c r="H155" s="109">
        <v>103</v>
      </c>
      <c r="I155" s="127">
        <v>103</v>
      </c>
      <c r="J155" s="128" t="s">
        <v>684</v>
      </c>
      <c r="K155" s="129">
        <v>15</v>
      </c>
      <c r="L155" s="130">
        <v>0.170454545454545</v>
      </c>
      <c r="M155" s="131" t="s">
        <v>601</v>
      </c>
      <c r="N155" s="132">
        <v>42530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56</v>
      </c>
      <c r="B156" s="107">
        <v>42492</v>
      </c>
      <c r="C156" s="107"/>
      <c r="D156" s="108" t="s">
        <v>701</v>
      </c>
      <c r="E156" s="109" t="s">
        <v>625</v>
      </c>
      <c r="F156" s="110">
        <v>127.5</v>
      </c>
      <c r="G156" s="109"/>
      <c r="H156" s="109">
        <v>148</v>
      </c>
      <c r="I156" s="127" t="s">
        <v>702</v>
      </c>
      <c r="J156" s="128" t="s">
        <v>684</v>
      </c>
      <c r="K156" s="129">
        <f>H156-F156</f>
        <v>20.5</v>
      </c>
      <c r="L156" s="130">
        <f>K156/F156</f>
        <v>0.16078431372549021</v>
      </c>
      <c r="M156" s="131" t="s">
        <v>601</v>
      </c>
      <c r="N156" s="132">
        <v>42564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57</v>
      </c>
      <c r="B157" s="107">
        <v>42493</v>
      </c>
      <c r="C157" s="107"/>
      <c r="D157" s="108" t="s">
        <v>703</v>
      </c>
      <c r="E157" s="109" t="s">
        <v>625</v>
      </c>
      <c r="F157" s="110">
        <v>675</v>
      </c>
      <c r="G157" s="109"/>
      <c r="H157" s="109">
        <v>815</v>
      </c>
      <c r="I157" s="127" t="s">
        <v>704</v>
      </c>
      <c r="J157" s="128" t="s">
        <v>684</v>
      </c>
      <c r="K157" s="129">
        <f>H157-F157</f>
        <v>140</v>
      </c>
      <c r="L157" s="130">
        <f>K157/F157</f>
        <v>0.2074074074074074</v>
      </c>
      <c r="M157" s="131" t="s">
        <v>601</v>
      </c>
      <c r="N157" s="132">
        <v>43154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58</v>
      </c>
      <c r="B158" s="111">
        <v>42522</v>
      </c>
      <c r="C158" s="111"/>
      <c r="D158" s="112" t="s">
        <v>759</v>
      </c>
      <c r="E158" s="113" t="s">
        <v>625</v>
      </c>
      <c r="F158" s="114">
        <v>500</v>
      </c>
      <c r="G158" s="114"/>
      <c r="H158" s="115">
        <v>232.5</v>
      </c>
      <c r="I158" s="133" t="s">
        <v>760</v>
      </c>
      <c r="J158" s="134" t="s">
        <v>761</v>
      </c>
      <c r="K158" s="135">
        <f>H158-F158</f>
        <v>-267.5</v>
      </c>
      <c r="L158" s="136">
        <f>K158/F158</f>
        <v>-0.53500000000000003</v>
      </c>
      <c r="M158" s="137" t="s">
        <v>665</v>
      </c>
      <c r="N158" s="138">
        <v>43735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59</v>
      </c>
      <c r="B159" s="107">
        <v>42527</v>
      </c>
      <c r="C159" s="107"/>
      <c r="D159" s="108" t="s">
        <v>705</v>
      </c>
      <c r="E159" s="109" t="s">
        <v>625</v>
      </c>
      <c r="F159" s="110">
        <v>110</v>
      </c>
      <c r="G159" s="109"/>
      <c r="H159" s="109">
        <v>126.5</v>
      </c>
      <c r="I159" s="127">
        <v>125</v>
      </c>
      <c r="J159" s="128" t="s">
        <v>634</v>
      </c>
      <c r="K159" s="129">
        <f>H159-F159</f>
        <v>16.5</v>
      </c>
      <c r="L159" s="130">
        <f>K159/F159</f>
        <v>0.15</v>
      </c>
      <c r="M159" s="131" t="s">
        <v>601</v>
      </c>
      <c r="N159" s="132">
        <v>42552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60</v>
      </c>
      <c r="B160" s="107">
        <v>42538</v>
      </c>
      <c r="C160" s="107"/>
      <c r="D160" s="108" t="s">
        <v>706</v>
      </c>
      <c r="E160" s="109" t="s">
        <v>625</v>
      </c>
      <c r="F160" s="110">
        <v>44</v>
      </c>
      <c r="G160" s="109"/>
      <c r="H160" s="109">
        <v>69.5</v>
      </c>
      <c r="I160" s="127">
        <v>69.5</v>
      </c>
      <c r="J160" s="128" t="s">
        <v>707</v>
      </c>
      <c r="K160" s="129">
        <f>H160-F160</f>
        <v>25.5</v>
      </c>
      <c r="L160" s="130">
        <f>K160/F160</f>
        <v>0.57954545454545459</v>
      </c>
      <c r="M160" s="131" t="s">
        <v>601</v>
      </c>
      <c r="N160" s="132">
        <v>42977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61</v>
      </c>
      <c r="B161" s="107">
        <v>42549</v>
      </c>
      <c r="C161" s="107"/>
      <c r="D161" s="149" t="s">
        <v>762</v>
      </c>
      <c r="E161" s="109" t="s">
        <v>625</v>
      </c>
      <c r="F161" s="110">
        <v>262.5</v>
      </c>
      <c r="G161" s="109"/>
      <c r="H161" s="109">
        <v>340</v>
      </c>
      <c r="I161" s="127">
        <v>333</v>
      </c>
      <c r="J161" s="128" t="s">
        <v>763</v>
      </c>
      <c r="K161" s="129">
        <v>77.5</v>
      </c>
      <c r="L161" s="130">
        <v>0.29523809523809502</v>
      </c>
      <c r="M161" s="131" t="s">
        <v>601</v>
      </c>
      <c r="N161" s="132">
        <v>43017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62</v>
      </c>
      <c r="B162" s="107">
        <v>42549</v>
      </c>
      <c r="C162" s="107"/>
      <c r="D162" s="149" t="s">
        <v>764</v>
      </c>
      <c r="E162" s="109" t="s">
        <v>625</v>
      </c>
      <c r="F162" s="110">
        <v>840</v>
      </c>
      <c r="G162" s="109"/>
      <c r="H162" s="109">
        <v>1230</v>
      </c>
      <c r="I162" s="127">
        <v>1230</v>
      </c>
      <c r="J162" s="128" t="s">
        <v>684</v>
      </c>
      <c r="K162" s="129">
        <v>390</v>
      </c>
      <c r="L162" s="130">
        <v>0.46428571428571402</v>
      </c>
      <c r="M162" s="131" t="s">
        <v>601</v>
      </c>
      <c r="N162" s="132">
        <v>42649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7">
        <v>63</v>
      </c>
      <c r="B163" s="144">
        <v>42556</v>
      </c>
      <c r="C163" s="144"/>
      <c r="D163" s="145" t="s">
        <v>708</v>
      </c>
      <c r="E163" s="146" t="s">
        <v>625</v>
      </c>
      <c r="F163" s="147">
        <v>395</v>
      </c>
      <c r="G163" s="148"/>
      <c r="H163" s="148">
        <f>(468.5+342.5)/2</f>
        <v>405.5</v>
      </c>
      <c r="I163" s="148">
        <v>510</v>
      </c>
      <c r="J163" s="171" t="s">
        <v>709</v>
      </c>
      <c r="K163" s="172">
        <f t="shared" ref="K163:K169" si="44">H163-F163</f>
        <v>10.5</v>
      </c>
      <c r="L163" s="173">
        <f t="shared" ref="L163:L169" si="45">K163/F163</f>
        <v>2.6582278481012658E-2</v>
      </c>
      <c r="M163" s="174" t="s">
        <v>710</v>
      </c>
      <c r="N163" s="175">
        <v>43606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64</v>
      </c>
      <c r="B164" s="111">
        <v>42584</v>
      </c>
      <c r="C164" s="111"/>
      <c r="D164" s="112" t="s">
        <v>711</v>
      </c>
      <c r="E164" s="113" t="s">
        <v>602</v>
      </c>
      <c r="F164" s="114">
        <f>169.5-12.8</f>
        <v>156.69999999999999</v>
      </c>
      <c r="G164" s="114"/>
      <c r="H164" s="115">
        <v>77</v>
      </c>
      <c r="I164" s="133" t="s">
        <v>712</v>
      </c>
      <c r="J164" s="397" t="s">
        <v>3403</v>
      </c>
      <c r="K164" s="135">
        <f t="shared" si="44"/>
        <v>-79.699999999999989</v>
      </c>
      <c r="L164" s="136">
        <f t="shared" si="45"/>
        <v>-0.50861518825781749</v>
      </c>
      <c r="M164" s="137" t="s">
        <v>665</v>
      </c>
      <c r="N164" s="138">
        <v>43522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65</v>
      </c>
      <c r="B165" s="111">
        <v>42586</v>
      </c>
      <c r="C165" s="111"/>
      <c r="D165" s="112" t="s">
        <v>713</v>
      </c>
      <c r="E165" s="113" t="s">
        <v>625</v>
      </c>
      <c r="F165" s="114">
        <v>400</v>
      </c>
      <c r="G165" s="114"/>
      <c r="H165" s="115">
        <v>305</v>
      </c>
      <c r="I165" s="133">
        <v>475</v>
      </c>
      <c r="J165" s="134" t="s">
        <v>714</v>
      </c>
      <c r="K165" s="135">
        <f t="shared" si="44"/>
        <v>-95</v>
      </c>
      <c r="L165" s="136">
        <f t="shared" si="45"/>
        <v>-0.23749999999999999</v>
      </c>
      <c r="M165" s="137" t="s">
        <v>665</v>
      </c>
      <c r="N165" s="138">
        <v>43606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66</v>
      </c>
      <c r="B166" s="107">
        <v>42593</v>
      </c>
      <c r="C166" s="107"/>
      <c r="D166" s="108" t="s">
        <v>715</v>
      </c>
      <c r="E166" s="109" t="s">
        <v>625</v>
      </c>
      <c r="F166" s="110">
        <v>86.5</v>
      </c>
      <c r="G166" s="109"/>
      <c r="H166" s="109">
        <v>130</v>
      </c>
      <c r="I166" s="127">
        <v>130</v>
      </c>
      <c r="J166" s="142" t="s">
        <v>716</v>
      </c>
      <c r="K166" s="129">
        <f t="shared" si="44"/>
        <v>43.5</v>
      </c>
      <c r="L166" s="130">
        <f t="shared" si="45"/>
        <v>0.50289017341040465</v>
      </c>
      <c r="M166" s="131" t="s">
        <v>601</v>
      </c>
      <c r="N166" s="132">
        <v>43091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67</v>
      </c>
      <c r="B167" s="111">
        <v>42600</v>
      </c>
      <c r="C167" s="111"/>
      <c r="D167" s="112" t="s">
        <v>382</v>
      </c>
      <c r="E167" s="113" t="s">
        <v>625</v>
      </c>
      <c r="F167" s="114">
        <v>133.5</v>
      </c>
      <c r="G167" s="114"/>
      <c r="H167" s="115">
        <v>126.5</v>
      </c>
      <c r="I167" s="133">
        <v>178</v>
      </c>
      <c r="J167" s="134" t="s">
        <v>717</v>
      </c>
      <c r="K167" s="135">
        <f t="shared" si="44"/>
        <v>-7</v>
      </c>
      <c r="L167" s="136">
        <f t="shared" si="45"/>
        <v>-5.2434456928838954E-2</v>
      </c>
      <c r="M167" s="137" t="s">
        <v>665</v>
      </c>
      <c r="N167" s="138">
        <v>42615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68</v>
      </c>
      <c r="B168" s="107">
        <v>42613</v>
      </c>
      <c r="C168" s="107"/>
      <c r="D168" s="108" t="s">
        <v>718</v>
      </c>
      <c r="E168" s="109" t="s">
        <v>625</v>
      </c>
      <c r="F168" s="110">
        <v>560</v>
      </c>
      <c r="G168" s="109"/>
      <c r="H168" s="109">
        <v>725</v>
      </c>
      <c r="I168" s="127">
        <v>725</v>
      </c>
      <c r="J168" s="128" t="s">
        <v>627</v>
      </c>
      <c r="K168" s="129">
        <f t="shared" si="44"/>
        <v>165</v>
      </c>
      <c r="L168" s="130">
        <f t="shared" si="45"/>
        <v>0.29464285714285715</v>
      </c>
      <c r="M168" s="131" t="s">
        <v>601</v>
      </c>
      <c r="N168" s="132">
        <v>42456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69</v>
      </c>
      <c r="B169" s="107">
        <v>42614</v>
      </c>
      <c r="C169" s="107"/>
      <c r="D169" s="108" t="s">
        <v>719</v>
      </c>
      <c r="E169" s="109" t="s">
        <v>625</v>
      </c>
      <c r="F169" s="110">
        <v>160.5</v>
      </c>
      <c r="G169" s="109"/>
      <c r="H169" s="109">
        <v>210</v>
      </c>
      <c r="I169" s="127">
        <v>210</v>
      </c>
      <c r="J169" s="128" t="s">
        <v>627</v>
      </c>
      <c r="K169" s="129">
        <f t="shared" si="44"/>
        <v>49.5</v>
      </c>
      <c r="L169" s="130">
        <f t="shared" si="45"/>
        <v>0.30841121495327101</v>
      </c>
      <c r="M169" s="131" t="s">
        <v>601</v>
      </c>
      <c r="N169" s="132">
        <v>42871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70</v>
      </c>
      <c r="B170" s="107">
        <v>42646</v>
      </c>
      <c r="C170" s="107"/>
      <c r="D170" s="149" t="s">
        <v>406</v>
      </c>
      <c r="E170" s="109" t="s">
        <v>625</v>
      </c>
      <c r="F170" s="110">
        <v>430</v>
      </c>
      <c r="G170" s="109"/>
      <c r="H170" s="109">
        <v>596</v>
      </c>
      <c r="I170" s="127">
        <v>575</v>
      </c>
      <c r="J170" s="128" t="s">
        <v>765</v>
      </c>
      <c r="K170" s="129">
        <v>166</v>
      </c>
      <c r="L170" s="130">
        <v>0.38604651162790699</v>
      </c>
      <c r="M170" s="131" t="s">
        <v>601</v>
      </c>
      <c r="N170" s="132">
        <v>42769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71</v>
      </c>
      <c r="B171" s="107">
        <v>42657</v>
      </c>
      <c r="C171" s="107"/>
      <c r="D171" s="108" t="s">
        <v>720</v>
      </c>
      <c r="E171" s="109" t="s">
        <v>625</v>
      </c>
      <c r="F171" s="110">
        <v>280</v>
      </c>
      <c r="G171" s="109"/>
      <c r="H171" s="109">
        <v>345</v>
      </c>
      <c r="I171" s="127">
        <v>345</v>
      </c>
      <c r="J171" s="128" t="s">
        <v>627</v>
      </c>
      <c r="K171" s="129">
        <f t="shared" ref="K171:K176" si="46">H171-F171</f>
        <v>65</v>
      </c>
      <c r="L171" s="130">
        <f>K171/F171</f>
        <v>0.23214285714285715</v>
      </c>
      <c r="M171" s="131" t="s">
        <v>601</v>
      </c>
      <c r="N171" s="132">
        <v>42814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72</v>
      </c>
      <c r="B172" s="107">
        <v>42657</v>
      </c>
      <c r="C172" s="107"/>
      <c r="D172" s="108" t="s">
        <v>721</v>
      </c>
      <c r="E172" s="109" t="s">
        <v>625</v>
      </c>
      <c r="F172" s="110">
        <v>245</v>
      </c>
      <c r="G172" s="109"/>
      <c r="H172" s="109">
        <v>325.5</v>
      </c>
      <c r="I172" s="127">
        <v>330</v>
      </c>
      <c r="J172" s="128" t="s">
        <v>722</v>
      </c>
      <c r="K172" s="129">
        <f t="shared" si="46"/>
        <v>80.5</v>
      </c>
      <c r="L172" s="130">
        <f>K172/F172</f>
        <v>0.32857142857142857</v>
      </c>
      <c r="M172" s="131" t="s">
        <v>601</v>
      </c>
      <c r="N172" s="132">
        <v>42769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73</v>
      </c>
      <c r="B173" s="107">
        <v>42660</v>
      </c>
      <c r="C173" s="107"/>
      <c r="D173" s="108" t="s">
        <v>350</v>
      </c>
      <c r="E173" s="109" t="s">
        <v>625</v>
      </c>
      <c r="F173" s="110">
        <v>125</v>
      </c>
      <c r="G173" s="109"/>
      <c r="H173" s="109">
        <v>160</v>
      </c>
      <c r="I173" s="127">
        <v>160</v>
      </c>
      <c r="J173" s="128" t="s">
        <v>684</v>
      </c>
      <c r="K173" s="129">
        <f t="shared" si="46"/>
        <v>35</v>
      </c>
      <c r="L173" s="130">
        <v>0.28000000000000003</v>
      </c>
      <c r="M173" s="131" t="s">
        <v>601</v>
      </c>
      <c r="N173" s="132">
        <v>42803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74</v>
      </c>
      <c r="B174" s="107">
        <v>42660</v>
      </c>
      <c r="C174" s="107"/>
      <c r="D174" s="108" t="s">
        <v>484</v>
      </c>
      <c r="E174" s="109" t="s">
        <v>625</v>
      </c>
      <c r="F174" s="110">
        <v>114</v>
      </c>
      <c r="G174" s="109"/>
      <c r="H174" s="109">
        <v>145</v>
      </c>
      <c r="I174" s="127">
        <v>145</v>
      </c>
      <c r="J174" s="128" t="s">
        <v>684</v>
      </c>
      <c r="K174" s="129">
        <f t="shared" si="46"/>
        <v>31</v>
      </c>
      <c r="L174" s="130">
        <f>K174/F174</f>
        <v>0.27192982456140352</v>
      </c>
      <c r="M174" s="131" t="s">
        <v>601</v>
      </c>
      <c r="N174" s="132">
        <v>42859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75</v>
      </c>
      <c r="B175" s="107">
        <v>42660</v>
      </c>
      <c r="C175" s="107"/>
      <c r="D175" s="108" t="s">
        <v>723</v>
      </c>
      <c r="E175" s="109" t="s">
        <v>625</v>
      </c>
      <c r="F175" s="110">
        <v>212</v>
      </c>
      <c r="G175" s="109"/>
      <c r="H175" s="109">
        <v>280</v>
      </c>
      <c r="I175" s="127">
        <v>276</v>
      </c>
      <c r="J175" s="128" t="s">
        <v>724</v>
      </c>
      <c r="K175" s="129">
        <f t="shared" si="46"/>
        <v>68</v>
      </c>
      <c r="L175" s="130">
        <f>K175/F175</f>
        <v>0.32075471698113206</v>
      </c>
      <c r="M175" s="131" t="s">
        <v>601</v>
      </c>
      <c r="N175" s="132">
        <v>42858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76</v>
      </c>
      <c r="B176" s="107">
        <v>42678</v>
      </c>
      <c r="C176" s="107"/>
      <c r="D176" s="108" t="s">
        <v>152</v>
      </c>
      <c r="E176" s="109" t="s">
        <v>625</v>
      </c>
      <c r="F176" s="110">
        <v>155</v>
      </c>
      <c r="G176" s="109"/>
      <c r="H176" s="109">
        <v>210</v>
      </c>
      <c r="I176" s="127">
        <v>210</v>
      </c>
      <c r="J176" s="128" t="s">
        <v>725</v>
      </c>
      <c r="K176" s="129">
        <f t="shared" si="46"/>
        <v>55</v>
      </c>
      <c r="L176" s="130">
        <f>K176/F176</f>
        <v>0.35483870967741937</v>
      </c>
      <c r="M176" s="131" t="s">
        <v>601</v>
      </c>
      <c r="N176" s="132">
        <v>42944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77</v>
      </c>
      <c r="B177" s="111">
        <v>42710</v>
      </c>
      <c r="C177" s="111"/>
      <c r="D177" s="112" t="s">
        <v>766</v>
      </c>
      <c r="E177" s="113" t="s">
        <v>625</v>
      </c>
      <c r="F177" s="114">
        <v>150.5</v>
      </c>
      <c r="G177" s="114"/>
      <c r="H177" s="115">
        <v>72.5</v>
      </c>
      <c r="I177" s="133">
        <v>174</v>
      </c>
      <c r="J177" s="134" t="s">
        <v>767</v>
      </c>
      <c r="K177" s="135">
        <v>-78</v>
      </c>
      <c r="L177" s="136">
        <v>-0.51827242524916906</v>
      </c>
      <c r="M177" s="137" t="s">
        <v>665</v>
      </c>
      <c r="N177" s="138">
        <v>43333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78</v>
      </c>
      <c r="B178" s="107">
        <v>42712</v>
      </c>
      <c r="C178" s="107"/>
      <c r="D178" s="108" t="s">
        <v>126</v>
      </c>
      <c r="E178" s="109" t="s">
        <v>625</v>
      </c>
      <c r="F178" s="110">
        <v>380</v>
      </c>
      <c r="G178" s="109"/>
      <c r="H178" s="109">
        <v>478</v>
      </c>
      <c r="I178" s="127">
        <v>468</v>
      </c>
      <c r="J178" s="128" t="s">
        <v>684</v>
      </c>
      <c r="K178" s="129">
        <f>H178-F178</f>
        <v>98</v>
      </c>
      <c r="L178" s="130">
        <f>K178/F178</f>
        <v>0.25789473684210529</v>
      </c>
      <c r="M178" s="131" t="s">
        <v>601</v>
      </c>
      <c r="N178" s="132">
        <v>43025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79</v>
      </c>
      <c r="B179" s="107">
        <v>42734</v>
      </c>
      <c r="C179" s="107"/>
      <c r="D179" s="108" t="s">
        <v>249</v>
      </c>
      <c r="E179" s="109" t="s">
        <v>625</v>
      </c>
      <c r="F179" s="110">
        <v>305</v>
      </c>
      <c r="G179" s="109"/>
      <c r="H179" s="109">
        <v>375</v>
      </c>
      <c r="I179" s="127">
        <v>375</v>
      </c>
      <c r="J179" s="128" t="s">
        <v>684</v>
      </c>
      <c r="K179" s="129">
        <f>H179-F179</f>
        <v>70</v>
      </c>
      <c r="L179" s="130">
        <f>K179/F179</f>
        <v>0.22950819672131148</v>
      </c>
      <c r="M179" s="131" t="s">
        <v>601</v>
      </c>
      <c r="N179" s="132">
        <v>42768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80</v>
      </c>
      <c r="B180" s="107">
        <v>42739</v>
      </c>
      <c r="C180" s="107"/>
      <c r="D180" s="108" t="s">
        <v>352</v>
      </c>
      <c r="E180" s="109" t="s">
        <v>625</v>
      </c>
      <c r="F180" s="110">
        <v>99.5</v>
      </c>
      <c r="G180" s="109"/>
      <c r="H180" s="109">
        <v>158</v>
      </c>
      <c r="I180" s="127">
        <v>158</v>
      </c>
      <c r="J180" s="128" t="s">
        <v>684</v>
      </c>
      <c r="K180" s="129">
        <f>H180-F180</f>
        <v>58.5</v>
      </c>
      <c r="L180" s="130">
        <f>K180/F180</f>
        <v>0.5879396984924623</v>
      </c>
      <c r="M180" s="131" t="s">
        <v>601</v>
      </c>
      <c r="N180" s="132">
        <v>42898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81</v>
      </c>
      <c r="B181" s="107">
        <v>42739</v>
      </c>
      <c r="C181" s="107"/>
      <c r="D181" s="108" t="s">
        <v>352</v>
      </c>
      <c r="E181" s="109" t="s">
        <v>625</v>
      </c>
      <c r="F181" s="110">
        <v>99.5</v>
      </c>
      <c r="G181" s="109"/>
      <c r="H181" s="109">
        <v>158</v>
      </c>
      <c r="I181" s="127">
        <v>158</v>
      </c>
      <c r="J181" s="128" t="s">
        <v>684</v>
      </c>
      <c r="K181" s="129">
        <v>58.5</v>
      </c>
      <c r="L181" s="130">
        <v>0.58793969849246197</v>
      </c>
      <c r="M181" s="131" t="s">
        <v>601</v>
      </c>
      <c r="N181" s="132">
        <v>42898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82</v>
      </c>
      <c r="B182" s="107">
        <v>42786</v>
      </c>
      <c r="C182" s="107"/>
      <c r="D182" s="108" t="s">
        <v>170</v>
      </c>
      <c r="E182" s="109" t="s">
        <v>625</v>
      </c>
      <c r="F182" s="110">
        <v>140.5</v>
      </c>
      <c r="G182" s="109"/>
      <c r="H182" s="109">
        <v>220</v>
      </c>
      <c r="I182" s="127">
        <v>220</v>
      </c>
      <c r="J182" s="128" t="s">
        <v>684</v>
      </c>
      <c r="K182" s="129">
        <f>H182-F182</f>
        <v>79.5</v>
      </c>
      <c r="L182" s="130">
        <f>K182/F182</f>
        <v>0.5658362989323843</v>
      </c>
      <c r="M182" s="131" t="s">
        <v>601</v>
      </c>
      <c r="N182" s="132">
        <v>42864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83</v>
      </c>
      <c r="B183" s="107">
        <v>42786</v>
      </c>
      <c r="C183" s="107"/>
      <c r="D183" s="108" t="s">
        <v>768</v>
      </c>
      <c r="E183" s="109" t="s">
        <v>625</v>
      </c>
      <c r="F183" s="110">
        <v>202.5</v>
      </c>
      <c r="G183" s="109"/>
      <c r="H183" s="109">
        <v>234</v>
      </c>
      <c r="I183" s="127">
        <v>234</v>
      </c>
      <c r="J183" s="128" t="s">
        <v>684</v>
      </c>
      <c r="K183" s="129">
        <v>31.5</v>
      </c>
      <c r="L183" s="130">
        <v>0.155555555555556</v>
      </c>
      <c r="M183" s="131" t="s">
        <v>601</v>
      </c>
      <c r="N183" s="132">
        <v>42836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84</v>
      </c>
      <c r="B184" s="107">
        <v>42818</v>
      </c>
      <c r="C184" s="107"/>
      <c r="D184" s="108" t="s">
        <v>558</v>
      </c>
      <c r="E184" s="109" t="s">
        <v>625</v>
      </c>
      <c r="F184" s="110">
        <v>300.5</v>
      </c>
      <c r="G184" s="109"/>
      <c r="H184" s="109">
        <v>417.5</v>
      </c>
      <c r="I184" s="127">
        <v>420</v>
      </c>
      <c r="J184" s="128" t="s">
        <v>726</v>
      </c>
      <c r="K184" s="129">
        <f>H184-F184</f>
        <v>117</v>
      </c>
      <c r="L184" s="130">
        <f>K184/F184</f>
        <v>0.38935108153078202</v>
      </c>
      <c r="M184" s="131" t="s">
        <v>601</v>
      </c>
      <c r="N184" s="132">
        <v>43070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85</v>
      </c>
      <c r="B185" s="107">
        <v>42818</v>
      </c>
      <c r="C185" s="107"/>
      <c r="D185" s="108" t="s">
        <v>764</v>
      </c>
      <c r="E185" s="109" t="s">
        <v>625</v>
      </c>
      <c r="F185" s="110">
        <v>850</v>
      </c>
      <c r="G185" s="109"/>
      <c r="H185" s="109">
        <v>1042.5</v>
      </c>
      <c r="I185" s="127">
        <v>1023</v>
      </c>
      <c r="J185" s="128" t="s">
        <v>769</v>
      </c>
      <c r="K185" s="129">
        <v>192.5</v>
      </c>
      <c r="L185" s="130">
        <v>0.22647058823529401</v>
      </c>
      <c r="M185" s="131" t="s">
        <v>601</v>
      </c>
      <c r="N185" s="132">
        <v>42830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86</v>
      </c>
      <c r="B186" s="107">
        <v>42830</v>
      </c>
      <c r="C186" s="107"/>
      <c r="D186" s="108" t="s">
        <v>502</v>
      </c>
      <c r="E186" s="109" t="s">
        <v>625</v>
      </c>
      <c r="F186" s="110">
        <v>785</v>
      </c>
      <c r="G186" s="109"/>
      <c r="H186" s="109">
        <v>930</v>
      </c>
      <c r="I186" s="127">
        <v>920</v>
      </c>
      <c r="J186" s="128" t="s">
        <v>727</v>
      </c>
      <c r="K186" s="129">
        <f>H186-F186</f>
        <v>145</v>
      </c>
      <c r="L186" s="130">
        <f>K186/F186</f>
        <v>0.18471337579617833</v>
      </c>
      <c r="M186" s="131" t="s">
        <v>601</v>
      </c>
      <c r="N186" s="132">
        <v>42976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87</v>
      </c>
      <c r="B187" s="111">
        <v>42831</v>
      </c>
      <c r="C187" s="111"/>
      <c r="D187" s="112" t="s">
        <v>770</v>
      </c>
      <c r="E187" s="113" t="s">
        <v>625</v>
      </c>
      <c r="F187" s="114">
        <v>40</v>
      </c>
      <c r="G187" s="114"/>
      <c r="H187" s="115">
        <v>13.1</v>
      </c>
      <c r="I187" s="133">
        <v>60</v>
      </c>
      <c r="J187" s="139" t="s">
        <v>771</v>
      </c>
      <c r="K187" s="135">
        <v>-26.9</v>
      </c>
      <c r="L187" s="136">
        <v>-0.67249999999999999</v>
      </c>
      <c r="M187" s="137" t="s">
        <v>665</v>
      </c>
      <c r="N187" s="138">
        <v>43138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88</v>
      </c>
      <c r="B188" s="107">
        <v>42837</v>
      </c>
      <c r="C188" s="107"/>
      <c r="D188" s="108" t="s">
        <v>89</v>
      </c>
      <c r="E188" s="109" t="s">
        <v>625</v>
      </c>
      <c r="F188" s="110">
        <v>289.5</v>
      </c>
      <c r="G188" s="109"/>
      <c r="H188" s="109">
        <v>354</v>
      </c>
      <c r="I188" s="127">
        <v>360</v>
      </c>
      <c r="J188" s="128" t="s">
        <v>728</v>
      </c>
      <c r="K188" s="129">
        <f t="shared" ref="K188:K196" si="47">H188-F188</f>
        <v>64.5</v>
      </c>
      <c r="L188" s="130">
        <f t="shared" ref="L188:L196" si="48">K188/F188</f>
        <v>0.22279792746113988</v>
      </c>
      <c r="M188" s="131" t="s">
        <v>601</v>
      </c>
      <c r="N188" s="132">
        <v>43040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89</v>
      </c>
      <c r="B189" s="107">
        <v>42845</v>
      </c>
      <c r="C189" s="107"/>
      <c r="D189" s="108" t="s">
        <v>439</v>
      </c>
      <c r="E189" s="109" t="s">
        <v>625</v>
      </c>
      <c r="F189" s="110">
        <v>700</v>
      </c>
      <c r="G189" s="109"/>
      <c r="H189" s="109">
        <v>840</v>
      </c>
      <c r="I189" s="127">
        <v>840</v>
      </c>
      <c r="J189" s="128" t="s">
        <v>729</v>
      </c>
      <c r="K189" s="129">
        <f t="shared" si="47"/>
        <v>140</v>
      </c>
      <c r="L189" s="130">
        <f t="shared" si="48"/>
        <v>0.2</v>
      </c>
      <c r="M189" s="131" t="s">
        <v>601</v>
      </c>
      <c r="N189" s="132">
        <v>42893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90</v>
      </c>
      <c r="B190" s="107">
        <v>42887</v>
      </c>
      <c r="C190" s="107"/>
      <c r="D190" s="149" t="s">
        <v>364</v>
      </c>
      <c r="E190" s="109" t="s">
        <v>625</v>
      </c>
      <c r="F190" s="110">
        <v>130</v>
      </c>
      <c r="G190" s="109"/>
      <c r="H190" s="109">
        <v>144.25</v>
      </c>
      <c r="I190" s="127">
        <v>170</v>
      </c>
      <c r="J190" s="128" t="s">
        <v>730</v>
      </c>
      <c r="K190" s="129">
        <f t="shared" si="47"/>
        <v>14.25</v>
      </c>
      <c r="L190" s="130">
        <f t="shared" si="48"/>
        <v>0.10961538461538461</v>
      </c>
      <c r="M190" s="131" t="s">
        <v>601</v>
      </c>
      <c r="N190" s="132">
        <v>43675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91</v>
      </c>
      <c r="B191" s="107">
        <v>42901</v>
      </c>
      <c r="C191" s="107"/>
      <c r="D191" s="149" t="s">
        <v>731</v>
      </c>
      <c r="E191" s="109" t="s">
        <v>625</v>
      </c>
      <c r="F191" s="110">
        <v>214.5</v>
      </c>
      <c r="G191" s="109"/>
      <c r="H191" s="109">
        <v>262</v>
      </c>
      <c r="I191" s="127">
        <v>262</v>
      </c>
      <c r="J191" s="128" t="s">
        <v>732</v>
      </c>
      <c r="K191" s="129">
        <f t="shared" si="47"/>
        <v>47.5</v>
      </c>
      <c r="L191" s="130">
        <f t="shared" si="48"/>
        <v>0.22144522144522144</v>
      </c>
      <c r="M191" s="131" t="s">
        <v>601</v>
      </c>
      <c r="N191" s="132">
        <v>42977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92</v>
      </c>
      <c r="B192" s="155">
        <v>42933</v>
      </c>
      <c r="C192" s="155"/>
      <c r="D192" s="156" t="s">
        <v>733</v>
      </c>
      <c r="E192" s="157" t="s">
        <v>625</v>
      </c>
      <c r="F192" s="158">
        <v>370</v>
      </c>
      <c r="G192" s="157"/>
      <c r="H192" s="157">
        <v>447.5</v>
      </c>
      <c r="I192" s="179">
        <v>450</v>
      </c>
      <c r="J192" s="232" t="s">
        <v>684</v>
      </c>
      <c r="K192" s="129">
        <f t="shared" si="47"/>
        <v>77.5</v>
      </c>
      <c r="L192" s="181">
        <f t="shared" si="48"/>
        <v>0.20945945945945946</v>
      </c>
      <c r="M192" s="182" t="s">
        <v>601</v>
      </c>
      <c r="N192" s="183">
        <v>43035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93</v>
      </c>
      <c r="B193" s="155">
        <v>42943</v>
      </c>
      <c r="C193" s="155"/>
      <c r="D193" s="156" t="s">
        <v>168</v>
      </c>
      <c r="E193" s="157" t="s">
        <v>625</v>
      </c>
      <c r="F193" s="158">
        <v>657.5</v>
      </c>
      <c r="G193" s="157"/>
      <c r="H193" s="157">
        <v>825</v>
      </c>
      <c r="I193" s="179">
        <v>820</v>
      </c>
      <c r="J193" s="232" t="s">
        <v>684</v>
      </c>
      <c r="K193" s="129">
        <f t="shared" si="47"/>
        <v>167.5</v>
      </c>
      <c r="L193" s="181">
        <f t="shared" si="48"/>
        <v>0.25475285171102663</v>
      </c>
      <c r="M193" s="182" t="s">
        <v>601</v>
      </c>
      <c r="N193" s="183">
        <v>43090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94</v>
      </c>
      <c r="B194" s="107">
        <v>42964</v>
      </c>
      <c r="C194" s="107"/>
      <c r="D194" s="108" t="s">
        <v>369</v>
      </c>
      <c r="E194" s="109" t="s">
        <v>625</v>
      </c>
      <c r="F194" s="110">
        <v>605</v>
      </c>
      <c r="G194" s="109"/>
      <c r="H194" s="109">
        <v>750</v>
      </c>
      <c r="I194" s="127">
        <v>750</v>
      </c>
      <c r="J194" s="128" t="s">
        <v>727</v>
      </c>
      <c r="K194" s="129">
        <f t="shared" si="47"/>
        <v>145</v>
      </c>
      <c r="L194" s="130">
        <f t="shared" si="48"/>
        <v>0.23966942148760331</v>
      </c>
      <c r="M194" s="131" t="s">
        <v>601</v>
      </c>
      <c r="N194" s="132">
        <v>43027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8">
        <v>95</v>
      </c>
      <c r="B195" s="150">
        <v>42979</v>
      </c>
      <c r="C195" s="150"/>
      <c r="D195" s="151" t="s">
        <v>510</v>
      </c>
      <c r="E195" s="152" t="s">
        <v>625</v>
      </c>
      <c r="F195" s="153">
        <v>255</v>
      </c>
      <c r="G195" s="154"/>
      <c r="H195" s="154">
        <v>217.25</v>
      </c>
      <c r="I195" s="154">
        <v>320</v>
      </c>
      <c r="J195" s="176" t="s">
        <v>734</v>
      </c>
      <c r="K195" s="135">
        <f t="shared" si="47"/>
        <v>-37.75</v>
      </c>
      <c r="L195" s="177">
        <f t="shared" si="48"/>
        <v>-0.14803921568627451</v>
      </c>
      <c r="M195" s="137" t="s">
        <v>665</v>
      </c>
      <c r="N195" s="178">
        <v>43661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96</v>
      </c>
      <c r="B196" s="107">
        <v>42997</v>
      </c>
      <c r="C196" s="107"/>
      <c r="D196" s="108" t="s">
        <v>735</v>
      </c>
      <c r="E196" s="109" t="s">
        <v>625</v>
      </c>
      <c r="F196" s="110">
        <v>215</v>
      </c>
      <c r="G196" s="109"/>
      <c r="H196" s="109">
        <v>258</v>
      </c>
      <c r="I196" s="127">
        <v>258</v>
      </c>
      <c r="J196" s="128" t="s">
        <v>684</v>
      </c>
      <c r="K196" s="129">
        <f t="shared" si="47"/>
        <v>43</v>
      </c>
      <c r="L196" s="130">
        <f t="shared" si="48"/>
        <v>0.2</v>
      </c>
      <c r="M196" s="131" t="s">
        <v>601</v>
      </c>
      <c r="N196" s="132">
        <v>43040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97</v>
      </c>
      <c r="B197" s="107">
        <v>42997</v>
      </c>
      <c r="C197" s="107"/>
      <c r="D197" s="108" t="s">
        <v>735</v>
      </c>
      <c r="E197" s="109" t="s">
        <v>625</v>
      </c>
      <c r="F197" s="110">
        <v>215</v>
      </c>
      <c r="G197" s="109"/>
      <c r="H197" s="109">
        <v>258</v>
      </c>
      <c r="I197" s="127">
        <v>258</v>
      </c>
      <c r="J197" s="232" t="s">
        <v>684</v>
      </c>
      <c r="K197" s="129">
        <v>43</v>
      </c>
      <c r="L197" s="130">
        <v>0.2</v>
      </c>
      <c r="M197" s="131" t="s">
        <v>601</v>
      </c>
      <c r="N197" s="132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7">
        <v>98</v>
      </c>
      <c r="B198" s="208">
        <v>42998</v>
      </c>
      <c r="C198" s="208"/>
      <c r="D198" s="377" t="s">
        <v>2981</v>
      </c>
      <c r="E198" s="209" t="s">
        <v>625</v>
      </c>
      <c r="F198" s="210">
        <v>75</v>
      </c>
      <c r="G198" s="209"/>
      <c r="H198" s="209">
        <v>90</v>
      </c>
      <c r="I198" s="233">
        <v>90</v>
      </c>
      <c r="J198" s="128" t="s">
        <v>736</v>
      </c>
      <c r="K198" s="129">
        <f t="shared" ref="K198:K203" si="49">H198-F198</f>
        <v>15</v>
      </c>
      <c r="L198" s="130">
        <f t="shared" ref="L198:L203" si="50">K198/F198</f>
        <v>0.2</v>
      </c>
      <c r="M198" s="131" t="s">
        <v>601</v>
      </c>
      <c r="N198" s="132">
        <v>43019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99</v>
      </c>
      <c r="B199" s="155">
        <v>43011</v>
      </c>
      <c r="C199" s="155"/>
      <c r="D199" s="156" t="s">
        <v>737</v>
      </c>
      <c r="E199" s="157" t="s">
        <v>625</v>
      </c>
      <c r="F199" s="158">
        <v>315</v>
      </c>
      <c r="G199" s="157"/>
      <c r="H199" s="157">
        <v>392</v>
      </c>
      <c r="I199" s="179">
        <v>384</v>
      </c>
      <c r="J199" s="232" t="s">
        <v>738</v>
      </c>
      <c r="K199" s="129">
        <f t="shared" si="49"/>
        <v>77</v>
      </c>
      <c r="L199" s="181">
        <f t="shared" si="50"/>
        <v>0.24444444444444444</v>
      </c>
      <c r="M199" s="182" t="s">
        <v>601</v>
      </c>
      <c r="N199" s="183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100</v>
      </c>
      <c r="B200" s="155">
        <v>43013</v>
      </c>
      <c r="C200" s="155"/>
      <c r="D200" s="156" t="s">
        <v>739</v>
      </c>
      <c r="E200" s="157" t="s">
        <v>625</v>
      </c>
      <c r="F200" s="158">
        <v>145</v>
      </c>
      <c r="G200" s="157"/>
      <c r="H200" s="157">
        <v>179</v>
      </c>
      <c r="I200" s="179">
        <v>180</v>
      </c>
      <c r="J200" s="232" t="s">
        <v>615</v>
      </c>
      <c r="K200" s="129">
        <f t="shared" si="49"/>
        <v>34</v>
      </c>
      <c r="L200" s="181">
        <f t="shared" si="50"/>
        <v>0.23448275862068965</v>
      </c>
      <c r="M200" s="182" t="s">
        <v>601</v>
      </c>
      <c r="N200" s="183">
        <v>43025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101</v>
      </c>
      <c r="B201" s="155">
        <v>43014</v>
      </c>
      <c r="C201" s="155"/>
      <c r="D201" s="156" t="s">
        <v>340</v>
      </c>
      <c r="E201" s="157" t="s">
        <v>625</v>
      </c>
      <c r="F201" s="158">
        <v>256</v>
      </c>
      <c r="G201" s="157"/>
      <c r="H201" s="157">
        <v>323</v>
      </c>
      <c r="I201" s="179">
        <v>320</v>
      </c>
      <c r="J201" s="232" t="s">
        <v>684</v>
      </c>
      <c r="K201" s="129">
        <f t="shared" si="49"/>
        <v>67</v>
      </c>
      <c r="L201" s="181">
        <f t="shared" si="50"/>
        <v>0.26171875</v>
      </c>
      <c r="M201" s="182" t="s">
        <v>601</v>
      </c>
      <c r="N201" s="183">
        <v>43067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102</v>
      </c>
      <c r="B202" s="155">
        <v>43017</v>
      </c>
      <c r="C202" s="155"/>
      <c r="D202" s="156" t="s">
        <v>361</v>
      </c>
      <c r="E202" s="157" t="s">
        <v>625</v>
      </c>
      <c r="F202" s="158">
        <v>137.5</v>
      </c>
      <c r="G202" s="157"/>
      <c r="H202" s="157">
        <v>184</v>
      </c>
      <c r="I202" s="179">
        <v>183</v>
      </c>
      <c r="J202" s="180" t="s">
        <v>740</v>
      </c>
      <c r="K202" s="129">
        <f t="shared" si="49"/>
        <v>46.5</v>
      </c>
      <c r="L202" s="181">
        <f t="shared" si="50"/>
        <v>0.33818181818181819</v>
      </c>
      <c r="M202" s="182" t="s">
        <v>601</v>
      </c>
      <c r="N202" s="183">
        <v>43108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103</v>
      </c>
      <c r="B203" s="155">
        <v>43018</v>
      </c>
      <c r="C203" s="155"/>
      <c r="D203" s="156" t="s">
        <v>741</v>
      </c>
      <c r="E203" s="157" t="s">
        <v>625</v>
      </c>
      <c r="F203" s="158">
        <v>125.5</v>
      </c>
      <c r="G203" s="157"/>
      <c r="H203" s="157">
        <v>158</v>
      </c>
      <c r="I203" s="179">
        <v>155</v>
      </c>
      <c r="J203" s="180" t="s">
        <v>742</v>
      </c>
      <c r="K203" s="129">
        <f t="shared" si="49"/>
        <v>32.5</v>
      </c>
      <c r="L203" s="181">
        <f t="shared" si="50"/>
        <v>0.25896414342629481</v>
      </c>
      <c r="M203" s="182" t="s">
        <v>601</v>
      </c>
      <c r="N203" s="183">
        <v>43067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104</v>
      </c>
      <c r="B204" s="155">
        <v>43018</v>
      </c>
      <c r="C204" s="155"/>
      <c r="D204" s="156" t="s">
        <v>772</v>
      </c>
      <c r="E204" s="157" t="s">
        <v>625</v>
      </c>
      <c r="F204" s="158">
        <v>895</v>
      </c>
      <c r="G204" s="157"/>
      <c r="H204" s="157">
        <v>1122.5</v>
      </c>
      <c r="I204" s="179">
        <v>1078</v>
      </c>
      <c r="J204" s="180" t="s">
        <v>773</v>
      </c>
      <c r="K204" s="129">
        <v>227.5</v>
      </c>
      <c r="L204" s="181">
        <v>0.25418994413407803</v>
      </c>
      <c r="M204" s="182" t="s">
        <v>601</v>
      </c>
      <c r="N204" s="183">
        <v>43117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105</v>
      </c>
      <c r="B205" s="155">
        <v>43020</v>
      </c>
      <c r="C205" s="155"/>
      <c r="D205" s="156" t="s">
        <v>348</v>
      </c>
      <c r="E205" s="157" t="s">
        <v>625</v>
      </c>
      <c r="F205" s="158">
        <v>525</v>
      </c>
      <c r="G205" s="157"/>
      <c r="H205" s="157">
        <v>629</v>
      </c>
      <c r="I205" s="179">
        <v>629</v>
      </c>
      <c r="J205" s="232" t="s">
        <v>684</v>
      </c>
      <c r="K205" s="129">
        <v>104</v>
      </c>
      <c r="L205" s="181">
        <v>0.19809523809523799</v>
      </c>
      <c r="M205" s="182" t="s">
        <v>601</v>
      </c>
      <c r="N205" s="183">
        <v>43119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106</v>
      </c>
      <c r="B206" s="155">
        <v>43046</v>
      </c>
      <c r="C206" s="155"/>
      <c r="D206" s="156" t="s">
        <v>394</v>
      </c>
      <c r="E206" s="157" t="s">
        <v>625</v>
      </c>
      <c r="F206" s="158">
        <v>740</v>
      </c>
      <c r="G206" s="157"/>
      <c r="H206" s="157">
        <v>892.5</v>
      </c>
      <c r="I206" s="179">
        <v>900</v>
      </c>
      <c r="J206" s="180" t="s">
        <v>743</v>
      </c>
      <c r="K206" s="129">
        <f>H206-F206</f>
        <v>152.5</v>
      </c>
      <c r="L206" s="181">
        <f>K206/F206</f>
        <v>0.20608108108108109</v>
      </c>
      <c r="M206" s="182" t="s">
        <v>601</v>
      </c>
      <c r="N206" s="183">
        <v>43052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107</v>
      </c>
      <c r="B207" s="107">
        <v>43073</v>
      </c>
      <c r="C207" s="107"/>
      <c r="D207" s="108" t="s">
        <v>744</v>
      </c>
      <c r="E207" s="109" t="s">
        <v>625</v>
      </c>
      <c r="F207" s="110">
        <v>118.5</v>
      </c>
      <c r="G207" s="109"/>
      <c r="H207" s="109">
        <v>143.5</v>
      </c>
      <c r="I207" s="127">
        <v>145</v>
      </c>
      <c r="J207" s="142" t="s">
        <v>745</v>
      </c>
      <c r="K207" s="129">
        <f>H207-F207</f>
        <v>25</v>
      </c>
      <c r="L207" s="130">
        <f>K207/F207</f>
        <v>0.2109704641350211</v>
      </c>
      <c r="M207" s="131" t="s">
        <v>601</v>
      </c>
      <c r="N207" s="132">
        <v>43097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108</v>
      </c>
      <c r="B208" s="111">
        <v>43090</v>
      </c>
      <c r="C208" s="111"/>
      <c r="D208" s="159" t="s">
        <v>444</v>
      </c>
      <c r="E208" s="113" t="s">
        <v>625</v>
      </c>
      <c r="F208" s="114">
        <v>715</v>
      </c>
      <c r="G208" s="114"/>
      <c r="H208" s="115">
        <v>500</v>
      </c>
      <c r="I208" s="133">
        <v>872</v>
      </c>
      <c r="J208" s="139" t="s">
        <v>746</v>
      </c>
      <c r="K208" s="135">
        <f>H208-F208</f>
        <v>-215</v>
      </c>
      <c r="L208" s="136">
        <f>K208/F208</f>
        <v>-0.30069930069930068</v>
      </c>
      <c r="M208" s="137" t="s">
        <v>665</v>
      </c>
      <c r="N208" s="138">
        <v>43670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109</v>
      </c>
      <c r="B209" s="107">
        <v>43098</v>
      </c>
      <c r="C209" s="107"/>
      <c r="D209" s="108" t="s">
        <v>737</v>
      </c>
      <c r="E209" s="109" t="s">
        <v>625</v>
      </c>
      <c r="F209" s="110">
        <v>435</v>
      </c>
      <c r="G209" s="109"/>
      <c r="H209" s="109">
        <v>542.5</v>
      </c>
      <c r="I209" s="127">
        <v>539</v>
      </c>
      <c r="J209" s="142" t="s">
        <v>684</v>
      </c>
      <c r="K209" s="129">
        <v>107.5</v>
      </c>
      <c r="L209" s="130">
        <v>0.247126436781609</v>
      </c>
      <c r="M209" s="131" t="s">
        <v>601</v>
      </c>
      <c r="N209" s="132">
        <v>43206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110</v>
      </c>
      <c r="B210" s="107">
        <v>43098</v>
      </c>
      <c r="C210" s="107"/>
      <c r="D210" s="108" t="s">
        <v>572</v>
      </c>
      <c r="E210" s="109" t="s">
        <v>625</v>
      </c>
      <c r="F210" s="110">
        <v>885</v>
      </c>
      <c r="G210" s="109"/>
      <c r="H210" s="109">
        <v>1090</v>
      </c>
      <c r="I210" s="127">
        <v>1084</v>
      </c>
      <c r="J210" s="142" t="s">
        <v>684</v>
      </c>
      <c r="K210" s="129">
        <v>205</v>
      </c>
      <c r="L210" s="130">
        <v>0.23163841807909599</v>
      </c>
      <c r="M210" s="131" t="s">
        <v>601</v>
      </c>
      <c r="N210" s="132">
        <v>43213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9">
        <v>111</v>
      </c>
      <c r="B211" s="349">
        <v>43192</v>
      </c>
      <c r="C211" s="349"/>
      <c r="D211" s="117" t="s">
        <v>754</v>
      </c>
      <c r="E211" s="352" t="s">
        <v>625</v>
      </c>
      <c r="F211" s="355">
        <v>478.5</v>
      </c>
      <c r="G211" s="352"/>
      <c r="H211" s="352">
        <v>442</v>
      </c>
      <c r="I211" s="358">
        <v>613</v>
      </c>
      <c r="J211" s="397" t="s">
        <v>3405</v>
      </c>
      <c r="K211" s="135">
        <f>H211-F211</f>
        <v>-36.5</v>
      </c>
      <c r="L211" s="136">
        <f>K211/F211</f>
        <v>-7.6280041797283177E-2</v>
      </c>
      <c r="M211" s="137" t="s">
        <v>665</v>
      </c>
      <c r="N211" s="138">
        <v>43762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112</v>
      </c>
      <c r="B212" s="111">
        <v>43194</v>
      </c>
      <c r="C212" s="111"/>
      <c r="D212" s="376" t="s">
        <v>2980</v>
      </c>
      <c r="E212" s="113" t="s">
        <v>625</v>
      </c>
      <c r="F212" s="114">
        <f>141.5-7.3</f>
        <v>134.19999999999999</v>
      </c>
      <c r="G212" s="114"/>
      <c r="H212" s="115">
        <v>77</v>
      </c>
      <c r="I212" s="133">
        <v>180</v>
      </c>
      <c r="J212" s="397" t="s">
        <v>3404</v>
      </c>
      <c r="K212" s="135">
        <f>H212-F212</f>
        <v>-57.199999999999989</v>
      </c>
      <c r="L212" s="136">
        <f>K212/F212</f>
        <v>-0.42622950819672129</v>
      </c>
      <c r="M212" s="137" t="s">
        <v>665</v>
      </c>
      <c r="N212" s="138">
        <v>43522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113</v>
      </c>
      <c r="B213" s="111">
        <v>43209</v>
      </c>
      <c r="C213" s="111"/>
      <c r="D213" s="112" t="s">
        <v>747</v>
      </c>
      <c r="E213" s="113" t="s">
        <v>625</v>
      </c>
      <c r="F213" s="114">
        <v>430</v>
      </c>
      <c r="G213" s="114"/>
      <c r="H213" s="115">
        <v>220</v>
      </c>
      <c r="I213" s="133">
        <v>537</v>
      </c>
      <c r="J213" s="139" t="s">
        <v>748</v>
      </c>
      <c r="K213" s="135">
        <f>H213-F213</f>
        <v>-210</v>
      </c>
      <c r="L213" s="136">
        <f>K213/F213</f>
        <v>-0.48837209302325579</v>
      </c>
      <c r="M213" s="137" t="s">
        <v>665</v>
      </c>
      <c r="N213" s="138">
        <v>43252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114</v>
      </c>
      <c r="B214" s="160">
        <v>43220</v>
      </c>
      <c r="C214" s="160"/>
      <c r="D214" s="161" t="s">
        <v>395</v>
      </c>
      <c r="E214" s="162" t="s">
        <v>625</v>
      </c>
      <c r="F214" s="164">
        <v>153.5</v>
      </c>
      <c r="G214" s="164"/>
      <c r="H214" s="164">
        <v>196</v>
      </c>
      <c r="I214" s="164">
        <v>196</v>
      </c>
      <c r="J214" s="361" t="s">
        <v>3496</v>
      </c>
      <c r="K214" s="184">
        <f>H214-F214</f>
        <v>42.5</v>
      </c>
      <c r="L214" s="185">
        <f>K214/F214</f>
        <v>0.27687296416938112</v>
      </c>
      <c r="M214" s="163" t="s">
        <v>601</v>
      </c>
      <c r="N214" s="186">
        <v>43605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115</v>
      </c>
      <c r="B215" s="111">
        <v>43306</v>
      </c>
      <c r="C215" s="111"/>
      <c r="D215" s="112" t="s">
        <v>770</v>
      </c>
      <c r="E215" s="113" t="s">
        <v>625</v>
      </c>
      <c r="F215" s="114">
        <v>27.5</v>
      </c>
      <c r="G215" s="114"/>
      <c r="H215" s="115">
        <v>13.1</v>
      </c>
      <c r="I215" s="133">
        <v>60</v>
      </c>
      <c r="J215" s="139" t="s">
        <v>774</v>
      </c>
      <c r="K215" s="135">
        <v>-14.4</v>
      </c>
      <c r="L215" s="136">
        <v>-0.52363636363636401</v>
      </c>
      <c r="M215" s="137" t="s">
        <v>665</v>
      </c>
      <c r="N215" s="138">
        <v>43138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9">
        <v>116</v>
      </c>
      <c r="B216" s="349">
        <v>43318</v>
      </c>
      <c r="C216" s="349"/>
      <c r="D216" s="117" t="s">
        <v>749</v>
      </c>
      <c r="E216" s="352" t="s">
        <v>625</v>
      </c>
      <c r="F216" s="352">
        <v>148.5</v>
      </c>
      <c r="G216" s="352"/>
      <c r="H216" s="352">
        <v>102</v>
      </c>
      <c r="I216" s="358">
        <v>182</v>
      </c>
      <c r="J216" s="139" t="s">
        <v>3495</v>
      </c>
      <c r="K216" s="135">
        <f>H216-F216</f>
        <v>-46.5</v>
      </c>
      <c r="L216" s="136">
        <f>K216/F216</f>
        <v>-0.31313131313131315</v>
      </c>
      <c r="M216" s="137" t="s">
        <v>665</v>
      </c>
      <c r="N216" s="138">
        <v>43661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117</v>
      </c>
      <c r="B217" s="107">
        <v>43335</v>
      </c>
      <c r="C217" s="107"/>
      <c r="D217" s="108" t="s">
        <v>775</v>
      </c>
      <c r="E217" s="109" t="s">
        <v>625</v>
      </c>
      <c r="F217" s="157">
        <v>285</v>
      </c>
      <c r="G217" s="109"/>
      <c r="H217" s="109">
        <v>355</v>
      </c>
      <c r="I217" s="127">
        <v>364</v>
      </c>
      <c r="J217" s="142" t="s">
        <v>776</v>
      </c>
      <c r="K217" s="129">
        <v>70</v>
      </c>
      <c r="L217" s="130">
        <v>0.24561403508771901</v>
      </c>
      <c r="M217" s="131" t="s">
        <v>601</v>
      </c>
      <c r="N217" s="132">
        <v>43455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118</v>
      </c>
      <c r="B218" s="107">
        <v>43341</v>
      </c>
      <c r="C218" s="107"/>
      <c r="D218" s="108" t="s">
        <v>385</v>
      </c>
      <c r="E218" s="109" t="s">
        <v>625</v>
      </c>
      <c r="F218" s="157">
        <v>525</v>
      </c>
      <c r="G218" s="109"/>
      <c r="H218" s="109">
        <v>585</v>
      </c>
      <c r="I218" s="127">
        <v>635</v>
      </c>
      <c r="J218" s="142" t="s">
        <v>750</v>
      </c>
      <c r="K218" s="129">
        <f t="shared" ref="K218:K230" si="51">H218-F218</f>
        <v>60</v>
      </c>
      <c r="L218" s="130">
        <f t="shared" ref="L218:L230" si="52">K218/F218</f>
        <v>0.11428571428571428</v>
      </c>
      <c r="M218" s="131" t="s">
        <v>601</v>
      </c>
      <c r="N218" s="132">
        <v>43662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119</v>
      </c>
      <c r="B219" s="107">
        <v>43395</v>
      </c>
      <c r="C219" s="107"/>
      <c r="D219" s="108" t="s">
        <v>369</v>
      </c>
      <c r="E219" s="109" t="s">
        <v>625</v>
      </c>
      <c r="F219" s="157">
        <v>475</v>
      </c>
      <c r="G219" s="109"/>
      <c r="H219" s="109">
        <v>574</v>
      </c>
      <c r="I219" s="127">
        <v>570</v>
      </c>
      <c r="J219" s="142" t="s">
        <v>684</v>
      </c>
      <c r="K219" s="129">
        <f t="shared" si="51"/>
        <v>99</v>
      </c>
      <c r="L219" s="130">
        <f t="shared" si="52"/>
        <v>0.20842105263157895</v>
      </c>
      <c r="M219" s="131" t="s">
        <v>601</v>
      </c>
      <c r="N219" s="132">
        <v>43403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120</v>
      </c>
      <c r="B220" s="155">
        <v>43397</v>
      </c>
      <c r="C220" s="155"/>
      <c r="D220" s="432" t="s">
        <v>392</v>
      </c>
      <c r="E220" s="157" t="s">
        <v>625</v>
      </c>
      <c r="F220" s="157">
        <v>707.5</v>
      </c>
      <c r="G220" s="157"/>
      <c r="H220" s="157">
        <v>872</v>
      </c>
      <c r="I220" s="179">
        <v>872</v>
      </c>
      <c r="J220" s="180" t="s">
        <v>684</v>
      </c>
      <c r="K220" s="129">
        <f t="shared" si="51"/>
        <v>164.5</v>
      </c>
      <c r="L220" s="181">
        <f t="shared" si="52"/>
        <v>0.23250883392226149</v>
      </c>
      <c r="M220" s="182" t="s">
        <v>601</v>
      </c>
      <c r="N220" s="183">
        <v>43482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121</v>
      </c>
      <c r="B221" s="155">
        <v>43398</v>
      </c>
      <c r="C221" s="155"/>
      <c r="D221" s="432" t="s">
        <v>349</v>
      </c>
      <c r="E221" s="157" t="s">
        <v>625</v>
      </c>
      <c r="F221" s="157">
        <v>162</v>
      </c>
      <c r="G221" s="157"/>
      <c r="H221" s="157">
        <v>204</v>
      </c>
      <c r="I221" s="179">
        <v>209</v>
      </c>
      <c r="J221" s="180" t="s">
        <v>3494</v>
      </c>
      <c r="K221" s="129">
        <f t="shared" si="51"/>
        <v>42</v>
      </c>
      <c r="L221" s="181">
        <f t="shared" si="52"/>
        <v>0.25925925925925924</v>
      </c>
      <c r="M221" s="182" t="s">
        <v>601</v>
      </c>
      <c r="N221" s="183">
        <v>43539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122</v>
      </c>
      <c r="B222" s="208">
        <v>43399</v>
      </c>
      <c r="C222" s="208"/>
      <c r="D222" s="156" t="s">
        <v>496</v>
      </c>
      <c r="E222" s="209" t="s">
        <v>625</v>
      </c>
      <c r="F222" s="209">
        <v>240</v>
      </c>
      <c r="G222" s="209"/>
      <c r="H222" s="209">
        <v>297</v>
      </c>
      <c r="I222" s="233">
        <v>297</v>
      </c>
      <c r="J222" s="180" t="s">
        <v>684</v>
      </c>
      <c r="K222" s="234">
        <f t="shared" si="51"/>
        <v>57</v>
      </c>
      <c r="L222" s="235">
        <f t="shared" si="52"/>
        <v>0.23749999999999999</v>
      </c>
      <c r="M222" s="236" t="s">
        <v>601</v>
      </c>
      <c r="N222" s="237">
        <v>43417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123</v>
      </c>
      <c r="B223" s="107">
        <v>43439</v>
      </c>
      <c r="C223" s="107"/>
      <c r="D223" s="149" t="s">
        <v>751</v>
      </c>
      <c r="E223" s="109" t="s">
        <v>625</v>
      </c>
      <c r="F223" s="109">
        <v>202.5</v>
      </c>
      <c r="G223" s="109"/>
      <c r="H223" s="109">
        <v>255</v>
      </c>
      <c r="I223" s="127">
        <v>252</v>
      </c>
      <c r="J223" s="142" t="s">
        <v>684</v>
      </c>
      <c r="K223" s="129">
        <f t="shared" si="51"/>
        <v>52.5</v>
      </c>
      <c r="L223" s="130">
        <f t="shared" si="52"/>
        <v>0.25925925925925924</v>
      </c>
      <c r="M223" s="131" t="s">
        <v>601</v>
      </c>
      <c r="N223" s="132">
        <v>43542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124</v>
      </c>
      <c r="B224" s="208">
        <v>43465</v>
      </c>
      <c r="C224" s="107"/>
      <c r="D224" s="432" t="s">
        <v>424</v>
      </c>
      <c r="E224" s="209" t="s">
        <v>625</v>
      </c>
      <c r="F224" s="209">
        <v>710</v>
      </c>
      <c r="G224" s="209"/>
      <c r="H224" s="209">
        <v>866</v>
      </c>
      <c r="I224" s="233">
        <v>866</v>
      </c>
      <c r="J224" s="180" t="s">
        <v>684</v>
      </c>
      <c r="K224" s="129">
        <f t="shared" si="51"/>
        <v>156</v>
      </c>
      <c r="L224" s="130">
        <f t="shared" si="52"/>
        <v>0.21971830985915494</v>
      </c>
      <c r="M224" s="131" t="s">
        <v>601</v>
      </c>
      <c r="N224" s="364">
        <v>43553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125</v>
      </c>
      <c r="B225" s="208">
        <v>43522</v>
      </c>
      <c r="C225" s="208"/>
      <c r="D225" s="432" t="s">
        <v>142</v>
      </c>
      <c r="E225" s="209" t="s">
        <v>625</v>
      </c>
      <c r="F225" s="209">
        <v>337.25</v>
      </c>
      <c r="G225" s="209"/>
      <c r="H225" s="209">
        <v>398.5</v>
      </c>
      <c r="I225" s="233">
        <v>411</v>
      </c>
      <c r="J225" s="142" t="s">
        <v>3493</v>
      </c>
      <c r="K225" s="129">
        <f t="shared" si="51"/>
        <v>61.25</v>
      </c>
      <c r="L225" s="130">
        <f t="shared" si="52"/>
        <v>0.1816160118606375</v>
      </c>
      <c r="M225" s="131" t="s">
        <v>601</v>
      </c>
      <c r="N225" s="364">
        <v>43760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126</v>
      </c>
      <c r="B226" s="165">
        <v>43559</v>
      </c>
      <c r="C226" s="165"/>
      <c r="D226" s="166" t="s">
        <v>411</v>
      </c>
      <c r="E226" s="167" t="s">
        <v>625</v>
      </c>
      <c r="F226" s="167">
        <v>130</v>
      </c>
      <c r="G226" s="167"/>
      <c r="H226" s="167">
        <v>65</v>
      </c>
      <c r="I226" s="187">
        <v>158</v>
      </c>
      <c r="J226" s="139" t="s">
        <v>752</v>
      </c>
      <c r="K226" s="135">
        <f t="shared" si="51"/>
        <v>-65</v>
      </c>
      <c r="L226" s="136">
        <f t="shared" si="52"/>
        <v>-0.5</v>
      </c>
      <c r="M226" s="137" t="s">
        <v>665</v>
      </c>
      <c r="N226" s="138">
        <v>43726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2">
        <v>127</v>
      </c>
      <c r="B227" s="188">
        <v>43017</v>
      </c>
      <c r="C227" s="188"/>
      <c r="D227" s="189" t="s">
        <v>170</v>
      </c>
      <c r="E227" s="190" t="s">
        <v>625</v>
      </c>
      <c r="F227" s="191">
        <v>141.5</v>
      </c>
      <c r="G227" s="192"/>
      <c r="H227" s="192">
        <v>183.5</v>
      </c>
      <c r="I227" s="192">
        <v>210</v>
      </c>
      <c r="J227" s="219" t="s">
        <v>3442</v>
      </c>
      <c r="K227" s="220">
        <f t="shared" si="51"/>
        <v>42</v>
      </c>
      <c r="L227" s="221">
        <f t="shared" si="52"/>
        <v>0.29681978798586572</v>
      </c>
      <c r="M227" s="191" t="s">
        <v>601</v>
      </c>
      <c r="N227" s="222">
        <v>43042</v>
      </c>
      <c r="O227" s="57"/>
      <c r="P227" s="16"/>
      <c r="Q227" s="16"/>
      <c r="R227" s="95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128</v>
      </c>
      <c r="B228" s="165">
        <v>43074</v>
      </c>
      <c r="C228" s="165"/>
      <c r="D228" s="166" t="s">
        <v>304</v>
      </c>
      <c r="E228" s="167" t="s">
        <v>625</v>
      </c>
      <c r="F228" s="168">
        <v>172</v>
      </c>
      <c r="G228" s="167"/>
      <c r="H228" s="167">
        <v>155.25</v>
      </c>
      <c r="I228" s="187">
        <v>230</v>
      </c>
      <c r="J228" s="397" t="s">
        <v>3402</v>
      </c>
      <c r="K228" s="135">
        <f t="shared" ref="K228" si="53">H228-F228</f>
        <v>-16.75</v>
      </c>
      <c r="L228" s="136">
        <f t="shared" ref="L228" si="54">K228/F228</f>
        <v>-9.7383720930232565E-2</v>
      </c>
      <c r="M228" s="137" t="s">
        <v>665</v>
      </c>
      <c r="N228" s="138">
        <v>43787</v>
      </c>
      <c r="O228" s="57"/>
      <c r="P228" s="16"/>
      <c r="Q228" s="16"/>
      <c r="R228" s="17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129</v>
      </c>
      <c r="B229" s="188">
        <v>43398</v>
      </c>
      <c r="C229" s="188"/>
      <c r="D229" s="189" t="s">
        <v>105</v>
      </c>
      <c r="E229" s="190" t="s">
        <v>625</v>
      </c>
      <c r="F229" s="192">
        <v>698.5</v>
      </c>
      <c r="G229" s="192"/>
      <c r="H229" s="192">
        <v>850</v>
      </c>
      <c r="I229" s="192">
        <v>890</v>
      </c>
      <c r="J229" s="223" t="s">
        <v>3490</v>
      </c>
      <c r="K229" s="220">
        <f t="shared" si="51"/>
        <v>151.5</v>
      </c>
      <c r="L229" s="221">
        <f t="shared" si="52"/>
        <v>0.21689334287759485</v>
      </c>
      <c r="M229" s="191" t="s">
        <v>601</v>
      </c>
      <c r="N229" s="222">
        <v>43453</v>
      </c>
      <c r="O229" s="57"/>
      <c r="P229" s="16"/>
      <c r="Q229" s="16"/>
      <c r="R229" s="9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130</v>
      </c>
      <c r="B230" s="160">
        <v>42877</v>
      </c>
      <c r="C230" s="160"/>
      <c r="D230" s="161" t="s">
        <v>384</v>
      </c>
      <c r="E230" s="162" t="s">
        <v>625</v>
      </c>
      <c r="F230" s="163">
        <v>127.6</v>
      </c>
      <c r="G230" s="164"/>
      <c r="H230" s="164">
        <v>138</v>
      </c>
      <c r="I230" s="164">
        <v>190</v>
      </c>
      <c r="J230" s="398" t="s">
        <v>3406</v>
      </c>
      <c r="K230" s="184">
        <f t="shared" si="51"/>
        <v>10.400000000000006</v>
      </c>
      <c r="L230" s="185">
        <f t="shared" si="52"/>
        <v>8.1504702194357417E-2</v>
      </c>
      <c r="M230" s="163" t="s">
        <v>601</v>
      </c>
      <c r="N230" s="186">
        <v>43774</v>
      </c>
      <c r="O230" s="57"/>
      <c r="P230" s="16"/>
      <c r="Q230" s="16"/>
      <c r="R230" s="17" t="s">
        <v>755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3">
        <v>131</v>
      </c>
      <c r="B231" s="196">
        <v>43158</v>
      </c>
      <c r="C231" s="196"/>
      <c r="D231" s="193" t="s">
        <v>756</v>
      </c>
      <c r="E231" s="197" t="s">
        <v>625</v>
      </c>
      <c r="F231" s="198">
        <v>317</v>
      </c>
      <c r="G231" s="197"/>
      <c r="H231" s="197"/>
      <c r="I231" s="226">
        <v>398</v>
      </c>
      <c r="J231" s="225"/>
      <c r="K231" s="195"/>
      <c r="L231" s="194"/>
      <c r="M231" s="225" t="s">
        <v>603</v>
      </c>
      <c r="N231" s="224"/>
      <c r="O231" s="57"/>
      <c r="P231" s="16"/>
      <c r="Q231" s="16"/>
      <c r="R231" s="95" t="s">
        <v>755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1">
        <v>132</v>
      </c>
      <c r="B232" s="165">
        <v>43164</v>
      </c>
      <c r="C232" s="165"/>
      <c r="D232" s="166" t="s">
        <v>136</v>
      </c>
      <c r="E232" s="167" t="s">
        <v>625</v>
      </c>
      <c r="F232" s="168">
        <f>510-14.4</f>
        <v>495.6</v>
      </c>
      <c r="G232" s="167"/>
      <c r="H232" s="167">
        <v>350</v>
      </c>
      <c r="I232" s="187">
        <v>672</v>
      </c>
      <c r="J232" s="397" t="s">
        <v>3463</v>
      </c>
      <c r="K232" s="135">
        <f t="shared" ref="K232" si="55">H232-F232</f>
        <v>-145.60000000000002</v>
      </c>
      <c r="L232" s="136">
        <f t="shared" ref="L232" si="56">K232/F232</f>
        <v>-0.29378531073446329</v>
      </c>
      <c r="M232" s="137" t="s">
        <v>665</v>
      </c>
      <c r="N232" s="138">
        <v>43887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1">
        <v>133</v>
      </c>
      <c r="B233" s="165">
        <v>43237</v>
      </c>
      <c r="C233" s="165"/>
      <c r="D233" s="166" t="s">
        <v>490</v>
      </c>
      <c r="E233" s="167" t="s">
        <v>625</v>
      </c>
      <c r="F233" s="168">
        <v>230.3</v>
      </c>
      <c r="G233" s="167"/>
      <c r="H233" s="167">
        <v>102.5</v>
      </c>
      <c r="I233" s="187">
        <v>348</v>
      </c>
      <c r="J233" s="397" t="s">
        <v>3484</v>
      </c>
      <c r="K233" s="135">
        <f t="shared" ref="K233" si="57">H233-F233</f>
        <v>-127.80000000000001</v>
      </c>
      <c r="L233" s="136">
        <f t="shared" ref="L233" si="58">K233/F233</f>
        <v>-0.55492835432045162</v>
      </c>
      <c r="M233" s="137" t="s">
        <v>665</v>
      </c>
      <c r="N233" s="138">
        <v>43896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6">
        <v>134</v>
      </c>
      <c r="B234" s="199">
        <v>43258</v>
      </c>
      <c r="C234" s="199"/>
      <c r="D234" s="202" t="s">
        <v>450</v>
      </c>
      <c r="E234" s="200" t="s">
        <v>625</v>
      </c>
      <c r="F234" s="198">
        <f>342.5-5.1</f>
        <v>337.4</v>
      </c>
      <c r="G234" s="200"/>
      <c r="H234" s="200"/>
      <c r="I234" s="227">
        <v>439</v>
      </c>
      <c r="J234" s="228"/>
      <c r="K234" s="229"/>
      <c r="L234" s="230"/>
      <c r="M234" s="228" t="s">
        <v>603</v>
      </c>
      <c r="N234" s="231"/>
      <c r="O234" s="57"/>
      <c r="P234" s="16"/>
      <c r="Q234" s="16"/>
      <c r="R234" s="95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6">
        <v>135</v>
      </c>
      <c r="B235" s="199">
        <v>43285</v>
      </c>
      <c r="C235" s="199"/>
      <c r="D235" s="203" t="s">
        <v>50</v>
      </c>
      <c r="E235" s="200" t="s">
        <v>625</v>
      </c>
      <c r="F235" s="198">
        <f>127.5-5.53</f>
        <v>121.97</v>
      </c>
      <c r="G235" s="200"/>
      <c r="H235" s="200"/>
      <c r="I235" s="227">
        <v>170</v>
      </c>
      <c r="J235" s="228"/>
      <c r="K235" s="229"/>
      <c r="L235" s="230"/>
      <c r="M235" s="228" t="s">
        <v>603</v>
      </c>
      <c r="N235" s="231"/>
      <c r="O235" s="57"/>
      <c r="P235" s="16"/>
      <c r="Q235" s="16"/>
      <c r="R235" s="343" t="s">
        <v>755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1">
        <v>136</v>
      </c>
      <c r="B236" s="165">
        <v>43294</v>
      </c>
      <c r="C236" s="165"/>
      <c r="D236" s="166" t="s">
        <v>244</v>
      </c>
      <c r="E236" s="167" t="s">
        <v>625</v>
      </c>
      <c r="F236" s="168">
        <v>46.5</v>
      </c>
      <c r="G236" s="167"/>
      <c r="H236" s="167">
        <v>17</v>
      </c>
      <c r="I236" s="187">
        <v>59</v>
      </c>
      <c r="J236" s="397" t="s">
        <v>3462</v>
      </c>
      <c r="K236" s="135">
        <f t="shared" ref="K236" si="59">H236-F236</f>
        <v>-29.5</v>
      </c>
      <c r="L236" s="136">
        <f t="shared" ref="L236" si="60">K236/F236</f>
        <v>-0.63440860215053763</v>
      </c>
      <c r="M236" s="137" t="s">
        <v>665</v>
      </c>
      <c r="N236" s="138">
        <v>43887</v>
      </c>
      <c r="O236" s="57"/>
      <c r="P236" s="16"/>
      <c r="Q236" s="16"/>
      <c r="R236" s="17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3">
        <v>137</v>
      </c>
      <c r="B237" s="196">
        <v>43396</v>
      </c>
      <c r="C237" s="196"/>
      <c r="D237" s="203" t="s">
        <v>426</v>
      </c>
      <c r="E237" s="200" t="s">
        <v>625</v>
      </c>
      <c r="F237" s="201">
        <v>156.5</v>
      </c>
      <c r="G237" s="200"/>
      <c r="H237" s="200"/>
      <c r="I237" s="227">
        <v>191</v>
      </c>
      <c r="J237" s="228"/>
      <c r="K237" s="229"/>
      <c r="L237" s="230"/>
      <c r="M237" s="228" t="s">
        <v>603</v>
      </c>
      <c r="N237" s="231"/>
      <c r="O237" s="57"/>
      <c r="P237" s="16"/>
      <c r="Q237" s="16"/>
      <c r="R237" s="345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3">
        <v>138</v>
      </c>
      <c r="B238" s="196">
        <v>43439</v>
      </c>
      <c r="C238" s="196"/>
      <c r="D238" s="203" t="s">
        <v>331</v>
      </c>
      <c r="E238" s="200" t="s">
        <v>625</v>
      </c>
      <c r="F238" s="201">
        <v>259.5</v>
      </c>
      <c r="G238" s="200"/>
      <c r="H238" s="200"/>
      <c r="I238" s="227">
        <v>321</v>
      </c>
      <c r="J238" s="228"/>
      <c r="K238" s="229"/>
      <c r="L238" s="230"/>
      <c r="M238" s="228" t="s">
        <v>603</v>
      </c>
      <c r="N238" s="231"/>
      <c r="O238" s="16"/>
      <c r="P238" s="16"/>
      <c r="Q238" s="16"/>
      <c r="R238" s="343" t="s">
        <v>755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1">
        <v>139</v>
      </c>
      <c r="B239" s="165">
        <v>43439</v>
      </c>
      <c r="C239" s="165"/>
      <c r="D239" s="166" t="s">
        <v>777</v>
      </c>
      <c r="E239" s="167" t="s">
        <v>625</v>
      </c>
      <c r="F239" s="167">
        <v>715</v>
      </c>
      <c r="G239" s="167"/>
      <c r="H239" s="167">
        <v>445</v>
      </c>
      <c r="I239" s="187">
        <v>840</v>
      </c>
      <c r="J239" s="139" t="s">
        <v>2996</v>
      </c>
      <c r="K239" s="135">
        <f t="shared" ref="K239:K242" si="61">H239-F239</f>
        <v>-270</v>
      </c>
      <c r="L239" s="136">
        <f t="shared" ref="L239:L242" si="62">K239/F239</f>
        <v>-0.3776223776223776</v>
      </c>
      <c r="M239" s="137" t="s">
        <v>665</v>
      </c>
      <c r="N239" s="138">
        <v>43800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140</v>
      </c>
      <c r="B240" s="208">
        <v>43469</v>
      </c>
      <c r="C240" s="208"/>
      <c r="D240" s="156" t="s">
        <v>146</v>
      </c>
      <c r="E240" s="209" t="s">
        <v>625</v>
      </c>
      <c r="F240" s="209">
        <v>875</v>
      </c>
      <c r="G240" s="209"/>
      <c r="H240" s="209">
        <v>1165</v>
      </c>
      <c r="I240" s="233">
        <v>1185</v>
      </c>
      <c r="J240" s="142" t="s">
        <v>3491</v>
      </c>
      <c r="K240" s="129">
        <f t="shared" si="61"/>
        <v>290</v>
      </c>
      <c r="L240" s="130">
        <f t="shared" si="62"/>
        <v>0.33142857142857141</v>
      </c>
      <c r="M240" s="131" t="s">
        <v>601</v>
      </c>
      <c r="N240" s="364">
        <v>43847</v>
      </c>
      <c r="O240" s="57"/>
      <c r="P240" s="16"/>
      <c r="Q240" s="16"/>
      <c r="R240" s="17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141</v>
      </c>
      <c r="B241" s="208">
        <v>43559</v>
      </c>
      <c r="C241" s="208"/>
      <c r="D241" s="432" t="s">
        <v>346</v>
      </c>
      <c r="E241" s="209" t="s">
        <v>625</v>
      </c>
      <c r="F241" s="209">
        <f>387-14.63</f>
        <v>372.37</v>
      </c>
      <c r="G241" s="209"/>
      <c r="H241" s="209">
        <v>490</v>
      </c>
      <c r="I241" s="233">
        <v>490</v>
      </c>
      <c r="J241" s="142" t="s">
        <v>684</v>
      </c>
      <c r="K241" s="129">
        <f t="shared" si="61"/>
        <v>117.63</v>
      </c>
      <c r="L241" s="130">
        <f t="shared" si="62"/>
        <v>0.31589548030185027</v>
      </c>
      <c r="M241" s="131" t="s">
        <v>601</v>
      </c>
      <c r="N241" s="364">
        <v>43850</v>
      </c>
      <c r="O241" s="57"/>
      <c r="P241" s="16"/>
      <c r="Q241" s="16"/>
      <c r="R241" s="17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1">
        <v>142</v>
      </c>
      <c r="B242" s="165">
        <v>43578</v>
      </c>
      <c r="C242" s="165"/>
      <c r="D242" s="166" t="s">
        <v>778</v>
      </c>
      <c r="E242" s="167" t="s">
        <v>602</v>
      </c>
      <c r="F242" s="167">
        <v>220</v>
      </c>
      <c r="G242" s="167"/>
      <c r="H242" s="167">
        <v>127.5</v>
      </c>
      <c r="I242" s="187">
        <v>284</v>
      </c>
      <c r="J242" s="397" t="s">
        <v>3485</v>
      </c>
      <c r="K242" s="135">
        <f t="shared" si="61"/>
        <v>-92.5</v>
      </c>
      <c r="L242" s="136">
        <f t="shared" si="62"/>
        <v>-0.42045454545454547</v>
      </c>
      <c r="M242" s="137" t="s">
        <v>665</v>
      </c>
      <c r="N242" s="138">
        <v>43896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143</v>
      </c>
      <c r="B243" s="208">
        <v>43622</v>
      </c>
      <c r="C243" s="208"/>
      <c r="D243" s="432" t="s">
        <v>497</v>
      </c>
      <c r="E243" s="209" t="s">
        <v>602</v>
      </c>
      <c r="F243" s="209">
        <v>332.8</v>
      </c>
      <c r="G243" s="209"/>
      <c r="H243" s="209">
        <v>405</v>
      </c>
      <c r="I243" s="233">
        <v>419</v>
      </c>
      <c r="J243" s="142" t="s">
        <v>3492</v>
      </c>
      <c r="K243" s="129">
        <f t="shared" ref="K243" si="63">H243-F243</f>
        <v>72.199999999999989</v>
      </c>
      <c r="L243" s="130">
        <f t="shared" ref="L243" si="64">K243/F243</f>
        <v>0.21694711538461534</v>
      </c>
      <c r="M243" s="131" t="s">
        <v>601</v>
      </c>
      <c r="N243" s="364">
        <v>43860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45">
        <v>144</v>
      </c>
      <c r="B244" s="144">
        <v>43641</v>
      </c>
      <c r="C244" s="144"/>
      <c r="D244" s="145" t="s">
        <v>140</v>
      </c>
      <c r="E244" s="146" t="s">
        <v>625</v>
      </c>
      <c r="F244" s="147">
        <v>386</v>
      </c>
      <c r="G244" s="148"/>
      <c r="H244" s="148">
        <v>395</v>
      </c>
      <c r="I244" s="148">
        <v>452</v>
      </c>
      <c r="J244" s="171" t="s">
        <v>3407</v>
      </c>
      <c r="K244" s="172">
        <f t="shared" ref="K244" si="65">H244-F244</f>
        <v>9</v>
      </c>
      <c r="L244" s="173">
        <f t="shared" ref="L244" si="66">K244/F244</f>
        <v>2.3316062176165803E-2</v>
      </c>
      <c r="M244" s="174" t="s">
        <v>710</v>
      </c>
      <c r="N244" s="175">
        <v>43868</v>
      </c>
      <c r="O244" s="16"/>
      <c r="P244" s="16"/>
      <c r="Q244" s="16"/>
      <c r="R244" s="345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4">
        <v>145</v>
      </c>
      <c r="B245" s="196">
        <v>43707</v>
      </c>
      <c r="C245" s="196"/>
      <c r="D245" s="203" t="s">
        <v>261</v>
      </c>
      <c r="E245" s="200" t="s">
        <v>625</v>
      </c>
      <c r="F245" s="200" t="s">
        <v>757</v>
      </c>
      <c r="G245" s="200"/>
      <c r="H245" s="200"/>
      <c r="I245" s="227">
        <v>190</v>
      </c>
      <c r="J245" s="228"/>
      <c r="K245" s="229"/>
      <c r="L245" s="230"/>
      <c r="M245" s="359" t="s">
        <v>603</v>
      </c>
      <c r="N245" s="231"/>
      <c r="O245" s="16"/>
      <c r="P245" s="16"/>
      <c r="Q245" s="16"/>
      <c r="R245" s="345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146</v>
      </c>
      <c r="B246" s="208">
        <v>43731</v>
      </c>
      <c r="C246" s="208"/>
      <c r="D246" s="156" t="s">
        <v>441</v>
      </c>
      <c r="E246" s="209" t="s">
        <v>625</v>
      </c>
      <c r="F246" s="209">
        <v>235</v>
      </c>
      <c r="G246" s="209"/>
      <c r="H246" s="209">
        <v>295</v>
      </c>
      <c r="I246" s="233">
        <v>296</v>
      </c>
      <c r="J246" s="142" t="s">
        <v>3149</v>
      </c>
      <c r="K246" s="129">
        <f t="shared" ref="K246" si="67">H246-F246</f>
        <v>60</v>
      </c>
      <c r="L246" s="130">
        <f t="shared" ref="L246" si="68">K246/F246</f>
        <v>0.25531914893617019</v>
      </c>
      <c r="M246" s="131" t="s">
        <v>601</v>
      </c>
      <c r="N246" s="364">
        <v>43844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147</v>
      </c>
      <c r="B247" s="208">
        <v>43752</v>
      </c>
      <c r="C247" s="208"/>
      <c r="D247" s="156" t="s">
        <v>2979</v>
      </c>
      <c r="E247" s="209" t="s">
        <v>625</v>
      </c>
      <c r="F247" s="209">
        <v>277.5</v>
      </c>
      <c r="G247" s="209"/>
      <c r="H247" s="209">
        <v>333</v>
      </c>
      <c r="I247" s="233">
        <v>333</v>
      </c>
      <c r="J247" s="142" t="s">
        <v>3150</v>
      </c>
      <c r="K247" s="129">
        <f t="shared" ref="K247" si="69">H247-F247</f>
        <v>55.5</v>
      </c>
      <c r="L247" s="130">
        <f t="shared" ref="L247" si="70">K247/F247</f>
        <v>0.2</v>
      </c>
      <c r="M247" s="131" t="s">
        <v>601</v>
      </c>
      <c r="N247" s="364">
        <v>43846</v>
      </c>
      <c r="O247" s="57"/>
      <c r="P247" s="16"/>
      <c r="Q247" s="16"/>
      <c r="R247" s="17" t="s">
        <v>755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148</v>
      </c>
      <c r="B248" s="208">
        <v>43752</v>
      </c>
      <c r="C248" s="208"/>
      <c r="D248" s="156" t="s">
        <v>2978</v>
      </c>
      <c r="E248" s="209" t="s">
        <v>625</v>
      </c>
      <c r="F248" s="209">
        <v>930</v>
      </c>
      <c r="G248" s="209"/>
      <c r="H248" s="209">
        <v>1165</v>
      </c>
      <c r="I248" s="233">
        <v>1200</v>
      </c>
      <c r="J248" s="142" t="s">
        <v>3152</v>
      </c>
      <c r="K248" s="129">
        <f t="shared" ref="K248" si="71">H248-F248</f>
        <v>235</v>
      </c>
      <c r="L248" s="130">
        <f t="shared" ref="L248" si="72">K248/F248</f>
        <v>0.25268817204301075</v>
      </c>
      <c r="M248" s="131" t="s">
        <v>601</v>
      </c>
      <c r="N248" s="364">
        <v>43847</v>
      </c>
      <c r="O248" s="57"/>
      <c r="P248" s="16"/>
      <c r="Q248" s="16"/>
      <c r="R248" s="17" t="s">
        <v>755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149</v>
      </c>
      <c r="B249" s="348">
        <v>43753</v>
      </c>
      <c r="C249" s="213"/>
      <c r="D249" s="375" t="s">
        <v>2977</v>
      </c>
      <c r="E249" s="351" t="s">
        <v>625</v>
      </c>
      <c r="F249" s="354">
        <v>111</v>
      </c>
      <c r="G249" s="351"/>
      <c r="H249" s="351"/>
      <c r="I249" s="357">
        <v>141</v>
      </c>
      <c r="J249" s="239"/>
      <c r="K249" s="239"/>
      <c r="L249" s="124"/>
      <c r="M249" s="363" t="s">
        <v>603</v>
      </c>
      <c r="N249" s="241"/>
      <c r="O249" s="16"/>
      <c r="P249" s="16"/>
      <c r="Q249" s="16"/>
      <c r="R249" s="345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150</v>
      </c>
      <c r="B250" s="208">
        <v>43753</v>
      </c>
      <c r="C250" s="208"/>
      <c r="D250" s="156" t="s">
        <v>2976</v>
      </c>
      <c r="E250" s="209" t="s">
        <v>625</v>
      </c>
      <c r="F250" s="210">
        <v>296</v>
      </c>
      <c r="G250" s="209"/>
      <c r="H250" s="209">
        <v>370</v>
      </c>
      <c r="I250" s="233">
        <v>370</v>
      </c>
      <c r="J250" s="142" t="s">
        <v>684</v>
      </c>
      <c r="K250" s="129">
        <f t="shared" ref="K250" si="73">H250-F250</f>
        <v>74</v>
      </c>
      <c r="L250" s="130">
        <f t="shared" ref="L250" si="74">K250/F250</f>
        <v>0.25</v>
      </c>
      <c r="M250" s="131" t="s">
        <v>601</v>
      </c>
      <c r="N250" s="364">
        <v>43853</v>
      </c>
      <c r="O250" s="57"/>
      <c r="P250" s="16"/>
      <c r="Q250" s="16"/>
      <c r="R250" s="17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4">
        <v>151</v>
      </c>
      <c r="B251" s="212">
        <v>43754</v>
      </c>
      <c r="C251" s="212"/>
      <c r="D251" s="193" t="s">
        <v>2975</v>
      </c>
      <c r="E251" s="350" t="s">
        <v>625</v>
      </c>
      <c r="F251" s="353" t="s">
        <v>2941</v>
      </c>
      <c r="G251" s="350"/>
      <c r="H251" s="350"/>
      <c r="I251" s="356">
        <v>344</v>
      </c>
      <c r="J251" s="360"/>
      <c r="K251" s="242"/>
      <c r="L251" s="362"/>
      <c r="M251" s="344" t="s">
        <v>603</v>
      </c>
      <c r="N251" s="365"/>
      <c r="O251" s="16"/>
      <c r="P251" s="16"/>
      <c r="Q251" s="16"/>
      <c r="R251" s="345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47">
        <v>152</v>
      </c>
      <c r="B252" s="213">
        <v>43832</v>
      </c>
      <c r="C252" s="213"/>
      <c r="D252" s="217" t="s">
        <v>2255</v>
      </c>
      <c r="E252" s="214" t="s">
        <v>625</v>
      </c>
      <c r="F252" s="215" t="s">
        <v>3137</v>
      </c>
      <c r="G252" s="214"/>
      <c r="H252" s="214"/>
      <c r="I252" s="238">
        <v>590</v>
      </c>
      <c r="J252" s="239"/>
      <c r="K252" s="239"/>
      <c r="L252" s="124"/>
      <c r="M252" s="344" t="s">
        <v>603</v>
      </c>
      <c r="N252" s="241"/>
      <c r="O252" s="16"/>
      <c r="P252" s="16"/>
      <c r="Q252" s="16"/>
      <c r="R252" s="345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1"/>
      <c r="B253" s="213"/>
      <c r="C253" s="213"/>
      <c r="D253" s="217"/>
      <c r="E253" s="214"/>
      <c r="F253" s="215"/>
      <c r="G253" s="214"/>
      <c r="H253" s="214"/>
      <c r="I253" s="238"/>
      <c r="J253" s="239"/>
      <c r="K253" s="239"/>
      <c r="L253" s="124"/>
      <c r="M253" s="240"/>
      <c r="N253" s="241"/>
      <c r="O253" s="16"/>
      <c r="P253" s="16"/>
      <c r="Q253" s="16"/>
      <c r="R253" s="345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1"/>
      <c r="B254" s="201" t="s">
        <v>2982</v>
      </c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Q254" s="16"/>
      <c r="R254" s="345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1"/>
      <c r="B255" s="213"/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Q255" s="16"/>
      <c r="R255" s="345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5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5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5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5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5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5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R262" s="345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R263" s="345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R264" s="345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R265" s="345"/>
    </row>
    <row r="266" spans="1:26">
      <c r="A266" s="211"/>
      <c r="B266" s="201"/>
      <c r="O266" s="16"/>
      <c r="P266" s="16"/>
      <c r="R266" s="345"/>
    </row>
    <row r="267" spans="1:26">
      <c r="R267" s="243"/>
    </row>
    <row r="268" spans="1:26">
      <c r="R268" s="243"/>
    </row>
    <row r="269" spans="1:26">
      <c r="R269" s="243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83" spans="1:18">
      <c r="A283" s="218"/>
    </row>
    <row r="284" spans="1:18">
      <c r="A284" s="218"/>
    </row>
    <row r="285" spans="1:18">
      <c r="A285" s="214"/>
    </row>
  </sheetData>
  <autoFilter ref="R1:R285"/>
  <mergeCells count="21">
    <mergeCell ref="O67:O68"/>
    <mergeCell ref="A69:A70"/>
    <mergeCell ref="B69:B70"/>
    <mergeCell ref="J69:J70"/>
    <mergeCell ref="L69:L70"/>
    <mergeCell ref="M69:M70"/>
    <mergeCell ref="N69:N70"/>
    <mergeCell ref="O69:O70"/>
    <mergeCell ref="A67:A68"/>
    <mergeCell ref="B67:B68"/>
    <mergeCell ref="J67:J68"/>
    <mergeCell ref="L67:L68"/>
    <mergeCell ref="M67:M68"/>
    <mergeCell ref="N67:N68"/>
    <mergeCell ref="N71:N72"/>
    <mergeCell ref="O71:O72"/>
    <mergeCell ref="A71:A72"/>
    <mergeCell ref="B71:B72"/>
    <mergeCell ref="J71:J72"/>
    <mergeCell ref="L71:L72"/>
    <mergeCell ref="M71:M7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2020-05-14T02:36:08Z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