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F&amp;O)'!$R$1:$R$267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7" i="7"/>
  <c r="L47" s="1"/>
  <c r="K48"/>
  <c r="L48" s="1"/>
  <c r="K46"/>
  <c r="L46" s="1"/>
  <c r="L59"/>
  <c r="L57"/>
  <c r="K60"/>
  <c r="L68" l="1"/>
  <c r="K68" s="1"/>
  <c r="K24"/>
  <c r="L24" s="1"/>
  <c r="K22"/>
  <c r="L22" s="1"/>
  <c r="K18"/>
  <c r="L18" s="1"/>
  <c r="K20"/>
  <c r="K19"/>
  <c r="K45" l="1"/>
  <c r="L45" s="1"/>
  <c r="K42"/>
  <c r="L42" s="1"/>
  <c r="L67"/>
  <c r="K67" s="1"/>
  <c r="K17"/>
  <c r="L17" s="1"/>
  <c r="L20"/>
  <c r="L19"/>
  <c r="K44"/>
  <c r="L44" s="1"/>
  <c r="K43"/>
  <c r="L43" s="1"/>
  <c r="K40"/>
  <c r="L40" s="1"/>
  <c r="K41"/>
  <c r="L41" s="1"/>
  <c r="K12"/>
  <c r="L12" s="1"/>
  <c r="K15"/>
  <c r="L15" s="1"/>
  <c r="K16"/>
  <c r="L16" s="1"/>
  <c r="K38"/>
  <c r="L38" s="1"/>
  <c r="K11"/>
  <c r="L11" s="1"/>
  <c r="K10"/>
  <c r="L10" s="1"/>
  <c r="K39" l="1"/>
  <c r="L39" s="1"/>
  <c r="K13"/>
  <c r="L13" s="1"/>
  <c r="K14"/>
  <c r="L14" s="1"/>
  <c r="L66"/>
  <c r="K66" s="1"/>
  <c r="K37" l="1"/>
  <c r="L37" s="1"/>
  <c r="K36"/>
  <c r="L36" s="1"/>
  <c r="K35"/>
  <c r="L35" s="1"/>
  <c r="F223" l="1"/>
  <c r="K224"/>
  <c r="L224" s="1"/>
  <c r="K215"/>
  <c r="L215" s="1"/>
  <c r="K218"/>
  <c r="L218" s="1"/>
  <c r="K226" l="1"/>
  <c r="L226" s="1"/>
  <c r="F217"/>
  <c r="F216"/>
  <c r="F214"/>
  <c r="K214" s="1"/>
  <c r="L214" s="1"/>
  <c r="F194"/>
  <c r="F146"/>
  <c r="K225" l="1"/>
  <c r="L225" s="1"/>
  <c r="K223"/>
  <c r="L223" s="1"/>
  <c r="K229"/>
  <c r="L229" s="1"/>
  <c r="K230"/>
  <c r="L230" s="1"/>
  <c r="K222"/>
  <c r="L222" s="1"/>
  <c r="K232"/>
  <c r="L232" s="1"/>
  <c r="K228"/>
  <c r="L228" s="1"/>
  <c r="K221" l="1"/>
  <c r="L221" s="1"/>
  <c r="K210"/>
  <c r="L210" s="1"/>
  <c r="K212"/>
  <c r="L212" s="1"/>
  <c r="K209"/>
  <c r="L209" s="1"/>
  <c r="K211"/>
  <c r="L211" s="1"/>
  <c r="K140"/>
  <c r="L140" s="1"/>
  <c r="M7"/>
  <c r="K193"/>
  <c r="L193" s="1"/>
  <c r="K207"/>
  <c r="L207" s="1"/>
  <c r="K208"/>
  <c r="L208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8"/>
  <c r="L198" s="1"/>
  <c r="K196"/>
  <c r="L196" s="1"/>
  <c r="K195"/>
  <c r="L195" s="1"/>
  <c r="K194"/>
  <c r="L194" s="1"/>
  <c r="K190"/>
  <c r="L190" s="1"/>
  <c r="K189"/>
  <c r="L189" s="1"/>
  <c r="K188"/>
  <c r="L188" s="1"/>
  <c r="K185"/>
  <c r="L185" s="1"/>
  <c r="K184"/>
  <c r="L184" s="1"/>
  <c r="K183"/>
  <c r="L183" s="1"/>
  <c r="K182"/>
  <c r="L182" s="1"/>
  <c r="K181"/>
  <c r="L181" s="1"/>
  <c r="K180"/>
  <c r="L180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8"/>
  <c r="L168" s="1"/>
  <c r="K166"/>
  <c r="L166" s="1"/>
  <c r="K164"/>
  <c r="L164" s="1"/>
  <c r="K162"/>
  <c r="L162" s="1"/>
  <c r="K161"/>
  <c r="L161" s="1"/>
  <c r="K160"/>
  <c r="L160" s="1"/>
  <c r="K158"/>
  <c r="L158" s="1"/>
  <c r="K157"/>
  <c r="L157" s="1"/>
  <c r="K156"/>
  <c r="L156" s="1"/>
  <c r="K155"/>
  <c r="K154"/>
  <c r="L154" s="1"/>
  <c r="K153"/>
  <c r="L153" s="1"/>
  <c r="K151"/>
  <c r="L151" s="1"/>
  <c r="K150"/>
  <c r="L150" s="1"/>
  <c r="K149"/>
  <c r="L149" s="1"/>
  <c r="K148"/>
  <c r="L148" s="1"/>
  <c r="K147"/>
  <c r="L147" s="1"/>
  <c r="K146"/>
  <c r="L146" s="1"/>
  <c r="H145"/>
  <c r="K145" s="1"/>
  <c r="L145" s="1"/>
  <c r="K142"/>
  <c r="L142" s="1"/>
  <c r="K141"/>
  <c r="L141" s="1"/>
  <c r="K139"/>
  <c r="L139" s="1"/>
  <c r="K138"/>
  <c r="L138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H111"/>
  <c r="K111" s="1"/>
  <c r="L111" s="1"/>
  <c r="F110"/>
  <c r="K110" s="1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D7" i="6"/>
  <c r="K6" i="4"/>
  <c r="K6" i="3"/>
  <c r="L6" i="2"/>
</calcChain>
</file>

<file path=xl/sharedStrings.xml><?xml version="1.0" encoding="utf-8"?>
<sst xmlns="http://schemas.openxmlformats.org/spreadsheetml/2006/main" count="7247" uniqueCount="3721">
  <si>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</si>
  <si>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</si>
  <si>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</si>
  <si>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</si>
  <si>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</si>
  <si>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</si>
  <si>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</si>
  <si>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</si>
  <si>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</si>
  <si>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</si>
  <si>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</si>
  <si>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</si>
  <si>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</si>
  <si>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</si>
  <si>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</si>
  <si>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</si>
  <si>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</si>
  <si>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</si>
  <si>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</si>
  <si>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</si>
  <si>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</si>
  <si>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</si>
  <si>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</si>
  <si>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</si>
  <si>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</si>
  <si>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</si>
  <si>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</si>
  <si>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</si>
  <si>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</si>
  <si>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</si>
  <si>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</si>
  <si>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</si>
  <si>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</si>
  <si>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</si>
  <si>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</si>
  <si>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</si>
  <si>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</si>
  <si>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</si>
  <si>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</si>
  <si>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</si>
  <si>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</si>
  <si>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</si>
  <si>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</si>
  <si>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</si>
  <si>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</si>
  <si>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</si>
  <si>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</si>
  <si>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</si>
  <si>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</si>
  <si>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</si>
  <si>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</si>
  <si>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</si>
  <si>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</si>
  <si>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</si>
  <si>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</si>
  <si>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</si>
  <si>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</si>
  <si>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</si>
  <si>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</si>
  <si>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</si>
  <si>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</si>
  <si>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</si>
  <si>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</si>
  <si>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</si>
  <si>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</si>
  <si>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</si>
  <si>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</si>
  <si>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</si>
  <si>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</si>
  <si>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</si>
  <si>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</si>
  <si>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</si>
  <si>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</si>
  <si>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</si>
  <si>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</si>
  <si>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</si>
  <si>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</si>
  <si>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</si>
  <si>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</si>
  <si>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</si>
  <si>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</si>
  <si>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</si>
  <si>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</si>
  <si>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</si>
  <si>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</si>
  <si>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</si>
  <si>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</si>
  <si>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</si>
  <si>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</si>
  <si>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</si>
  <si>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</si>
  <si>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</si>
  <si>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</si>
  <si>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</si>
  <si>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</si>
  <si>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</si>
  <si>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</si>
  <si>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</si>
  <si>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</si>
  <si>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</si>
  <si>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</si>
  <si>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</si>
  <si>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</si>
  <si>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</si>
  <si>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</si>
  <si>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</si>
  <si>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</si>
  <si>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</si>
  <si>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</si>
  <si>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</si>
  <si>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</si>
  <si>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</si>
  <si>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</si>
  <si>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</si>
  <si>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</si>
  <si>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</si>
  <si>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</si>
  <si>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</si>
  <si>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</si>
  <si>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</si>
  <si>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</si>
  <si>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</si>
  <si>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</si>
  <si>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</si>
  <si>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</si>
  <si>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</si>
  <si>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</si>
  <si>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</si>
  <si>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</si>
  <si>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</si>
  <si>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</si>
  <si>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</si>
  <si>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</si>
  <si>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</si>
  <si>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</si>
  <si>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</si>
  <si>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</si>
  <si>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</si>
  <si>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</si>
  <si>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</si>
  <si>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</si>
  <si>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</si>
  <si>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</si>
  <si>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</si>
  <si>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</si>
  <si>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</si>
  <si>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</si>
  <si>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</si>
  <si>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</si>
  <si>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</si>
  <si>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</si>
  <si>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</si>
  <si>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</si>
  <si>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</si>
  <si>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</si>
  <si>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</si>
  <si>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</si>
  <si>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</si>
  <si>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</si>
  <si>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</si>
  <si>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</si>
  <si>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</si>
  <si>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</si>
  <si>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</si>
  <si>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</si>
  <si>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</si>
  <si>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</si>
  <si>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</si>
  <si>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</si>
  <si>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</si>
  <si>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</si>
  <si>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</si>
  <si>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</si>
  <si>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</si>
  <si>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</si>
  <si>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</si>
  <si>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</si>
  <si>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</si>
  <si>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</si>
  <si>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</si>
  <si>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</si>
  <si>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</si>
  <si>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</si>
  <si>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</si>
  <si>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</si>
  <si>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</si>
  <si>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</si>
  <si>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</si>
  <si>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</si>
  <si>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</si>
  <si>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</si>
  <si>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</si>
  <si>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</si>
  <si>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</si>
  <si>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</si>
  <si>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</si>
  <si>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</si>
  <si>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</si>
  <si>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</si>
  <si>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</si>
  <si>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</si>
  <si>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</si>
  <si>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</si>
  <si>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</si>
  <si>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</si>
  <si>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</si>
  <si>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</si>
  <si>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</si>
  <si>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</si>
  <si>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</si>
  <si>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</si>
  <si>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</si>
  <si>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</si>
  <si>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</si>
  <si>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</si>
  <si>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</si>
  <si>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</si>
  <si>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</si>
  <si>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</si>
  <si>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</si>
  <si>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</si>
  <si>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</si>
  <si>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</si>
  <si>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</si>
  <si>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</si>
  <si>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</si>
  <si>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</si>
  <si>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</si>
  <si>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</si>
  <si>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</si>
  <si>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</si>
  <si>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</si>
  <si>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</si>
  <si>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</si>
  <si>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</si>
  <si>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</si>
  <si>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</si>
  <si>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</si>
  <si>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</si>
  <si>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</si>
  <si>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</si>
  <si>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</si>
  <si>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</si>
  <si>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</si>
  <si>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</si>
  <si>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</si>
  <si>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</si>
  <si>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</si>
  <si>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</si>
  <si>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</si>
  <si>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</si>
  <si>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</si>
  <si>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</si>
  <si>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</si>
  <si>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</si>
  <si>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</si>
  <si>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</si>
  <si>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</si>
  <si>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</si>
  <si>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</si>
  <si>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</si>
  <si>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</si>
  <si>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</si>
  <si>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</si>
  <si>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</si>
  <si>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</si>
  <si>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</si>
  <si>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</si>
  <si>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</si>
  <si>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</si>
  <si>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</si>
  <si>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</si>
  <si>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</si>
  <si>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</si>
  <si>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</si>
  <si>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</si>
  <si>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</si>
  <si>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</si>
  <si>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</si>
  <si>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</si>
  <si>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</si>
  <si>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</si>
  <si>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</si>
  <si>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</si>
  <si>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</si>
  <si>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</si>
  <si>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</si>
  <si>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</si>
  <si>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</si>
  <si>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</si>
  <si>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</si>
  <si>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</si>
  <si>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</si>
  <si>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</si>
  <si>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</si>
  <si>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</si>
  <si>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</si>
  <si>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</si>
  <si>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</si>
  <si>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</si>
  <si>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</si>
  <si>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</si>
  <si>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</si>
  <si>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</si>
  <si>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</si>
  <si>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</si>
  <si>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</si>
  <si>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</si>
  <si>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</si>
  <si>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</si>
  <si>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</si>
  <si>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</si>
  <si>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</si>
  <si>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</si>
  <si>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</si>
  <si>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</si>
  <si>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</si>
  <si>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</si>
  <si>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</si>
  <si>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</si>
  <si>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</si>
  <si>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</si>
  <si>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</si>
  <si>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</si>
  <si>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</si>
  <si>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</si>
  <si>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</si>
  <si>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</si>
  <si>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</si>
  <si>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</si>
  <si>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</si>
  <si>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</si>
  <si>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</si>
  <si>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</si>
  <si>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</si>
  <si>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</si>
  <si>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</si>
  <si>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</si>
  <si>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</si>
  <si>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</si>
  <si>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</si>
  <si>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</si>
  <si>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</si>
  <si>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</si>
  <si>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</si>
  <si>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</si>
  <si>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</si>
  <si>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</si>
  <si>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</si>
  <si>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</si>
  <si>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</si>
  <si>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</si>
  <si>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</si>
  <si>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</si>
  <si>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</si>
  <si>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</si>
  <si>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</si>
  <si>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</si>
  <si>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</si>
  <si>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</si>
  <si>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</si>
  <si>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</si>
  <si>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</si>
  <si>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</si>
  <si>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</si>
  <si>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</si>
  <si>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</si>
  <si>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</si>
  <si>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</si>
  <si>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</si>
  <si>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</si>
  <si>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</si>
  <si>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</si>
  <si>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</si>
  <si>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</si>
  <si>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</si>
  <si>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</si>
  <si>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</si>
  <si>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</si>
  <si>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</si>
  <si>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</si>
  <si>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</si>
  <si>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</si>
  <si>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</si>
  <si>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</si>
  <si>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</si>
  <si>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</si>
  <si>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</si>
  <si>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</si>
  <si>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</si>
  <si>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</si>
  <si>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</si>
  <si>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</si>
  <si>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</si>
  <si>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</si>
  <si>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</si>
  <si>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</si>
  <si>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</si>
  <si>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</si>
  <si>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</si>
  <si>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</si>
  <si>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</si>
  <si>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</si>
  <si>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</si>
  <si>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</si>
  <si>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</si>
  <si>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</si>
  <si>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</si>
  <si>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</si>
  <si>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</si>
  <si>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</si>
  <si>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</si>
  <si>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</si>
  <si>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</si>
  <si>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</si>
  <si>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</si>
  <si>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</si>
  <si>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</si>
  <si>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</si>
  <si>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</si>
  <si>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</si>
  <si>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</si>
  <si>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</si>
  <si>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</si>
  <si>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</si>
  <si>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</si>
  <si>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</si>
  <si>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</si>
  <si>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</si>
  <si>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</si>
  <si>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</si>
  <si>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</si>
  <si>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</si>
  <si>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</si>
  <si>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</si>
  <si>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</si>
  <si>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</si>
  <si>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</si>
  <si>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</si>
  <si>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</si>
  <si>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</si>
  <si>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</si>
  <si>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</si>
  <si>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</si>
  <si>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</si>
  <si>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</si>
  <si>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</si>
  <si>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</si>
  <si>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</si>
  <si>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</si>
  <si>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</si>
  <si>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</si>
  <si>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</si>
  <si>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</si>
  <si>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</si>
  <si>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</si>
  <si>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</si>
  <si>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</si>
  <si>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</si>
  <si>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</si>
  <si>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</si>
  <si>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</si>
  <si>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</si>
  <si>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</si>
  <si>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</si>
  <si>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</si>
  <si>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</si>
  <si>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</si>
  <si>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</si>
  <si>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</si>
  <si>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</si>
  <si>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</si>
  <si>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</si>
  <si>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</si>
  <si>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</si>
  <si>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</si>
  <si>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</si>
  <si>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</si>
  <si>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</si>
  <si>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</si>
  <si>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</si>
  <si>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</si>
  <si>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</si>
  <si>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</si>
  <si>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</si>
  <si>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</si>
  <si>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</si>
  <si>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</si>
  <si>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</si>
  <si>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</si>
  <si>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</si>
  <si>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</si>
  <si>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</si>
  <si>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</si>
  <si>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</si>
  <si>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</si>
  <si>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</si>
  <si>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</si>
  <si>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</si>
  <si>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</si>
  <si>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</si>
  <si>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</si>
  <si>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</si>
  <si>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</si>
  <si>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</si>
  <si>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</si>
  <si>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</si>
  <si>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</si>
  <si>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</si>
  <si>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</si>
  <si>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</si>
  <si>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</si>
  <si>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</si>
  <si>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</si>
  <si>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</si>
  <si>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</si>
  <si>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</si>
  <si>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</si>
  <si>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</si>
  <si>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</si>
  <si>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</si>
  <si>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</si>
  <si>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</si>
  <si>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</si>
  <si>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</si>
  <si>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</si>
  <si>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</si>
  <si>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</si>
  <si>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</si>
  <si>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</si>
  <si>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</si>
  <si>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</si>
  <si>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</si>
  <si>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</si>
  <si>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</si>
  <si>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</si>
  <si>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</si>
  <si>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</si>
  <si>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</si>
  <si>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</si>
  <si>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</si>
  <si>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</si>
  <si>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</si>
  <si>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</si>
  <si>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</si>
  <si>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</si>
  <si>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</si>
  <si>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</si>
  <si>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</si>
  <si>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</si>
  <si>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</si>
  <si>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</si>
  <si>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</si>
  <si>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</si>
  <si>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</si>
  <si>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</si>
  <si>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</si>
  <si>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</si>
  <si>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</si>
  <si>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</si>
  <si>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</si>
  <si>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</si>
  <si>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</si>
  <si>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</si>
  <si>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</si>
  <si>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</si>
  <si>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</si>
  <si>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</si>
  <si>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</si>
  <si>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</si>
  <si>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</si>
  <si>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</si>
  <si>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</si>
  <si>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</si>
  <si>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</si>
  <si>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</si>
  <si>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</si>
  <si>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</si>
  <si>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</si>
  <si>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</si>
  <si>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</si>
  <si>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</si>
  <si>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</si>
  <si>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</si>
  <si>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</si>
  <si>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</si>
  <si>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</si>
  <si>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</si>
  <si>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</si>
  <si>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</si>
  <si>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</si>
  <si>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</si>
  <si>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</si>
  <si>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</si>
  <si>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</si>
  <si>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</si>
  <si>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</si>
  <si>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</si>
  <si>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</si>
  <si>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</si>
  <si>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</si>
  <si>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</si>
  <si>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</si>
  <si>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</si>
  <si>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</si>
  <si>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</si>
  <si>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</si>
  <si>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</si>
  <si>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</si>
  <si>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</si>
  <si>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</si>
  <si>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</si>
  <si>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</si>
  <si>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</si>
  <si>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</si>
  <si>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</si>
  <si>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</si>
  <si>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</si>
  <si>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</si>
  <si>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</si>
  <si>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</si>
  <si>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</si>
  <si>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</si>
  <si>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</si>
  <si>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</si>
  <si>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</si>
  <si>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</si>
  <si>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</si>
  <si>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</si>
  <si>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</si>
  <si>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</si>
  <si>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</si>
  <si>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</si>
  <si>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</si>
  <si>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</si>
  <si>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</si>
  <si>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</si>
  <si>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</si>
  <si>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</si>
  <si>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</si>
  <si>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</si>
  <si>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</si>
  <si>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</si>
  <si>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</si>
  <si>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</si>
  <si>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</si>
  <si>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</si>
  <si>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</si>
  <si>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</si>
  <si>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</si>
  <si>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</si>
  <si>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</si>
  <si>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</si>
  <si>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</si>
  <si>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</si>
  <si>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</si>
  <si>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</si>
  <si>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</si>
  <si>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</si>
  <si>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</si>
  <si>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</si>
  <si>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</si>
  <si>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</si>
  <si>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</si>
  <si>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</si>
  <si>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</si>
  <si>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</si>
  <si>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</si>
  <si>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</si>
  <si>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</si>
  <si>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</si>
  <si>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</si>
  <si>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</si>
  <si>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</si>
  <si>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</si>
  <si>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</si>
  <si>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</si>
  <si>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</si>
  <si>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</si>
  <si>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</si>
  <si>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</si>
  <si>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</si>
  <si>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</si>
  <si>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</si>
  <si>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</si>
  <si>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</si>
  <si>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</si>
  <si>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</si>
  <si>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</si>
  <si>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</si>
  <si>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</si>
  <si>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</si>
  <si>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</si>
  <si>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</si>
  <si>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</si>
  <si>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</si>
  <si>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</si>
  <si>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</si>
  <si>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</si>
  <si>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</si>
  <si>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</si>
  <si>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</si>
  <si>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</si>
  <si>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</si>
  <si>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</si>
  <si>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</si>
  <si>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</si>
  <si>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</si>
  <si>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</si>
  <si>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</si>
  <si>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</si>
  <si>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</si>
  <si>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</si>
  <si>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</si>
  <si>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</si>
  <si>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</si>
  <si>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</si>
  <si>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</si>
  <si>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</si>
  <si>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</si>
  <si>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</si>
  <si>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</si>
  <si>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</si>
  <si>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</si>
  <si>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</si>
  <si>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</si>
  <si>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</si>
  <si>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</si>
  <si>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</si>
  <si>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</si>
  <si>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</si>
  <si>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</si>
  <si>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</si>
  <si>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</si>
  <si>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</si>
  <si>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</si>
  <si>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</si>
  <si>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</si>
  <si>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</si>
  <si>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</si>
  <si>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</si>
  <si>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</si>
  <si>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</si>
  <si>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</si>
  <si>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</si>
  <si>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</si>
  <si>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</si>
  <si>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</si>
  <si>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</si>
  <si>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</si>
  <si>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</si>
  <si>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</si>
  <si>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</si>
  <si>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</si>
  <si>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</si>
  <si>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</si>
  <si>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</si>
  <si>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</si>
  <si>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</si>
  <si>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</si>
  <si>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</si>
  <si>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</si>
  <si>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</si>
  <si>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</si>
  <si>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</si>
  <si>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</si>
  <si>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</si>
  <si>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</si>
  <si>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</si>
  <si>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</si>
  <si>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</si>
  <si>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</si>
  <si>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</si>
  <si>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</si>
  <si>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</si>
  <si>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</si>
  <si>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</si>
  <si>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</si>
  <si>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</si>
  <si>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</si>
  <si>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</si>
  <si>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</si>
  <si>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</si>
  <si>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</si>
  <si>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</si>
  <si>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</si>
  <si>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</si>
  <si>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</si>
  <si>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</si>
  <si>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</si>
  <si>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</si>
  <si>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</si>
  <si>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</si>
  <si>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</si>
  <si>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</si>
  <si>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</si>
  <si>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</si>
  <si>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</si>
  <si>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</si>
  <si>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</si>
  <si>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</si>
  <si>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</si>
  <si>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</si>
  <si>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</si>
  <si>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</si>
  <si>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</si>
  <si>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</si>
  <si>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</si>
  <si>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</si>
  <si>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</si>
  <si>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</si>
  <si>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</si>
  <si>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</si>
  <si>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</si>
  <si>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</si>
  <si>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</si>
  <si>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</si>
  <si>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</si>
  <si>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</si>
  <si>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</si>
  <si>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</si>
  <si>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</si>
  <si>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</si>
  <si>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</si>
  <si>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</si>
  <si>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</si>
  <si>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</si>
  <si>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</si>
  <si>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</si>
  <si>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</si>
  <si>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</si>
  <si>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</si>
  <si>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</si>
  <si>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</si>
  <si>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</si>
  <si>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</si>
  <si>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</si>
  <si>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</si>
  <si>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</si>
  <si>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</si>
  <si>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</si>
  <si>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</si>
  <si>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</si>
  <si>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</si>
  <si>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</si>
  <si>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</si>
  <si>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</si>
  <si>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</si>
  <si>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</si>
  <si>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</si>
  <si>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</si>
  <si>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</si>
  <si>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</si>
  <si>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</si>
  <si>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</si>
  <si>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</si>
  <si>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</si>
  <si>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</si>
  <si>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</si>
  <si>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</si>
  <si>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</si>
  <si>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</si>
  <si>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</si>
  <si>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</si>
  <si>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</si>
  <si>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</si>
  <si>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</si>
  <si>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</si>
  <si>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</si>
  <si>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</si>
  <si>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</si>
  <si>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</si>
  <si>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</si>
  <si>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</si>
  <si>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</si>
  <si>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</si>
  <si>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</si>
  <si>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</si>
  <si>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</si>
  <si>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</si>
  <si>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</si>
  <si>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</si>
  <si>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</si>
  <si>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</si>
  <si>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</si>
  <si>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</si>
  <si>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</si>
  <si>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</si>
  <si>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</si>
  <si>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</si>
  <si>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</si>
  <si>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</si>
  <si>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</si>
  <si>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</si>
  <si>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</si>
  <si>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</si>
  <si>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</si>
  <si>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</si>
  <si>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</si>
  <si>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</si>
  <si>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</si>
  <si>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</si>
  <si>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</si>
  <si>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</si>
  <si>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</si>
  <si>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</si>
  <si>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</si>
  <si>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</si>
  <si>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</si>
  <si>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</si>
  <si>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</si>
  <si>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</si>
  <si>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</si>
  <si>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</si>
  <si>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</si>
  <si>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</si>
  <si>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</si>
  <si>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</si>
  <si>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</si>
  <si>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</si>
  <si>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</si>
  <si>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</si>
  <si>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</si>
  <si>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</si>
  <si>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</si>
  <si>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</si>
  <si>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</si>
  <si>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</si>
  <si>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</si>
  <si>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</si>
  <si>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</si>
  <si>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</si>
  <si>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</si>
  <si>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</si>
  <si>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</si>
  <si>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</si>
  <si>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</si>
  <si>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</si>
  <si>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</si>
  <si>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</si>
  <si>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</si>
  <si>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</si>
  <si>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</si>
  <si>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</si>
  <si>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</si>
  <si>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</si>
  <si>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</si>
  <si>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</si>
  <si>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</si>
  <si>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</si>
  <si>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</si>
  <si>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</si>
  <si>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</si>
  <si>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</si>
  <si>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</si>
  <si>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</si>
  <si>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</si>
  <si>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</si>
  <si>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</si>
  <si>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</si>
  <si>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</si>
  <si>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</si>
  <si>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</si>
  <si>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</si>
  <si>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</si>
  <si>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</si>
  <si>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</si>
  <si>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</si>
  <si>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</si>
  <si>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</si>
  <si>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</si>
  <si>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</si>
  <si>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</si>
  <si>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</si>
  <si>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</si>
  <si>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</si>
  <si>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</si>
  <si>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</si>
  <si>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</si>
  <si>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</si>
  <si>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</si>
  <si>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</si>
  <si>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</si>
  <si>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</si>
  <si>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</si>
  <si>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</si>
  <si>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</si>
  <si>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</si>
  <si>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</si>
  <si>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</si>
  <si>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</si>
  <si>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</si>
  <si>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</si>
  <si>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</si>
  <si>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</si>
  <si>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</si>
  <si>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</si>
  <si>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</si>
  <si>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</si>
  <si>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</si>
  <si>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</si>
  <si>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</si>
  <si>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</si>
  <si>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</si>
  <si>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</si>
  <si>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</si>
  <si>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</si>
  <si>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</si>
  <si>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</si>
  <si>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</si>
  <si>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</si>
  <si>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</si>
  <si>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</si>
  <si>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</si>
  <si>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</si>
  <si>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</si>
  <si>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</si>
  <si>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</si>
  <si>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</si>
  <si>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</si>
  <si>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</si>
  <si>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</si>
  <si>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</si>
  <si>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</si>
  <si>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</si>
  <si>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</si>
  <si>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</si>
  <si>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</si>
  <si>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</si>
  <si>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</si>
  <si>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</si>
  <si>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</si>
  <si>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</si>
  <si>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</si>
  <si>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</si>
  <si>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</si>
  <si>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</si>
  <si>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</si>
  <si>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</si>
  <si>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</si>
  <si>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</si>
  <si>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</si>
  <si>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</si>
  <si>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</si>
  <si>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</si>
  <si>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</si>
  <si>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</si>
  <si>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</si>
  <si>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</si>
  <si>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</si>
  <si>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</si>
  <si>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</si>
  <si>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</si>
  <si>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</si>
  <si>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</si>
  <si>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</si>
  <si>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</si>
  <si>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</si>
  <si>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</si>
  <si>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</si>
  <si>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</si>
  <si>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</si>
  <si>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</si>
  <si>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</si>
  <si>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</si>
  <si>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</si>
  <si>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</si>
  <si>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</si>
  <si>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</si>
  <si>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</si>
  <si>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</si>
  <si>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</si>
  <si>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</si>
  <si>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</si>
  <si>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</si>
  <si>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</si>
  <si>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</si>
  <si>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</si>
  <si>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</si>
  <si>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</si>
  <si>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</si>
  <si>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</si>
  <si>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</si>
  <si>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</si>
  <si>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</si>
  <si>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</si>
  <si>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</si>
  <si>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</si>
  <si>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</si>
  <si>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</si>
  <si>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</si>
  <si>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</si>
  <si>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</si>
  <si>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</si>
  <si>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</si>
  <si>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</si>
  <si>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</si>
  <si>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</si>
  <si>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</si>
  <si>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</si>
  <si>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</si>
  <si>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</si>
  <si>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</si>
  <si>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</si>
  <si>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</si>
  <si>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</si>
  <si>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</si>
  <si>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</si>
  <si>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</si>
  <si>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</si>
  <si>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</si>
  <si>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</si>
  <si>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</si>
  <si>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</si>
  <si>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</si>
  <si>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</si>
  <si>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</si>
  <si>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</si>
  <si>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</si>
  <si>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</si>
  <si>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</si>
  <si>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</si>
  <si>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</si>
  <si>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</si>
  <si>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</si>
  <si>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</si>
  <si>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</si>
  <si>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</si>
  <si>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</si>
  <si>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</si>
  <si>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</si>
  <si>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</si>
  <si>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</si>
  <si>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</si>
  <si>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</si>
  <si>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</si>
  <si>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</si>
  <si>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</si>
  <si>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</si>
  <si>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</si>
  <si>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</si>
  <si>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</si>
  <si>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</si>
  <si>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</si>
  <si>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</si>
  <si>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</si>
  <si>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</si>
  <si>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</si>
  <si>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</si>
  <si>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</si>
  <si>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</si>
  <si>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</si>
  <si>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</si>
  <si>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</si>
  <si>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</si>
  <si>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</si>
  <si>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</si>
  <si>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</si>
  <si>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</si>
  <si>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</si>
  <si>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</si>
  <si>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</si>
  <si>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</si>
  <si>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</si>
  <si>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</si>
  <si>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</si>
  <si>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</si>
  <si>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</si>
  <si>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</si>
  <si>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</si>
  <si>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</si>
  <si>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</si>
  <si>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</si>
  <si>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</si>
  <si>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</si>
  <si>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</si>
  <si>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</si>
  <si>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</si>
  <si>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</si>
  <si>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</si>
  <si>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</si>
  <si>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</si>
  <si>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</si>
  <si>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</si>
  <si>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</si>
  <si>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</si>
  <si>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</si>
  <si>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</si>
  <si>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</si>
  <si>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</si>
  <si>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</si>
  <si>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</si>
  <si>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</si>
  <si>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</si>
  <si>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</si>
  <si>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</si>
  <si>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</si>
  <si>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</si>
  <si>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</si>
  <si>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</si>
  <si>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</si>
  <si>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</si>
  <si>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</si>
  <si>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</si>
  <si>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</si>
  <si>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</si>
  <si>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</si>
  <si>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</si>
  <si>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</si>
  <si>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</si>
  <si>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</si>
  <si>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</si>
  <si>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</si>
  <si>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</si>
  <si>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</si>
  <si>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</si>
  <si>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</si>
  <si>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</si>
  <si>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</si>
  <si>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</si>
  <si>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</si>
  <si>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</si>
  <si>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</si>
  <si>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</si>
  <si>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</si>
  <si>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</si>
  <si>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</si>
  <si>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</si>
  <si>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</si>
  <si>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</si>
  <si>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</si>
  <si>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</si>
  <si>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</si>
  <si>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</si>
  <si>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</si>
  <si>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</si>
  <si>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</si>
  <si>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</si>
  <si>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</si>
  <si>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</si>
  <si>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</si>
  <si>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</si>
  <si>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</si>
  <si>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</si>
  <si>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</si>
  <si>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</si>
  <si>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</si>
  <si>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</si>
  <si>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</si>
  <si>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</si>
  <si>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</si>
  <si>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</si>
  <si>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</si>
  <si>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</si>
  <si>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</si>
  <si>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</si>
  <si>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</si>
  <si>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</si>
  <si>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</si>
  <si>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</si>
  <si>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</si>
  <si>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</si>
  <si>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</si>
  <si>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</si>
  <si>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</si>
  <si>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</si>
  <si>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</si>
  <si>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</si>
  <si>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</si>
  <si>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</si>
  <si>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</si>
  <si>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</si>
  <si>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</si>
  <si>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</si>
  <si>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</si>
  <si>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</si>
  <si>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</si>
  <si>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</si>
  <si>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</si>
  <si>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</si>
  <si>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</si>
  <si>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</si>
  <si>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</si>
  <si>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</si>
  <si>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</si>
  <si>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</si>
  <si>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</si>
  <si>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</si>
  <si>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</si>
  <si>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</si>
  <si>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</si>
  <si>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</si>
  <si>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</si>
  <si>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</si>
  <si>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</si>
  <si>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</si>
  <si>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</si>
  <si>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</si>
  <si>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</si>
  <si>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</si>
  <si>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</si>
  <si>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</si>
  <si>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</si>
  <si>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</si>
  <si>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</si>
  <si>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</si>
  <si>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</si>
  <si>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</si>
  <si>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</si>
  <si>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</si>
  <si>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</si>
  <si>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</si>
  <si>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</si>
  <si>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</si>
  <si>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</si>
  <si>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</si>
  <si>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</si>
  <si>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</si>
  <si>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</si>
  <si>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</si>
  <si>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</si>
  <si>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</si>
  <si>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</si>
  <si>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</si>
  <si>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</si>
  <si>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</si>
  <si>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</si>
  <si>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</si>
  <si>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</si>
  <si>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</si>
  <si>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</si>
  <si>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</si>
  <si>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</si>
  <si>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</si>
  <si>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</si>
  <si>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</si>
  <si>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</si>
  <si>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</si>
  <si>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</si>
  <si>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</si>
  <si>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</si>
  <si>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</si>
  <si>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</si>
  <si>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</si>
  <si>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</si>
  <si>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</si>
  <si>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</si>
  <si>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</si>
  <si>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</si>
  <si>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</si>
  <si>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</si>
  <si>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</si>
  <si>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</si>
  <si>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</si>
  <si>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</si>
  <si>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</si>
  <si>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</si>
  <si>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</si>
  <si>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</si>
  <si>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</si>
  <si>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</si>
  <si>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</si>
  <si>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</si>
  <si>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</si>
  <si>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</si>
  <si>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</si>
  <si>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</si>
  <si>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</si>
  <si>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</si>
  <si>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</si>
  <si>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</si>
  <si>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</si>
  <si>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</si>
  <si>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</si>
  <si>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</si>
  <si>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</si>
  <si>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</si>
  <si>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</si>
  <si>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</si>
  <si>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</si>
  <si>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</si>
  <si>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</si>
  <si>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</si>
  <si>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</si>
  <si>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</si>
  <si>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</si>
  <si>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</si>
  <si>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</si>
  <si>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</si>
  <si>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</si>
  <si>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</si>
  <si>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</si>
  <si>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</si>
  <si>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</si>
  <si>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</si>
  <si>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</si>
  <si>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</si>
  <si>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</si>
  <si>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</si>
  <si>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</si>
  <si>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</si>
  <si>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</si>
  <si>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</si>
  <si>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</si>
  <si>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</si>
  <si>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</si>
  <si>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</si>
  <si>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</si>
  <si>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</si>
  <si>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</si>
  <si>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</si>
  <si>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</si>
  <si>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</si>
  <si>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</si>
  <si>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</si>
  <si>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</si>
  <si>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</si>
  <si>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</si>
  <si>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</si>
  <si>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</si>
  <si>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</si>
  <si>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</si>
  <si>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</si>
  <si>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</si>
  <si>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</si>
  <si>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</si>
  <si>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</si>
  <si>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</si>
  <si>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</si>
  <si>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</si>
  <si>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</si>
  <si>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</si>
  <si>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</si>
  <si>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</si>
  <si>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</si>
  <si>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</si>
  <si>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</si>
  <si>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</si>
  <si>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</si>
  <si>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</si>
  <si>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</si>
  <si>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</si>
  <si>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</si>
  <si>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</si>
  <si>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</si>
  <si>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</si>
  <si>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</si>
  <si>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</si>
  <si>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</si>
  <si>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</si>
  <si>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</si>
  <si>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</si>
  <si>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</si>
  <si>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</si>
  <si>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</si>
  <si>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</si>
  <si>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</si>
  <si>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</si>
  <si>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</si>
  <si>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</si>
  <si>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</si>
  <si>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</si>
  <si>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</si>
  <si>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</si>
  <si>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</si>
  <si>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</si>
  <si>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</si>
  <si>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</si>
  <si>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</si>
  <si>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</si>
  <si>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</si>
  <si>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</si>
  <si>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</si>
  <si>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</si>
  <si>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</si>
  <si>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</si>
  <si>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</si>
  <si>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</si>
  <si>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</si>
  <si>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</si>
  <si>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</si>
  <si>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</si>
  <si>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</si>
  <si>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</si>
  <si>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</si>
  <si>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</si>
  <si>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</si>
  <si>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</si>
  <si>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</si>
  <si>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</si>
  <si>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</si>
  <si>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</si>
  <si>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</si>
  <si>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</si>
  <si>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</si>
  <si>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</si>
  <si>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</si>
  <si>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</si>
  <si>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</si>
  <si>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</si>
  <si>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</si>
  <si>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</si>
  <si>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</si>
  <si>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</si>
  <si>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</si>
  <si>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</si>
  <si>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</si>
  <si>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</si>
  <si>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</si>
  <si>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</si>
  <si>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</si>
  <si>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</si>
  <si>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</si>
  <si>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</si>
  <si>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</si>
  <si>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</si>
  <si>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</si>
  <si>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</si>
  <si>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</si>
  <si>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</si>
  <si>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</si>
  <si>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</si>
  <si>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</si>
  <si>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</si>
  <si>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</si>
  <si>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</si>
  <si>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</si>
  <si>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</si>
  <si>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</si>
  <si>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</si>
  <si>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</si>
  <si>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</si>
  <si>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</si>
  <si>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</si>
  <si>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</si>
  <si>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</si>
  <si>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</si>
  <si>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</si>
  <si>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</si>
  <si>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</si>
  <si>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</si>
  <si>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</si>
  <si>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</si>
  <si>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</si>
  <si>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</si>
  <si>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</si>
  <si>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</si>
  <si>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</si>
  <si>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</si>
  <si>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</si>
  <si>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</si>
  <si>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</si>
  <si>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</si>
  <si>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</si>
  <si>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</si>
  <si>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</si>
  <si>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</si>
  <si>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</si>
  <si>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</si>
  <si>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</si>
  <si>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</si>
  <si>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</si>
  <si>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</si>
  <si>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</si>
  <si>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</si>
  <si>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</si>
  <si>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</si>
  <si>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</si>
  <si>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</si>
  <si>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</si>
  <si>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</si>
  <si>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</si>
  <si>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</si>
  <si>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</si>
  <si>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</si>
  <si>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</si>
  <si>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</si>
  <si>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</si>
  <si>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</si>
  <si>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</si>
  <si>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</si>
  <si>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</si>
  <si>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</si>
  <si>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</si>
  <si>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</si>
  <si>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</si>
  <si>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</si>
  <si>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</si>
  <si>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</si>
  <si>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</si>
  <si>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</si>
  <si>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</si>
  <si>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</si>
  <si>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</si>
  <si>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</si>
  <si>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</si>
  <si>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</si>
  <si>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</si>
  <si>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</si>
  <si>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</si>
  <si>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</si>
  <si>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</si>
  <si>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</si>
  <si>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</si>
  <si>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</si>
  <si>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</si>
  <si>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</si>
  <si>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</si>
  <si>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</si>
  <si>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</si>
  <si>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</si>
  <si>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</si>
  <si>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</si>
  <si>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</si>
  <si>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</si>
  <si>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</si>
  <si>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</si>
  <si>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</si>
  <si>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</si>
  <si>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</si>
  <si>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</si>
  <si>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</si>
  <si>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</si>
  <si>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</si>
  <si>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</si>
  <si>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</si>
  <si>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</si>
  <si>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</si>
  <si>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</si>
  <si>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</si>
  <si>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</si>
  <si>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</si>
  <si>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</si>
  <si>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</si>
  <si>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</si>
  <si>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</si>
  <si>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</si>
  <si>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</si>
  <si>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</si>
  <si>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</si>
  <si>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</si>
  <si>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</si>
  <si>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</si>
  <si>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</si>
  <si>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</si>
  <si>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</si>
  <si>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</si>
  <si>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</si>
  <si>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</si>
  <si>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</si>
  <si>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</si>
  <si>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</si>
  <si>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</si>
  <si>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</si>
  <si>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</si>
  <si>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</si>
  <si>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</si>
  <si>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</si>
  <si>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</si>
  <si>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</si>
  <si>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</si>
  <si>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</si>
  <si>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</si>
  <si>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</si>
  <si>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</si>
  <si>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</si>
  <si>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</si>
  <si>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</si>
  <si>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</si>
  <si>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</si>
  <si>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</si>
  <si>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</si>
  <si>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</si>
  <si>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</si>
  <si>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</si>
  <si>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</si>
  <si>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</si>
  <si>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</si>
  <si>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</si>
  <si>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</si>
  <si>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</si>
  <si>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</si>
  <si>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</si>
  <si>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</si>
  <si>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</si>
  <si>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</si>
  <si>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</si>
  <si>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</si>
  <si>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</si>
  <si>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</si>
  <si>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</si>
  <si>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</si>
  <si>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</si>
  <si>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</si>
  <si>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</si>
  <si>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</si>
  <si>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</si>
  <si>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</si>
  <si>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</si>
  <si>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</si>
  <si>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</si>
  <si>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</si>
  <si>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</si>
  <si>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</si>
  <si>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</si>
  <si>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</si>
  <si>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</si>
  <si>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</si>
  <si>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</si>
  <si>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</si>
  <si>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</si>
  <si>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</si>
  <si>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</si>
  <si>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</si>
  <si>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</si>
  <si>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</si>
  <si>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</si>
  <si>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</si>
  <si>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</si>
  <si>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</si>
  <si>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</si>
  <si>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</si>
  <si>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</si>
  <si>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</si>
  <si>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</si>
  <si>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</si>
  <si>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</si>
  <si>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</si>
  <si>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</si>
  <si>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</si>
  <si>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</si>
  <si>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</si>
  <si>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</si>
  <si>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</si>
  <si>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</si>
  <si>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</si>
  <si>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</si>
  <si>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</si>
  <si>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</si>
  <si>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</si>
  <si>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</si>
  <si>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</si>
  <si>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</si>
  <si>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</si>
  <si>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</si>
  <si>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</si>
  <si>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</si>
  <si>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</si>
  <si>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</si>
  <si>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</si>
  <si>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</si>
  <si>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</si>
  <si>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</si>
  <si>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</si>
  <si>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</si>
  <si>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</si>
  <si>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</si>
  <si>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</si>
  <si>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</si>
  <si>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</si>
  <si>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</si>
  <si>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</si>
  <si>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</si>
  <si>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</si>
  <si>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</si>
  <si>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</si>
  <si>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</si>
  <si>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</si>
  <si>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</si>
  <si>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</si>
  <si>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</si>
  <si>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</si>
  <si>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</si>
  <si>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</si>
  <si>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</si>
  <si>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</si>
  <si>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</si>
  <si>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</si>
  <si>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</si>
  <si>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</si>
  <si>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</si>
  <si>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</si>
  <si>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</si>
  <si>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</si>
  <si>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</si>
  <si>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</si>
  <si>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</si>
  <si>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</si>
  <si>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</si>
  <si>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</si>
  <si>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</si>
  <si>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</si>
  <si>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</si>
  <si>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</si>
  <si>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</si>
  <si>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</si>
  <si>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</si>
  <si>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</si>
  <si>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</si>
  <si>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</si>
  <si>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</si>
  <si>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</si>
  <si>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</si>
  <si>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</si>
  <si>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</si>
  <si>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</si>
  <si>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</si>
  <si>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</si>
  <si>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</si>
  <si>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</si>
  <si>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</si>
  <si>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</si>
  <si>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</si>
  <si>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</si>
  <si>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</si>
  <si>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</si>
  <si>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</si>
  <si>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</si>
  <si>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</si>
  <si>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</si>
  <si>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</si>
  <si>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</si>
  <si>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</si>
  <si>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</si>
  <si>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</si>
  <si>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</si>
  <si>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</si>
  <si>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</si>
  <si>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</si>
  <si>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</si>
  <si>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</si>
  <si>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</si>
  <si>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</si>
  <si>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</si>
  <si>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</si>
  <si>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</si>
  <si>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</si>
  <si>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</si>
  <si>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</si>
  <si>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</si>
  <si>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</si>
  <si>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</si>
  <si>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</si>
  <si>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</si>
  <si>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</si>
  <si>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</si>
  <si>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</si>
  <si>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</si>
  <si>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</si>
  <si>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</si>
  <si>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</si>
  <si>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</si>
  <si>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</si>
  <si>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</si>
  <si>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</si>
  <si>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</si>
  <si>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</si>
  <si>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</si>
  <si>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</si>
  <si>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</si>
  <si>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</si>
  <si>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</si>
  <si>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</si>
  <si>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</si>
  <si>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</si>
  <si>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</si>
  <si>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</si>
  <si>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</si>
  <si>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</si>
  <si>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</si>
  <si>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</si>
  <si>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</si>
  <si>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</si>
  <si>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</si>
  <si>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</si>
  <si>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</si>
  <si>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</si>
  <si>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</si>
  <si>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</si>
  <si>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</si>
  <si>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</si>
  <si>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</si>
  <si>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</si>
  <si>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</si>
  <si>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</si>
  <si>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</si>
  <si>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</si>
  <si>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</si>
  <si>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</si>
  <si>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</si>
  <si>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</si>
  <si>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</si>
  <si>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</si>
  <si>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</si>
  <si>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</si>
  <si>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</si>
  <si>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</si>
  <si>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</si>
  <si>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</si>
  <si>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</si>
  <si>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</si>
  <si>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</si>
  <si>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</si>
  <si>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</si>
  <si>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</si>
  <si>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</si>
  <si>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</si>
  <si>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</si>
  <si>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</si>
  <si>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</si>
  <si>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</si>
  <si>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</si>
  <si>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</si>
  <si>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</si>
  <si>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</si>
  <si>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</si>
  <si>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</si>
  <si>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</si>
  <si>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</si>
  <si>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</si>
  <si>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</si>
  <si>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</si>
  <si>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</si>
  <si>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</si>
  <si>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</si>
  <si>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</si>
  <si>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</si>
  <si>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</si>
  <si>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</si>
  <si>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</si>
  <si>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</si>
  <si>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</si>
  <si>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</si>
  <si>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</si>
  <si>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</si>
  <si>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</si>
  <si>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</si>
  <si>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</si>
  <si>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</si>
  <si>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</si>
  <si>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</si>
  <si>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</si>
  <si>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</si>
  <si>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</si>
  <si>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</si>
  <si>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</si>
  <si>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</si>
  <si>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</si>
  <si>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</si>
  <si>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</si>
  <si>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</si>
  <si>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</si>
  <si>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</si>
  <si>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</si>
  <si>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</si>
  <si>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</si>
  <si>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</si>
  <si>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</si>
  <si>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</si>
  <si>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</si>
  <si>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</si>
  <si>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</si>
  <si>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</si>
  <si>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</si>
  <si>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</si>
  <si>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</si>
  <si>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</si>
  <si>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</si>
  <si>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</si>
  <si>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</si>
  <si>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</si>
  <si>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</si>
  <si>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</si>
  <si>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</si>
  <si>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</si>
  <si>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</si>
  <si>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</si>
  <si>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</si>
  <si>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</si>
  <si>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</si>
  <si>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</si>
  <si>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</si>
  <si>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</si>
  <si>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</si>
  <si>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</si>
  <si>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</si>
  <si>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</si>
  <si>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</si>
  <si>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</si>
  <si>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</si>
  <si>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</si>
  <si>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</si>
  <si>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</si>
  <si>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</si>
  <si>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</si>
  <si>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</si>
  <si>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</si>
  <si>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</si>
  <si>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</si>
  <si>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</si>
  <si>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</si>
  <si>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</si>
  <si>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</si>
  <si>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</si>
  <si>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</si>
  <si>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</si>
  <si>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</si>
  <si>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</si>
  <si>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</si>
  <si>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</si>
  <si>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</si>
  <si>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</si>
  <si>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</si>
  <si>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</si>
  <si>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</si>
  <si>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</si>
  <si>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</si>
  <si>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</si>
  <si>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</si>
  <si>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</si>
  <si>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</si>
  <si>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</si>
  <si>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</si>
  <si>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</si>
  <si>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</si>
  <si>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</si>
  <si>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</si>
  <si>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</si>
  <si>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</si>
  <si>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</si>
  <si>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</si>
  <si>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</si>
  <si>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</si>
  <si>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</si>
  <si>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</si>
  <si>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</si>
  <si>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</si>
  <si>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</si>
  <si>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</si>
  <si>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</si>
  <si>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</si>
  <si>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</si>
  <si>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</si>
  <si>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</si>
  <si>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</si>
  <si>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</si>
  <si>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</si>
  <si>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</si>
  <si>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</si>
  <si>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</si>
  <si>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</si>
  <si>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</si>
  <si>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</si>
  <si>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</si>
  <si>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</si>
  <si>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</si>
  <si>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</si>
  <si>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</si>
  <si>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</si>
  <si>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</si>
  <si>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</si>
  <si>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</si>
  <si>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</si>
  <si>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</si>
  <si>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</si>
  <si>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</si>
  <si>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</si>
  <si>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</si>
  <si>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</si>
  <si>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</si>
  <si>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</si>
  <si>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</si>
  <si>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</si>
  <si>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</si>
  <si>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</si>
  <si>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</si>
  <si>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</si>
  <si>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</si>
  <si>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</si>
  <si>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</si>
  <si>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</si>
  <si>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</si>
  <si>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</si>
  <si>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</si>
  <si>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</si>
  <si>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</si>
  <si>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</si>
  <si>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</si>
  <si>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</si>
  <si>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</si>
  <si>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</si>
  <si>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</si>
  <si>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</si>
  <si>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</si>
  <si>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</si>
  <si>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</si>
  <si>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</si>
  <si>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</si>
  <si>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</si>
  <si>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</si>
  <si>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</si>
  <si>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</si>
  <si>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</si>
  <si>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</si>
  <si>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</si>
  <si>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</si>
  <si>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</si>
  <si>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</si>
  <si>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</si>
  <si>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</si>
  <si>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</si>
  <si>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</si>
  <si>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</si>
  <si>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</si>
  <si>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</si>
  <si>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</si>
  <si>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</si>
  <si>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</si>
  <si>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</si>
  <si>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</si>
  <si>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</si>
  <si>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</si>
  <si>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</si>
  <si>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</si>
  <si>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</si>
  <si>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</si>
  <si>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</si>
  <si>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</si>
  <si>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</si>
  <si>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</si>
  <si>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</si>
  <si>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</si>
  <si>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</si>
  <si>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</si>
  <si>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</si>
  <si>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</si>
  <si>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</si>
  <si>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</si>
  <si>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</si>
  <si>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</si>
  <si>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</si>
  <si>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</si>
  <si>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</si>
  <si>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</si>
  <si>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</si>
  <si>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</si>
  <si>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</si>
  <si>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</si>
  <si>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</si>
  <si>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</si>
  <si>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</si>
  <si>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</si>
  <si>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</si>
  <si>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</si>
  <si>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</si>
  <si>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</si>
  <si>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</si>
  <si>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</si>
  <si>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</si>
  <si>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</si>
  <si>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</si>
  <si>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</si>
  <si>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</si>
  <si>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</si>
  <si>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</si>
  <si>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</si>
  <si>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</si>
  <si>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</si>
  <si>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</si>
  <si>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</si>
  <si>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</si>
  <si>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</si>
  <si>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</si>
  <si>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</si>
  <si>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</si>
  <si>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</si>
  <si>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</si>
  <si>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</si>
  <si>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</si>
  <si>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</si>
  <si>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</si>
  <si>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</si>
  <si>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</si>
  <si>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</si>
  <si>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</si>
  <si>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</si>
  <si>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</si>
  <si>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</si>
  <si>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</si>
  <si>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</si>
  <si>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</si>
  <si>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</si>
  <si>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</si>
  <si>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</si>
  <si>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</si>
  <si>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</si>
  <si>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</si>
  <si>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</si>
  <si>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</si>
  <si>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</si>
  <si>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</si>
  <si>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</si>
  <si>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</si>
  <si>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</si>
  <si>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</si>
  <si>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</si>
  <si>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</si>
  <si>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</si>
  <si>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</si>
  <si>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</si>
  <si>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</si>
  <si>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</si>
  <si>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</si>
  <si>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</si>
  <si>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</si>
  <si>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</si>
  <si>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</si>
  <si>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</si>
  <si>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</si>
  <si>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</si>
  <si>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</si>
  <si>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</si>
  <si>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</si>
  <si>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</si>
  <si>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</si>
  <si>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</si>
  <si>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</si>
  <si>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</si>
  <si>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</si>
  <si>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</si>
  <si>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</si>
  <si>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</si>
  <si>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</si>
  <si>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</si>
  <si>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</si>
  <si>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</si>
  <si>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</si>
  <si>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</si>
  <si>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</si>
  <si>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</si>
  <si>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</si>
  <si>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</si>
  <si>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</si>
  <si>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</si>
  <si>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</si>
  <si>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</si>
  <si>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</si>
  <si>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</si>
  <si>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</si>
  <si>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</si>
  <si>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</si>
  <si>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</si>
  <si>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</si>
  <si>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</si>
  <si>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</si>
  <si>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</si>
  <si>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</si>
  <si>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</si>
  <si>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</si>
  <si>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</si>
  <si>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</si>
  <si>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</si>
  <si>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</si>
  <si>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</si>
  <si>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</si>
  <si>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</si>
  <si>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</si>
  <si>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</si>
  <si>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</si>
  <si>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</si>
  <si>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</si>
  <si>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</si>
  <si>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</si>
  <si>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</si>
  <si>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</si>
  <si>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</si>
  <si>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</si>
  <si>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</si>
  <si>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</si>
  <si>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</si>
  <si>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</si>
  <si>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</si>
  <si>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</si>
  <si>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</si>
  <si>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</si>
  <si>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</si>
  <si>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</si>
  <si>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</si>
  <si>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</si>
  <si>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</si>
  <si>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</si>
  <si>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</si>
  <si>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</si>
  <si>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</si>
  <si>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</si>
  <si>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</si>
  <si>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</si>
  <si>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</si>
  <si>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</si>
  <si>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</si>
  <si>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</si>
  <si>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</si>
  <si>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</si>
  <si>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</si>
  <si>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</si>
  <si>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</si>
  <si>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</si>
  <si>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</si>
  <si>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</si>
  <si>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</si>
  <si>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</si>
  <si>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</si>
  <si>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</si>
  <si>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</si>
  <si>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</si>
  <si>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</si>
  <si>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</si>
  <si>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</si>
  <si>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</si>
  <si>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</si>
  <si>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</si>
  <si>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</si>
  <si>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</si>
  <si>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</si>
  <si>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</si>
  <si>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</si>
  <si>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</si>
  <si>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</si>
  <si>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</si>
  <si>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</si>
  <si>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</si>
  <si>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</si>
  <si>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</si>
  <si>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</si>
  <si>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</si>
  <si>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</si>
  <si>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</si>
  <si>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</si>
  <si>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</si>
  <si>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</si>
  <si>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</si>
  <si>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</si>
  <si>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</si>
  <si>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</si>
  <si>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</si>
  <si>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</si>
  <si>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</si>
  <si>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</si>
  <si>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</si>
  <si>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</si>
  <si>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</si>
  <si>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</si>
  <si>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</si>
  <si>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</si>
  <si>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</si>
  <si>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</si>
  <si>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</si>
  <si>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</si>
  <si>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</si>
  <si>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</si>
  <si>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</si>
  <si>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</si>
  <si>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</si>
  <si>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</si>
  <si>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</si>
  <si>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</si>
  <si>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</si>
  <si>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</si>
  <si>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</si>
  <si>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</si>
  <si>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</si>
  <si>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</si>
  <si>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</si>
  <si>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</si>
  <si>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</si>
  <si>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</si>
  <si>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</si>
  <si>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</si>
  <si>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</si>
  <si>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</si>
  <si>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</si>
  <si>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</si>
  <si>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</si>
  <si>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</si>
  <si>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</si>
  <si>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</si>
  <si>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</si>
  <si>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</si>
  <si>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</si>
  <si>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</si>
  <si>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</si>
  <si>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</si>
  <si>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</si>
  <si>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</si>
  <si>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</si>
  <si>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</si>
  <si>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</si>
  <si>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</si>
  <si>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</si>
  <si>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</si>
  <si>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</si>
  <si>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</si>
  <si>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</si>
  <si>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</si>
  <si>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</si>
  <si>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</si>
  <si>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</si>
  <si>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</si>
  <si>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</si>
  <si>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</si>
  <si>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</si>
  <si>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</si>
  <si>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</si>
  <si>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</si>
  <si>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</si>
  <si>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</si>
  <si>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</si>
  <si>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</si>
  <si>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</si>
  <si>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</si>
  <si>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</si>
  <si>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</si>
  <si>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</si>
  <si>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</si>
  <si>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</si>
  <si>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</si>
  <si>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</si>
  <si>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</si>
  <si>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</si>
  <si>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</si>
  <si>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</si>
  <si>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</si>
  <si>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</si>
  <si>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</si>
  <si>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</si>
  <si>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</si>
  <si>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</si>
  <si>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</si>
  <si>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</si>
  <si>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</si>
  <si>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</si>
  <si>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</si>
  <si>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</si>
  <si>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</si>
  <si>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</si>
  <si>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</si>
  <si>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</si>
  <si>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</si>
  <si>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</si>
  <si>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</si>
  <si>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</si>
  <si>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</si>
  <si>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</si>
  <si>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</si>
  <si>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</si>
  <si>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</si>
  <si>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</si>
  <si>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</si>
  <si>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</si>
  <si>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</si>
  <si>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</si>
  <si>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</si>
  <si>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</si>
  <si>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</si>
  <si>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</si>
  <si>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</si>
  <si>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</si>
  <si>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</si>
  <si>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</si>
  <si>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</si>
  <si>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</si>
  <si>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</si>
  <si>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</si>
  <si>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</si>
  <si>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</si>
  <si>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</si>
  <si>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</si>
  <si>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</si>
  <si>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</si>
  <si>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</si>
  <si>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</si>
  <si>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</si>
  <si>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</si>
  <si>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</si>
  <si>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</si>
  <si>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</si>
  <si>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</si>
  <si>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</si>
  <si>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</si>
  <si>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</si>
  <si>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</si>
  <si>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</si>
  <si>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</si>
  <si>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</si>
  <si>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</si>
  <si>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</si>
  <si>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</si>
  <si>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</si>
  <si>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</si>
  <si>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</si>
  <si>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</si>
  <si>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</si>
  <si>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</si>
  <si>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</si>
  <si>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</si>
  <si>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</si>
  <si>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</si>
  <si>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</si>
  <si>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</si>
  <si>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</si>
  <si>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</si>
  <si>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</si>
  <si>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</si>
  <si>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</si>
  <si>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</si>
  <si>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</si>
  <si>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</si>
  <si>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</si>
  <si>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</si>
  <si>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</si>
  <si>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</si>
  <si>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</si>
  <si>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</si>
  <si>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</si>
  <si>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</si>
  <si>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</si>
  <si>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</si>
  <si>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</si>
  <si>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</si>
  <si>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</si>
  <si>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</si>
  <si>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</si>
  <si>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</si>
  <si>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</si>
  <si>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</si>
  <si>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</si>
  <si>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</si>
  <si>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</si>
  <si>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</si>
  <si>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</si>
  <si>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</si>
  <si>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</si>
  <si>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</si>
  <si>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</si>
  <si>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</si>
  <si>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</si>
  <si>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</si>
  <si>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</si>
  <si>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</si>
  <si>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</si>
  <si>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</si>
  <si>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</si>
  <si>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</si>
  <si>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</si>
  <si>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</si>
  <si>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</si>
  <si>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</si>
  <si>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</si>
  <si>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</si>
  <si>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</si>
  <si>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</si>
  <si>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</si>
  <si>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</si>
  <si>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</si>
  <si>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</si>
  <si>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</si>
  <si>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</si>
  <si>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</si>
  <si>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</si>
  <si>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</si>
  <si>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</si>
  <si>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</si>
  <si>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</si>
  <si>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</si>
  <si>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</si>
  <si>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</si>
  <si>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</si>
  <si>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</si>
  <si>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</si>
  <si>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</si>
  <si>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</si>
  <si>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</si>
  <si>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</si>
  <si>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</si>
  <si>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</si>
  <si>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</si>
  <si>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</si>
  <si>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</si>
  <si>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</si>
  <si>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</si>
  <si>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</si>
  <si>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</si>
  <si>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</si>
  <si>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</si>
  <si>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</si>
  <si>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</si>
  <si>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</si>
  <si>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</si>
  <si>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</si>
  <si>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</si>
  <si>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</si>
  <si>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</si>
  <si>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</si>
  <si>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</si>
  <si>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</si>
  <si>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</si>
  <si>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</si>
  <si>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</si>
  <si>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</si>
  <si>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</si>
  <si>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</si>
  <si>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</si>
  <si>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</si>
  <si>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</si>
  <si>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</si>
  <si>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</si>
  <si>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</si>
  <si>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</si>
  <si>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</si>
  <si>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</si>
  <si>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</si>
  <si>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</si>
  <si>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</si>
  <si>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</si>
  <si>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</si>
  <si>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</si>
  <si>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</si>
  <si>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</si>
  <si>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</si>
  <si>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</si>
  <si>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</si>
  <si>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</si>
  <si>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</si>
  <si>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</si>
  <si>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</si>
  <si>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</si>
  <si>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</si>
  <si>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</si>
  <si>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</si>
  <si>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</si>
  <si>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</si>
  <si>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</si>
  <si>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</si>
  <si>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</si>
  <si>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</si>
  <si>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</si>
  <si>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</si>
  <si>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</si>
  <si>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</si>
  <si>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</si>
  <si>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</si>
  <si>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</si>
  <si>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</si>
  <si>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</si>
  <si>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</si>
  <si>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</si>
  <si>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</si>
  <si>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</si>
  <si>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</si>
  <si>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</si>
  <si>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</si>
  <si>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</si>
  <si>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</si>
  <si>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</si>
  <si>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</si>
  <si>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</si>
  <si>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</si>
  <si>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</si>
  <si>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</si>
  <si>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</si>
  <si>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</si>
  <si>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</si>
  <si>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</si>
  <si>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</si>
  <si>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</si>
  <si>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</si>
  <si>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</si>
  <si>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</si>
  <si>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</si>
  <si>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</si>
  <si>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</si>
  <si>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</si>
  <si>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</si>
  <si>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</si>
  <si>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</si>
  <si>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</si>
  <si>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</si>
  <si>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</si>
  <si>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</si>
  <si>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</si>
  <si>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</si>
  <si>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</si>
  <si>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</si>
  <si>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</si>
  <si>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</si>
  <si>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</si>
  <si>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</si>
  <si>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</si>
  <si>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</si>
  <si>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</si>
  <si>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</si>
  <si>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</si>
  <si>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</si>
  <si>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</si>
  <si>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</si>
  <si>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</si>
  <si>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</si>
  <si>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</si>
  <si>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</si>
  <si>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</si>
  <si>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</si>
  <si>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</si>
  <si>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</si>
  <si>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</si>
  <si>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</si>
  <si>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</si>
  <si>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</si>
  <si>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</si>
  <si>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</si>
  <si>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</si>
  <si>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</si>
  <si>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</si>
  <si>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</si>
  <si>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</si>
  <si>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</si>
  <si>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</si>
  <si>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</si>
  <si>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</si>
  <si>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</si>
  <si>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</si>
  <si>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</si>
  <si>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</si>
  <si>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</si>
  <si>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</si>
  <si>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</si>
  <si>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</si>
  <si>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</si>
  <si>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</si>
  <si>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</si>
  <si>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</si>
  <si>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</si>
  <si>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</si>
  <si>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</si>
  <si>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</si>
  <si>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</si>
  <si>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</si>
  <si>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</si>
  <si>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</si>
  <si>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</si>
  <si>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</si>
  <si>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</si>
  <si>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</si>
  <si>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</si>
  <si>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</si>
  <si>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</si>
  <si>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</si>
  <si>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</si>
  <si>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</si>
  <si>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</si>
  <si>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</si>
  <si>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</si>
  <si>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</si>
  <si>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</si>
  <si>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</si>
  <si>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</si>
  <si>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</si>
  <si>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</si>
  <si>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</si>
  <si>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</si>
  <si>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</si>
  <si>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</si>
  <si>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</si>
  <si>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</si>
  <si>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</si>
  <si>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</si>
  <si>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</si>
  <si>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</si>
  <si>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</si>
  <si>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</si>
  <si>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</si>
  <si>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</si>
  <si>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</si>
  <si>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</si>
  <si>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</si>
  <si>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</si>
  <si>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</si>
  <si>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</si>
  <si>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</si>
  <si>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</si>
  <si>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</si>
  <si>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</si>
  <si>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</si>
  <si>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</si>
  <si>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</si>
  <si>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</si>
  <si>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</si>
  <si>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</si>
  <si>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</si>
  <si>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</si>
  <si>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</si>
  <si>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</si>
  <si>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</si>
  <si>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</si>
  <si>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</si>
  <si>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</si>
  <si>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</si>
  <si>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</si>
  <si>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</si>
  <si>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</si>
  <si>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</si>
  <si>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</si>
  <si>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</si>
  <si>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</si>
  <si>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</si>
  <si>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</si>
  <si>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</si>
  <si>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</si>
  <si>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</si>
  <si>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</si>
  <si>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</si>
  <si>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</si>
  <si>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</si>
  <si>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</si>
  <si>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</si>
  <si>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</si>
  <si>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</si>
  <si>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</si>
  <si>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</si>
  <si>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</si>
  <si>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</si>
  <si>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</si>
  <si>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</si>
  <si>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</si>
  <si>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</si>
  <si>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</si>
  <si>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</si>
  <si>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</si>
  <si>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</si>
  <si>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</si>
  <si>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</si>
  <si>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</si>
  <si>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</si>
  <si>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</si>
  <si>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</si>
  <si>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</si>
  <si>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</si>
  <si>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</si>
  <si>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</si>
  <si>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</si>
  <si>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</si>
  <si>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</si>
  <si>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</si>
  <si>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</si>
  <si>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</si>
  <si>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</si>
  <si>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</si>
  <si>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</si>
  <si>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</si>
  <si>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</si>
  <si>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</si>
  <si>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</si>
  <si>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</si>
  <si>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</si>
  <si>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</si>
  <si>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</si>
  <si>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</si>
  <si>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</si>
  <si>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</si>
  <si>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</si>
  <si>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</si>
  <si>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</si>
  <si>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</si>
  <si>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</si>
  <si>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</si>
  <si>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</si>
  <si>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</si>
  <si>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</si>
  <si>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</si>
  <si>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</si>
  <si>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</si>
  <si>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</si>
  <si>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</si>
  <si>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</si>
  <si>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</si>
  <si>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</si>
  <si>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</si>
  <si>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</si>
  <si>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</si>
  <si>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</si>
  <si>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</si>
  <si>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</si>
  <si>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</si>
  <si>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</si>
  <si>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</si>
  <si>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</si>
  <si>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</si>
  <si>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</si>
  <si>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</si>
  <si>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</si>
  <si>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</si>
  <si>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</si>
  <si>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</si>
  <si>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</si>
  <si>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</si>
  <si>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</si>
  <si>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</si>
  <si>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</si>
  <si>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</si>
  <si>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</si>
  <si>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</si>
  <si>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</si>
  <si>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</si>
  <si>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</si>
  <si>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</si>
  <si>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</si>
  <si>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</si>
  <si>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</si>
  <si>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</si>
  <si>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</si>
  <si>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</si>
  <si>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</si>
  <si>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</si>
  <si>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</si>
  <si>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</si>
  <si>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</si>
  <si>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</si>
  <si>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</si>
  <si>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</si>
  <si>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</si>
  <si>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</si>
  <si>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</si>
  <si>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</si>
  <si>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</si>
  <si>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</si>
  <si>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</si>
  <si>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</si>
  <si>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</si>
  <si>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</si>
  <si>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</si>
  <si>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</si>
  <si>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</si>
  <si>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</si>
  <si>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</si>
  <si>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</si>
  <si>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</si>
  <si>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</si>
  <si>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</si>
  <si>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</si>
  <si>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</si>
  <si>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</si>
  <si>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</si>
  <si>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</si>
  <si>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</si>
  <si>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</si>
  <si>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</si>
  <si>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</si>
  <si>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</si>
  <si>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</si>
  <si>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</si>
  <si>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</si>
  <si>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</si>
  <si>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</si>
  <si>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</si>
  <si>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</si>
  <si>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</si>
  <si>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</si>
  <si>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</si>
  <si>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</si>
  <si>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</si>
  <si>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</si>
  <si>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</si>
  <si>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</si>
  <si>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</si>
  <si>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</si>
  <si>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</si>
  <si>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</si>
  <si>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</si>
  <si>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</si>
  <si>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</si>
  <si>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</si>
  <si>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</si>
  <si>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</si>
  <si>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</si>
  <si>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</si>
  <si>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</si>
  <si>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</si>
  <si>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</si>
  <si>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</si>
  <si>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</si>
  <si>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</si>
  <si>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</si>
  <si>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</si>
  <si>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</si>
  <si>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</si>
  <si>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</si>
  <si>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</si>
  <si>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</si>
  <si>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</si>
  <si>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</si>
  <si>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</si>
  <si>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</si>
  <si>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</si>
  <si>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</si>
  <si>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</si>
  <si>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</si>
  <si>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</si>
  <si>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</si>
  <si>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</si>
  <si>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</si>
  <si>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</si>
  <si>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</si>
  <si>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</si>
  <si>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</si>
  <si>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</si>
  <si>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</si>
  <si>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</si>
  <si>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</si>
  <si>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</si>
  <si>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</si>
  <si>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</si>
  <si>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</si>
  <si>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</si>
  <si>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</si>
  <si>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</si>
  <si>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</si>
  <si>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</si>
  <si>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</si>
  <si>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</si>
  <si>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</si>
  <si>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</si>
  <si>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</si>
  <si>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</si>
  <si>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</si>
  <si>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</si>
  <si>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</si>
  <si>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</si>
  <si>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</si>
  <si>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</si>
  <si>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</si>
  <si>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</si>
  <si>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</si>
  <si>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</si>
  <si>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</si>
  <si>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</si>
  <si>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</si>
  <si>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</si>
  <si>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</si>
  <si>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</si>
  <si>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</si>
  <si>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</si>
  <si>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</si>
  <si>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</si>
  <si>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</si>
  <si>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</si>
  <si>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</si>
  <si>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</si>
  <si>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</si>
  <si>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</si>
  <si>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</si>
  <si>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</si>
  <si>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</si>
  <si>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</si>
  <si>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</si>
  <si>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</si>
  <si>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</si>
  <si>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</si>
  <si>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</si>
  <si>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</si>
  <si>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</si>
  <si>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</si>
  <si>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</si>
  <si>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</si>
  <si>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</si>
  <si>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</si>
  <si>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</si>
  <si>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</si>
  <si>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</si>
  <si>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</si>
  <si>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</si>
  <si>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</si>
  <si>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</si>
  <si>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</si>
  <si>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</si>
  <si>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</si>
  <si>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</si>
  <si>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</si>
  <si>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</si>
  <si>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</si>
  <si>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</si>
  <si>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</si>
  <si>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</si>
  <si>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</si>
  <si>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</si>
  <si>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</si>
  <si>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</si>
  <si>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</si>
  <si>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</si>
  <si>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</si>
  <si>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</si>
  <si>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</si>
  <si>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</si>
  <si>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</si>
  <si>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</si>
  <si>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</si>
  <si>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</si>
  <si>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</si>
  <si>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</si>
  <si>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</si>
  <si>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</si>
  <si>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</si>
  <si>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</si>
  <si>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</si>
  <si>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</si>
  <si>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</si>
  <si>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</si>
  <si>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</si>
  <si>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</si>
  <si>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</si>
  <si>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</si>
  <si>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</si>
  <si>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</si>
  <si>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</si>
  <si>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</si>
  <si>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</si>
  <si>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</si>
  <si>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</si>
  <si>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</si>
  <si>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</si>
  <si>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</si>
  <si>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</si>
  <si>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</si>
  <si>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</si>
  <si>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</si>
  <si>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</si>
  <si>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</si>
  <si>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</si>
  <si>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</si>
  <si>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</si>
  <si>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</si>
  <si>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</si>
  <si>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</si>
  <si>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</si>
  <si>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</si>
  <si>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</si>
  <si>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</si>
  <si>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</si>
  <si>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</si>
  <si>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</si>
  <si>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</si>
  <si>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</si>
  <si>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</si>
  <si>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</si>
  <si>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</si>
  <si>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</si>
  <si>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</si>
  <si>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</si>
  <si>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</si>
  <si>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</si>
  <si>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</si>
  <si>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</si>
  <si>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</si>
  <si>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</si>
  <si>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</si>
  <si>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</si>
  <si>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</si>
  <si>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</si>
  <si>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</si>
  <si>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</si>
  <si>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</si>
  <si>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</si>
  <si>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</si>
  <si>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</si>
  <si>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</si>
  <si>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</si>
  <si>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</si>
  <si>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</si>
  <si>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</si>
  <si>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</si>
  <si>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</si>
  <si>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</si>
  <si>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</si>
  <si>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</si>
  <si>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</si>
  <si>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</si>
  <si>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</si>
  <si>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</si>
  <si>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</si>
  <si>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</si>
  <si>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</si>
  <si>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</si>
  <si>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</si>
  <si>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</si>
  <si>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</si>
  <si>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</si>
  <si>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</si>
  <si>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</si>
  <si>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</si>
  <si>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</si>
  <si>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</si>
  <si>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</si>
  <si>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</si>
  <si>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</si>
  <si>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</si>
  <si>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</si>
  <si>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</si>
  <si>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</si>
  <si>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</si>
  <si>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</si>
  <si>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</si>
  <si>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</si>
  <si>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</si>
  <si>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</si>
  <si>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</si>
  <si>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</si>
  <si>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</si>
  <si>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</si>
  <si>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</si>
  <si>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</si>
  <si>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</si>
  <si>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</si>
  <si>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</si>
  <si>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</si>
  <si>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</si>
  <si>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</si>
  <si>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</si>
  <si>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</si>
  <si>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</si>
  <si>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</si>
  <si>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</si>
  <si>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</si>
  <si>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</si>
  <si>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</si>
  <si>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</si>
  <si>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</si>
  <si>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</si>
  <si>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</si>
  <si>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</si>
  <si>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</si>
  <si>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</si>
  <si>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</si>
  <si>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</si>
  <si>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</si>
  <si>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</si>
  <si>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</si>
  <si>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</si>
  <si>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</si>
  <si>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</si>
  <si>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</si>
  <si>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</si>
  <si>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</si>
  <si>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</si>
  <si>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</si>
  <si>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</si>
  <si>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</si>
  <si>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</si>
  <si>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</si>
  <si>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</si>
  <si>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</si>
  <si>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</si>
  <si>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</si>
  <si>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</si>
  <si>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</si>
  <si>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</si>
  <si>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</si>
  <si>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</si>
  <si>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</si>
  <si>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</si>
  <si>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</si>
  <si>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</si>
  <si>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</si>
  <si>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</si>
  <si>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</si>
  <si>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</si>
  <si>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</si>
  <si>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</si>
  <si>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</si>
  <si>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</si>
  <si>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</si>
  <si>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</si>
  <si>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</si>
  <si>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</si>
  <si>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</si>
  <si>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</si>
  <si>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</si>
  <si>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</si>
  <si>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</si>
  <si>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</si>
  <si>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</si>
  <si>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</si>
  <si>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</si>
  <si>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</si>
  <si>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</si>
  <si>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</si>
  <si>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</si>
  <si>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</si>
  <si>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</si>
  <si>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</si>
  <si>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</si>
  <si>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</si>
  <si>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</si>
  <si>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</si>
  <si>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</si>
  <si>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</si>
  <si>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</si>
  <si>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</si>
  <si>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</si>
  <si>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</si>
  <si>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</si>
  <si>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</si>
  <si>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</si>
  <si>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</si>
  <si>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</si>
  <si>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</si>
  <si>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</si>
  <si>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</si>
  <si>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</si>
  <si>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</si>
  <si>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</si>
  <si>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</si>
  <si>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</si>
  <si>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</si>
  <si>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</si>
  <si>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</si>
  <si>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</si>
  <si>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</si>
  <si>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</si>
  <si>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</si>
  <si>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</si>
  <si>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</si>
  <si>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</si>
  <si>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</si>
  <si>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</si>
  <si>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</si>
  <si>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</si>
  <si>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</si>
  <si>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</si>
  <si>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</si>
  <si>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</si>
  <si>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</si>
  <si>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</si>
  <si>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</si>
  <si>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</si>
  <si>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</si>
  <si>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</si>
  <si>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</si>
  <si>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</si>
  <si>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</si>
  <si>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</si>
  <si>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</si>
  <si>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</si>
  <si>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</si>
  <si>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</si>
  <si>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</si>
  <si>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</si>
  <si>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</si>
  <si>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</si>
  <si>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</si>
  <si>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</si>
  <si>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</si>
  <si>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</si>
  <si>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</si>
  <si>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</si>
  <si>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</si>
  <si>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</si>
  <si>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</si>
  <si>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</si>
  <si>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</si>
  <si>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</si>
  <si>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</si>
  <si>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</si>
  <si>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</si>
  <si>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</si>
  <si>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</si>
  <si>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</si>
  <si>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</si>
  <si>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</si>
  <si>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</si>
  <si>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</si>
  <si>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</si>
  <si>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</si>
  <si>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</si>
  <si>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</si>
  <si>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</si>
  <si>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</si>
  <si>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</si>
  <si>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</si>
  <si>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</si>
  <si>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</si>
  <si>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</si>
  <si>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</si>
  <si>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</si>
  <si>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</si>
  <si>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</si>
  <si>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</si>
  <si>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</si>
  <si>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</si>
  <si>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</si>
  <si>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</si>
  <si>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</si>
  <si>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</si>
  <si>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</si>
  <si>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</si>
  <si>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</si>
  <si>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</si>
  <si>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</si>
  <si>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</si>
  <si>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</si>
  <si>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</si>
  <si>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</si>
  <si>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</si>
  <si>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</si>
  <si>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</si>
  <si>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</si>
  <si>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</si>
  <si>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</si>
  <si>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</si>
  <si>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</si>
  <si>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</si>
  <si>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</si>
  <si>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</si>
  <si>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</si>
  <si>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</si>
  <si>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</si>
  <si>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</si>
  <si>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</si>
  <si>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</si>
  <si>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</si>
  <si>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</si>
  <si>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</si>
  <si>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</si>
  <si>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</si>
  <si>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</si>
  <si>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325-330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</si>
  <si>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</si>
  <si>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</si>
  <si>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</si>
  <si>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</si>
  <si>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</si>
  <si>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</si>
  <si>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</si>
  <si>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</si>
  <si>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</si>
  <si>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</si>
  <si>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</si>
  <si>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</si>
  <si>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</si>
  <si>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</si>
  <si>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</si>
  <si>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</si>
  <si>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</si>
  <si>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</si>
  <si>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</si>
  <si>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</si>
  <si>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</si>
  <si>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</si>
  <si>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</si>
  <si>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</si>
  <si>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</si>
  <si>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</si>
  <si>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</si>
  <si>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</si>
  <si>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</si>
  <si>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</si>
  <si>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</si>
  <si>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</si>
  <si>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</si>
  <si>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</si>
  <si>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</si>
  <si>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</si>
  <si>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</si>
  <si>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</si>
  <si>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</si>
  <si>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</si>
  <si>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</si>
  <si>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Loss of Rs.10/-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</si>
  <si>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</si>
  <si>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</si>
  <si>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</si>
  <si>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</si>
  <si>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</si>
  <si>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</si>
  <si>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</si>
  <si>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</si>
  <si>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</si>
  <si>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</si>
  <si>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</si>
  <si>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</si>
  <si>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</si>
  <si>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</si>
  <si>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</si>
  <si>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</si>
  <si>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</si>
  <si>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</si>
  <si>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</si>
  <si>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</si>
  <si>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</si>
  <si>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</si>
  <si>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</si>
  <si>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</si>
  <si>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</si>
  <si>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</si>
  <si>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</si>
  <si>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</si>
  <si>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</si>
  <si>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</si>
  <si>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</si>
  <si>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</si>
  <si>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</si>
  <si>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</si>
  <si>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</si>
  <si>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</si>
  <si>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</si>
  <si>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</si>
  <si>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</si>
  <si>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</si>
  <si>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</si>
  <si>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</si>
  <si>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</si>
  <si>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</si>
  <si>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</si>
  <si>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</si>
  <si>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</si>
  <si>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</si>
  <si>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</si>
  <si>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</si>
  <si>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</si>
  <si>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</si>
  <si>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</si>
  <si>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</si>
  <si>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</si>
  <si>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</si>
  <si>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</si>
  <si>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</si>
  <si>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</si>
  <si>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</si>
  <si>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</si>
  <si>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</si>
  <si>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</si>
  <si>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</si>
  <si>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</si>
  <si>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</si>
  <si>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</si>
  <si>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</si>
  <si>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</si>
  <si>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</si>
  <si>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</si>
  <si>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</si>
  <si>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</si>
  <si>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</si>
  <si>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</si>
  <si>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</si>
  <si>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</si>
  <si>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</si>
  <si>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</si>
  <si>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</si>
  <si>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</si>
  <si>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460-480</t>
  </si>
  <si>
    <t>3400-3500</t>
  </si>
  <si>
    <t>890-900</t>
  </si>
  <si>
    <t>1820-1850</t>
  </si>
  <si>
    <t>275-280</t>
  </si>
  <si>
    <t>Profit of Rs.3.5/-</t>
  </si>
  <si>
    <t>Loss of Rs. 5.5/-</t>
  </si>
  <si>
    <t xml:space="preserve">Retail Research Technical Calls &amp; Fundamental Performance Report for the month of April-2020 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</si>
  <si>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</si>
  <si>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</si>
  <si>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</si>
  <si>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</si>
  <si>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</si>
  <si>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</si>
  <si>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</si>
  <si>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</si>
  <si>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</si>
  <si>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</si>
  <si>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</si>
  <si>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</si>
  <si>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</si>
  <si>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</si>
  <si>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</si>
  <si>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</si>
  <si>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</si>
  <si>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</si>
  <si>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</si>
  <si>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</si>
  <si>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</si>
  <si>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</si>
  <si>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NIFTY 01-APR 8500 CE</t>
  </si>
  <si>
    <t>Loss of Rs.40/-</t>
  </si>
  <si>
    <t>1400-1420</t>
  </si>
  <si>
    <t>Loss of Rs.105/-</t>
  </si>
  <si>
    <t>Profit of Rs.2.75/-</t>
  </si>
  <si>
    <t>Sell</t>
  </si>
  <si>
    <t>146-144</t>
  </si>
  <si>
    <t>NCC Limited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</si>
  <si>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</si>
  <si>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</si>
  <si>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</si>
  <si>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</si>
  <si>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</si>
  <si>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</si>
  <si>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</si>
  <si>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</si>
  <si>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</si>
  <si>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</si>
  <si>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</si>
  <si>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</si>
  <si>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</si>
  <si>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</si>
  <si>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</si>
  <si>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</si>
  <si>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Profit of Rs.120/-</t>
  </si>
  <si>
    <t>Profit of Rs.6.5/-</t>
  </si>
  <si>
    <t>Profit of Rs.8.5/-</t>
  </si>
  <si>
    <t>470-480</t>
  </si>
  <si>
    <t>Profit of Rs.14/-</t>
  </si>
  <si>
    <t>Profit of Rs.18.5/-</t>
  </si>
  <si>
    <t>830-840</t>
  </si>
  <si>
    <t>175-180</t>
  </si>
  <si>
    <t>1580-1600</t>
  </si>
  <si>
    <t>DEVENDRA KHOIYA</t>
  </si>
  <si>
    <t>TOWER RESEARCH CAPITAL MARKETS INDIA PRIVATE LIMITED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</si>
  <si>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</si>
  <si>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</si>
  <si>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</si>
  <si>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</si>
  <si>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</si>
  <si>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</si>
  <si>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</si>
  <si>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</si>
  <si>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</si>
  <si>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</si>
  <si>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</si>
  <si>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</si>
  <si>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</si>
  <si>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</si>
  <si>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</si>
  <si>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</si>
  <si>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</si>
  <si>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</si>
  <si>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1240-1260</t>
  </si>
  <si>
    <t>17500-17600</t>
  </si>
  <si>
    <t>1350-1380</t>
  </si>
  <si>
    <t>Profit of Rs.400/-</t>
  </si>
  <si>
    <t>1200-1250</t>
  </si>
  <si>
    <t>1720-1740</t>
  </si>
  <si>
    <t>1850-1900</t>
  </si>
  <si>
    <t>990-1000</t>
  </si>
  <si>
    <t>NIFTY 8900 PE 9-APR</t>
  </si>
  <si>
    <t>200-220</t>
  </si>
  <si>
    <t>Profit of Rs.2/-</t>
  </si>
  <si>
    <t>BANDHANBANK</t>
  </si>
  <si>
    <t>182-180</t>
  </si>
  <si>
    <t>Profit of Rs.7/-</t>
  </si>
  <si>
    <t>277-281</t>
  </si>
  <si>
    <t>310-320</t>
  </si>
  <si>
    <t>2950-3000</t>
  </si>
  <si>
    <t>A</t>
  </si>
  <si>
    <t>Profit of Rs.30/-</t>
  </si>
  <si>
    <t>Profit of Rs.37.50/-</t>
  </si>
  <si>
    <t>ROJL</t>
  </si>
  <si>
    <t>Indiabulls Hsg Fin Ltd</t>
  </si>
  <si>
    <t>Justdial Ltd.</t>
  </si>
  <si>
    <t>HRTI PRIVATE LIMITED</t>
  </si>
  <si>
    <t>Mangalam Cement Ltd</t>
  </si>
  <si>
    <t>INDIA CAPITAL MANAGEMENT LIMITED A/C INDIA CAPITAL FUND LIMITED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</si>
  <si>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</si>
  <si>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</si>
  <si>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</si>
  <si>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</si>
  <si>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</si>
  <si>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</si>
  <si>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</si>
  <si>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</si>
  <si>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</si>
  <si>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</si>
  <si>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</si>
  <si>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</si>
  <si>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</si>
  <si>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</si>
  <si>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</si>
  <si>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</si>
  <si>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</si>
  <si>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</si>
  <si>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</si>
  <si>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 xml:space="preserve">NIFTY 8900 PE 9-APR </t>
  </si>
  <si>
    <t>Profit of Rs.20/-</t>
  </si>
  <si>
    <t>NIFTY MAR FUT</t>
  </si>
  <si>
    <t>NIFTY 26 MARCH 11500 CE</t>
  </si>
  <si>
    <t>NIFTY APR FUT</t>
  </si>
  <si>
    <t>30-APRIL 8600 PE</t>
  </si>
  <si>
    <t>8700-8600</t>
  </si>
  <si>
    <t>272.5</t>
  </si>
  <si>
    <t>285</t>
  </si>
  <si>
    <t>Profit of Rs.75/-</t>
  </si>
  <si>
    <t>90</t>
  </si>
  <si>
    <t>-15</t>
  </si>
  <si>
    <t>-80</t>
  </si>
  <si>
    <t>2850-2900</t>
  </si>
  <si>
    <t>360-365</t>
  </si>
  <si>
    <t>HEROMOTOCO 1800 PE APR</t>
  </si>
  <si>
    <t>60-65</t>
  </si>
  <si>
    <t>100-120</t>
  </si>
  <si>
    <t>1190-1210</t>
  </si>
  <si>
    <t>1340-1360</t>
  </si>
  <si>
    <t>485-490</t>
  </si>
  <si>
    <t>Profit of Rs.27.50/-</t>
  </si>
  <si>
    <t>UNO METALS LIMITED</t>
  </si>
  <si>
    <t>RJKMRFR</t>
  </si>
  <si>
    <t>NIMIT JAYENDRA SHAH</t>
  </si>
  <si>
    <t>INFINITY HOLDINGS</t>
  </si>
  <si>
    <t>TIMF HOLDINGS</t>
  </si>
  <si>
    <t>CVR ENTERPRISE LLP</t>
  </si>
  <si>
    <t>Jiya Eco-Products Ltd</t>
  </si>
  <si>
    <t>ALPHA LEON ENTERPRISES LLP</t>
  </si>
  <si>
    <t>AGRO TRADE SOLUTIONS</t>
  </si>
  <si>
    <t>SPARK ON LINE P LTD</t>
  </si>
  <si>
    <t>Multi Commodity Exchange</t>
  </si>
  <si>
    <t>CLUB MILLIONAIRE FINANCIAL SERVICE PRIVATE LIMITED-PMS</t>
  </si>
  <si>
    <t>Reliance Capital Limited</t>
  </si>
  <si>
    <t>AXIS TRUSTEE SERVICES LIMITED</t>
  </si>
  <si>
    <t>Reliance Home Finance Ltd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</si>
</sst>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49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15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6" borderId="37" xfId="0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0" fillId="59" borderId="37" xfId="0" applyFont="1" applyFill="1" applyBorder="1" applyAlignment="1">
      <alignment horizontal="center" vertical="center"/>
    </xf>
    <xf numFmtId="165" fontId="0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5" fontId="13" fillId="59" borderId="37" xfId="0" applyNumberFormat="1" applyFont="1" applyFill="1" applyBorder="1" applyAlignment="1">
      <alignment horizontal="center" vertical="center"/>
    </xf>
    <xf numFmtId="165" fontId="13" fillId="6" borderId="37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0" fontId="7" fillId="59" borderId="37" xfId="0" applyFon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0" fontId="6" fillId="6" borderId="37" xfId="0" applyFont="1" applyFill="1" applyBorder="1"/>
    <xf numFmtId="0" fontId="48" fillId="6" borderId="37" xfId="0" applyFont="1" applyFill="1" applyBorder="1" applyAlignment="1">
      <alignment horizontal="center" vertical="top"/>
    </xf>
    <xf numFmtId="0" fontId="0" fillId="6" borderId="37" xfId="0" applyFill="1" applyBorder="1" applyAlignment="1">
      <alignment horizontal="center" vertical="top"/>
    </xf>
    <xf numFmtId="0" fontId="7" fillId="6" borderId="37" xfId="0" applyFont="1" applyFill="1" applyBorder="1" applyAlignment="1">
      <alignment horizont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0" fontId="6" fillId="59" borderId="37" xfId="0" applyFont="1" applyFill="1" applyBorder="1"/>
    <xf numFmtId="0" fontId="48" fillId="59" borderId="37" xfId="0" applyFont="1" applyFill="1" applyBorder="1" applyAlignment="1">
      <alignment horizontal="center" vertical="top"/>
    </xf>
    <xf numFmtId="0" fontId="0" fillId="59" borderId="37" xfId="0" applyFill="1" applyBorder="1" applyAlignment="1">
      <alignment horizontal="center" vertical="top"/>
    </xf>
    <xf numFmtId="0" fontId="7" fillId="59" borderId="37" xfId="0" applyFont="1" applyFill="1" applyBorder="1" applyAlignment="1">
      <alignment horizontal="center"/>
    </xf>
    <xf numFmtId="1" fontId="0" fillId="50" borderId="37" xfId="0" applyNumberFormat="1" applyFon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165" fontId="0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0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5" fontId="7" fillId="50" borderId="37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0" fontId="0" fillId="6" borderId="37" xfId="0" applyFill="1" applyBorder="1" applyAlignment="1">
      <alignment horizontal="center"/>
    </xf>
    <xf numFmtId="0" fontId="7" fillId="6" borderId="37" xfId="0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0" fontId="6" fillId="59" borderId="37" xfId="0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49" fontId="8" fillId="59" borderId="37" xfId="0" applyNumberFormat="1" applyFont="1" applyFill="1" applyBorder="1" applyAlignment="1">
      <alignment horizont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49" fontId="8" fillId="6" borderId="37" xfId="0" applyNumberFormat="1" applyFont="1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3" fillId="6" borderId="5" xfId="0" applyNumberFormat="1" applyFont="1" applyFill="1" applyBorder="1" applyAlignment="1">
      <alignment horizontal="center" vertical="center"/>
    </xf>
    <xf numFmtId="16" fontId="3" fillId="6" borderId="38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8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19" sqref="C19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43934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43934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492" t="s">
        <v>16</v>
      </c>
      <c r="B9" s="494" t="s">
        <v>17</v>
      </c>
      <c r="C9" s="494" t="s">
        <v>18</v>
      </c>
      <c r="D9" s="275" t="s">
        <v>19</v>
      </c>
      <c r="E9" s="275" t="s">
        <v>20</v>
      </c>
      <c r="F9" s="489" t="s">
        <v>21</v>
      </c>
      <c r="G9" s="490"/>
      <c r="H9" s="491"/>
      <c r="I9" s="489" t="s">
        <v>22</v>
      </c>
      <c r="J9" s="490"/>
      <c r="K9" s="491"/>
      <c r="L9" s="275"/>
      <c r="M9" s="282"/>
      <c r="N9" s="282"/>
      <c r="O9" s="282"/>
    </row>
    <row r="10" spans="1:15" ht="59.25" customHeight="1">
      <c r="A10" s="493"/>
      <c r="B10" s="495" t="s">
        <v>17</v>
      </c>
      <c r="C10" s="495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11" t="s">
        <v>34</v>
      </c>
      <c r="C11" s="278" t="s">
        <v>35</v>
      </c>
      <c r="D11" s="304">
        <v>19768.3</v>
      </c>
      <c r="E11" s="304">
        <v>19575.766666666666</v>
      </c>
      <c r="F11" s="316">
        <v>19263.533333333333</v>
      </c>
      <c r="G11" s="316">
        <v>18758.766666666666</v>
      </c>
      <c r="H11" s="316">
        <v>18446.533333333333</v>
      </c>
      <c r="I11" s="316">
        <v>20080.533333333333</v>
      </c>
      <c r="J11" s="316">
        <v>20392.766666666663</v>
      </c>
      <c r="K11" s="316">
        <v>20897.533333333333</v>
      </c>
      <c r="L11" s="303">
        <v>19888</v>
      </c>
      <c r="M11" s="303">
        <v>19071</v>
      </c>
      <c r="N11" s="320">
        <v>1216040</v>
      </c>
      <c r="O11" s="321">
        <v>0.14688295765349429</v>
      </c>
    </row>
    <row r="12" spans="1:15" ht="15">
      <c r="A12" s="278">
        <v>2</v>
      </c>
      <c r="B12" s="411" t="s">
        <v>34</v>
      </c>
      <c r="C12" s="278" t="s">
        <v>36</v>
      </c>
      <c r="D12" s="317">
        <v>9086.7000000000007</v>
      </c>
      <c r="E12" s="317">
        <v>9029.7666666666682</v>
      </c>
      <c r="F12" s="318">
        <v>8947.9333333333361</v>
      </c>
      <c r="G12" s="318">
        <v>8809.1666666666679</v>
      </c>
      <c r="H12" s="318">
        <v>8727.3333333333358</v>
      </c>
      <c r="I12" s="318">
        <v>9168.5333333333365</v>
      </c>
      <c r="J12" s="318">
        <v>9250.3666666666686</v>
      </c>
      <c r="K12" s="318">
        <v>9389.1333333333369</v>
      </c>
      <c r="L12" s="305">
        <v>9111.6</v>
      </c>
      <c r="M12" s="305">
        <v>8891</v>
      </c>
      <c r="N12" s="320">
        <v>11804775</v>
      </c>
      <c r="O12" s="321">
        <v>8.8266001064778637E-2</v>
      </c>
    </row>
    <row r="13" spans="1:15" ht="15">
      <c r="A13" s="278">
        <v>3</v>
      </c>
      <c r="B13" s="411" t="s">
        <v>34</v>
      </c>
      <c r="C13" s="278" t="s">
        <v>37</v>
      </c>
      <c r="D13" s="317">
        <v>12697</v>
      </c>
      <c r="E13" s="317">
        <v>12770.333333333334</v>
      </c>
      <c r="F13" s="318">
        <v>12550.666666666668</v>
      </c>
      <c r="G13" s="318">
        <v>12404.333333333334</v>
      </c>
      <c r="H13" s="318">
        <v>12184.666666666668</v>
      </c>
      <c r="I13" s="318">
        <v>12916.666666666668</v>
      </c>
      <c r="J13" s="318">
        <v>13136.333333333336</v>
      </c>
      <c r="K13" s="318">
        <v>13282.666666666668</v>
      </c>
      <c r="L13" s="305">
        <v>12990</v>
      </c>
      <c r="M13" s="305">
        <v>12624</v>
      </c>
      <c r="N13" s="320">
        <v>1200</v>
      </c>
      <c r="O13" s="321">
        <v>4.3478260869565216E-2</v>
      </c>
    </row>
    <row r="14" spans="1:15" ht="15">
      <c r="A14" s="278">
        <v>4</v>
      </c>
      <c r="B14" s="411" t="s">
        <v>38</v>
      </c>
      <c r="C14" s="278" t="s">
        <v>39</v>
      </c>
      <c r="D14" s="317">
        <v>1002.55</v>
      </c>
      <c r="E14" s="317">
        <v>991.05000000000007</v>
      </c>
      <c r="F14" s="318">
        <v>967.10000000000014</v>
      </c>
      <c r="G14" s="318">
        <v>931.65000000000009</v>
      </c>
      <c r="H14" s="318">
        <v>907.70000000000016</v>
      </c>
      <c r="I14" s="318">
        <v>1026.5</v>
      </c>
      <c r="J14" s="318">
        <v>1050.4500000000003</v>
      </c>
      <c r="K14" s="318">
        <v>1085.9000000000001</v>
      </c>
      <c r="L14" s="305">
        <v>1015</v>
      </c>
      <c r="M14" s="305">
        <v>955.6</v>
      </c>
      <c r="N14" s="320">
        <v>2124400</v>
      </c>
      <c r="O14" s="321">
        <v>6.8611670020120724E-2</v>
      </c>
    </row>
    <row r="15" spans="1:15" ht="15">
      <c r="A15" s="278">
        <v>5</v>
      </c>
      <c r="B15" s="411" t="s">
        <v>40</v>
      </c>
      <c r="C15" s="278" t="s">
        <v>41</v>
      </c>
      <c r="D15" s="317">
        <v>143.65</v>
      </c>
      <c r="E15" s="317">
        <v>144.1</v>
      </c>
      <c r="F15" s="318">
        <v>140.85</v>
      </c>
      <c r="G15" s="318">
        <v>138.05000000000001</v>
      </c>
      <c r="H15" s="318">
        <v>134.80000000000001</v>
      </c>
      <c r="I15" s="318">
        <v>146.89999999999998</v>
      </c>
      <c r="J15" s="318">
        <v>150.14999999999998</v>
      </c>
      <c r="K15" s="318">
        <v>152.94999999999996</v>
      </c>
      <c r="L15" s="305">
        <v>147.35</v>
      </c>
      <c r="M15" s="305">
        <v>141.30000000000001</v>
      </c>
      <c r="N15" s="320">
        <v>16540000</v>
      </c>
      <c r="O15" s="321">
        <v>9.2750793263363437E-3</v>
      </c>
    </row>
    <row r="16" spans="1:15" ht="15">
      <c r="A16" s="278">
        <v>6</v>
      </c>
      <c r="B16" s="411" t="s">
        <v>40</v>
      </c>
      <c r="C16" s="278" t="s">
        <v>42</v>
      </c>
      <c r="D16" s="317">
        <v>253.1</v>
      </c>
      <c r="E16" s="317">
        <v>252.70000000000002</v>
      </c>
      <c r="F16" s="318">
        <v>249.50000000000003</v>
      </c>
      <c r="G16" s="318">
        <v>245.9</v>
      </c>
      <c r="H16" s="318">
        <v>242.70000000000002</v>
      </c>
      <c r="I16" s="318">
        <v>256.30000000000007</v>
      </c>
      <c r="J16" s="318">
        <v>259.5</v>
      </c>
      <c r="K16" s="318">
        <v>263.10000000000002</v>
      </c>
      <c r="L16" s="305">
        <v>255.9</v>
      </c>
      <c r="M16" s="305">
        <v>249.1</v>
      </c>
      <c r="N16" s="320">
        <v>28467500</v>
      </c>
      <c r="O16" s="321">
        <v>3.4523485054965025E-2</v>
      </c>
    </row>
    <row r="17" spans="1:15" ht="15">
      <c r="A17" s="278">
        <v>7</v>
      </c>
      <c r="B17" s="411" t="s">
        <v>43</v>
      </c>
      <c r="C17" s="278" t="s">
        <v>44</v>
      </c>
      <c r="D17" s="317">
        <v>30.65</v>
      </c>
      <c r="E17" s="317">
        <v>30.433333333333334</v>
      </c>
      <c r="F17" s="318">
        <v>29.866666666666667</v>
      </c>
      <c r="G17" s="318">
        <v>29.083333333333332</v>
      </c>
      <c r="H17" s="318">
        <v>28.516666666666666</v>
      </c>
      <c r="I17" s="318">
        <v>31.216666666666669</v>
      </c>
      <c r="J17" s="318">
        <v>31.783333333333339</v>
      </c>
      <c r="K17" s="318">
        <v>32.56666666666667</v>
      </c>
      <c r="L17" s="305">
        <v>31</v>
      </c>
      <c r="M17" s="305">
        <v>29.65</v>
      </c>
      <c r="N17" s="320">
        <v>54920000</v>
      </c>
      <c r="O17" s="321">
        <v>2.2147775916620139E-2</v>
      </c>
    </row>
    <row r="18" spans="1:15" ht="15">
      <c r="A18" s="278">
        <v>8</v>
      </c>
      <c r="B18" s="411" t="s">
        <v>45</v>
      </c>
      <c r="C18" s="278" t="s">
        <v>46</v>
      </c>
      <c r="D18" s="317">
        <v>523.85</v>
      </c>
      <c r="E18" s="317">
        <v>519.26666666666677</v>
      </c>
      <c r="F18" s="318">
        <v>509.58333333333348</v>
      </c>
      <c r="G18" s="318">
        <v>495.31666666666672</v>
      </c>
      <c r="H18" s="318">
        <v>485.63333333333344</v>
      </c>
      <c r="I18" s="318">
        <v>533.53333333333353</v>
      </c>
      <c r="J18" s="318">
        <v>543.2166666666667</v>
      </c>
      <c r="K18" s="318">
        <v>557.48333333333358</v>
      </c>
      <c r="L18" s="305">
        <v>528.95000000000005</v>
      </c>
      <c r="M18" s="305">
        <v>505</v>
      </c>
      <c r="N18" s="320">
        <v>839200</v>
      </c>
      <c r="O18" s="321">
        <v>-1.5947467166979361E-2</v>
      </c>
    </row>
    <row r="19" spans="1:15" ht="15">
      <c r="A19" s="278">
        <v>9</v>
      </c>
      <c r="B19" s="411" t="s">
        <v>38</v>
      </c>
      <c r="C19" s="278" t="s">
        <v>47</v>
      </c>
      <c r="D19" s="317">
        <v>159.19999999999999</v>
      </c>
      <c r="E19" s="317">
        <v>156.95000000000002</v>
      </c>
      <c r="F19" s="318">
        <v>153.40000000000003</v>
      </c>
      <c r="G19" s="318">
        <v>147.60000000000002</v>
      </c>
      <c r="H19" s="318">
        <v>144.05000000000004</v>
      </c>
      <c r="I19" s="318">
        <v>162.75000000000003</v>
      </c>
      <c r="J19" s="318">
        <v>166.30000000000004</v>
      </c>
      <c r="K19" s="318">
        <v>172.10000000000002</v>
      </c>
      <c r="L19" s="305">
        <v>160.5</v>
      </c>
      <c r="M19" s="305">
        <v>151.15</v>
      </c>
      <c r="N19" s="320">
        <v>18572500</v>
      </c>
      <c r="O19" s="321">
        <v>-2.9776674937965261E-2</v>
      </c>
    </row>
    <row r="20" spans="1:15" ht="15">
      <c r="A20" s="278">
        <v>10</v>
      </c>
      <c r="B20" s="411" t="s">
        <v>40</v>
      </c>
      <c r="C20" s="278" t="s">
        <v>48</v>
      </c>
      <c r="D20" s="317">
        <v>1285.8499999999999</v>
      </c>
      <c r="E20" s="317">
        <v>1283.4166666666667</v>
      </c>
      <c r="F20" s="318">
        <v>1260.3833333333334</v>
      </c>
      <c r="G20" s="318">
        <v>1234.9166666666667</v>
      </c>
      <c r="H20" s="318">
        <v>1211.8833333333334</v>
      </c>
      <c r="I20" s="318">
        <v>1308.8833333333334</v>
      </c>
      <c r="J20" s="318">
        <v>1331.9166666666667</v>
      </c>
      <c r="K20" s="318">
        <v>1357.3833333333334</v>
      </c>
      <c r="L20" s="305">
        <v>1306.45</v>
      </c>
      <c r="M20" s="305">
        <v>1257.95</v>
      </c>
      <c r="N20" s="320">
        <v>861000</v>
      </c>
      <c r="O20" s="321">
        <v>0.1145631067961165</v>
      </c>
    </row>
    <row r="21" spans="1:15" ht="15">
      <c r="A21" s="278">
        <v>11</v>
      </c>
      <c r="B21" s="411" t="s">
        <v>45</v>
      </c>
      <c r="C21" s="278" t="s">
        <v>49</v>
      </c>
      <c r="D21" s="317">
        <v>90.15</v>
      </c>
      <c r="E21" s="317">
        <v>88.516666666666666</v>
      </c>
      <c r="F21" s="318">
        <v>85.833333333333329</v>
      </c>
      <c r="G21" s="318">
        <v>81.516666666666666</v>
      </c>
      <c r="H21" s="318">
        <v>78.833333333333329</v>
      </c>
      <c r="I21" s="318">
        <v>92.833333333333329</v>
      </c>
      <c r="J21" s="318">
        <v>95.516666666666666</v>
      </c>
      <c r="K21" s="318">
        <v>99.833333333333329</v>
      </c>
      <c r="L21" s="305">
        <v>91.2</v>
      </c>
      <c r="M21" s="305">
        <v>84.2</v>
      </c>
      <c r="N21" s="320">
        <v>4965000</v>
      </c>
      <c r="O21" s="321">
        <v>1.5337423312883436E-2</v>
      </c>
    </row>
    <row r="22" spans="1:15" ht="15">
      <c r="A22" s="278">
        <v>12</v>
      </c>
      <c r="B22" s="411" t="s">
        <v>45</v>
      </c>
      <c r="C22" s="278" t="s">
        <v>50</v>
      </c>
      <c r="D22" s="317">
        <v>45.9</v>
      </c>
      <c r="E22" s="317">
        <v>45.416666666666664</v>
      </c>
      <c r="F22" s="318">
        <v>44.533333333333331</v>
      </c>
      <c r="G22" s="318">
        <v>43.166666666666664</v>
      </c>
      <c r="H22" s="318">
        <v>42.283333333333331</v>
      </c>
      <c r="I22" s="318">
        <v>46.783333333333331</v>
      </c>
      <c r="J22" s="318">
        <v>47.666666666666671</v>
      </c>
      <c r="K22" s="318">
        <v>49.033333333333331</v>
      </c>
      <c r="L22" s="305">
        <v>46.3</v>
      </c>
      <c r="M22" s="305">
        <v>44.05</v>
      </c>
      <c r="N22" s="320">
        <v>32928000</v>
      </c>
      <c r="O22" s="321">
        <v>1.6045420883732411E-2</v>
      </c>
    </row>
    <row r="23" spans="1:15" ht="15">
      <c r="A23" s="278">
        <v>13</v>
      </c>
      <c r="B23" s="411" t="s">
        <v>51</v>
      </c>
      <c r="C23" s="278" t="s">
        <v>52</v>
      </c>
      <c r="D23" s="317">
        <v>1652.1</v>
      </c>
      <c r="E23" s="317">
        <v>1650.9833333333333</v>
      </c>
      <c r="F23" s="318">
        <v>1621.1166666666668</v>
      </c>
      <c r="G23" s="318">
        <v>1590.1333333333334</v>
      </c>
      <c r="H23" s="318">
        <v>1560.2666666666669</v>
      </c>
      <c r="I23" s="318">
        <v>1681.9666666666667</v>
      </c>
      <c r="J23" s="318">
        <v>1711.833333333333</v>
      </c>
      <c r="K23" s="318">
        <v>1742.8166666666666</v>
      </c>
      <c r="L23" s="305">
        <v>1680.85</v>
      </c>
      <c r="M23" s="305">
        <v>1620</v>
      </c>
      <c r="N23" s="320">
        <v>5893800</v>
      </c>
      <c r="O23" s="321">
        <v>3.3707865168539327E-3</v>
      </c>
    </row>
    <row r="24" spans="1:15" ht="15">
      <c r="A24" s="278">
        <v>14</v>
      </c>
      <c r="B24" s="411" t="s">
        <v>53</v>
      </c>
      <c r="C24" s="278" t="s">
        <v>54</v>
      </c>
      <c r="D24" s="317">
        <v>462.9</v>
      </c>
      <c r="E24" s="317">
        <v>462.64999999999992</v>
      </c>
      <c r="F24" s="318">
        <v>446.84999999999985</v>
      </c>
      <c r="G24" s="318">
        <v>430.79999999999995</v>
      </c>
      <c r="H24" s="318">
        <v>414.99999999999989</v>
      </c>
      <c r="I24" s="318">
        <v>478.69999999999982</v>
      </c>
      <c r="J24" s="318">
        <v>494.49999999999989</v>
      </c>
      <c r="K24" s="318">
        <v>510.54999999999978</v>
      </c>
      <c r="L24" s="305">
        <v>478.45</v>
      </c>
      <c r="M24" s="305">
        <v>446.6</v>
      </c>
      <c r="N24" s="320">
        <v>7801000</v>
      </c>
      <c r="O24" s="321">
        <v>2.2277552090158564E-2</v>
      </c>
    </row>
    <row r="25" spans="1:15" ht="15">
      <c r="A25" s="278">
        <v>15</v>
      </c>
      <c r="B25" s="411" t="s">
        <v>55</v>
      </c>
      <c r="C25" s="278" t="s">
        <v>56</v>
      </c>
      <c r="D25" s="317">
        <v>420.2</v>
      </c>
      <c r="E25" s="317">
        <v>413.84999999999997</v>
      </c>
      <c r="F25" s="318">
        <v>404.89999999999992</v>
      </c>
      <c r="G25" s="318">
        <v>389.59999999999997</v>
      </c>
      <c r="H25" s="318">
        <v>380.64999999999992</v>
      </c>
      <c r="I25" s="318">
        <v>429.14999999999992</v>
      </c>
      <c r="J25" s="318">
        <v>438.09999999999997</v>
      </c>
      <c r="K25" s="318">
        <v>453.39999999999992</v>
      </c>
      <c r="L25" s="305">
        <v>422.8</v>
      </c>
      <c r="M25" s="305">
        <v>398.55</v>
      </c>
      <c r="N25" s="320">
        <v>49916400</v>
      </c>
      <c r="O25" s="321">
        <v>-2.9082930700464485E-2</v>
      </c>
    </row>
    <row r="26" spans="1:15" ht="15">
      <c r="A26" s="278">
        <v>16</v>
      </c>
      <c r="B26" s="411" t="s">
        <v>45</v>
      </c>
      <c r="C26" s="278" t="s">
        <v>57</v>
      </c>
      <c r="D26" s="317">
        <v>2447.3000000000002</v>
      </c>
      <c r="E26" s="317">
        <v>2420.65</v>
      </c>
      <c r="F26" s="318">
        <v>2316.65</v>
      </c>
      <c r="G26" s="318">
        <v>2186</v>
      </c>
      <c r="H26" s="318">
        <v>2082</v>
      </c>
      <c r="I26" s="318">
        <v>2551.3000000000002</v>
      </c>
      <c r="J26" s="318">
        <v>2655.3</v>
      </c>
      <c r="K26" s="318">
        <v>2785.9500000000003</v>
      </c>
      <c r="L26" s="305">
        <v>2524.65</v>
      </c>
      <c r="M26" s="305">
        <v>2290</v>
      </c>
      <c r="N26" s="320">
        <v>1400250</v>
      </c>
      <c r="O26" s="321">
        <v>7.5460829493087564E-2</v>
      </c>
    </row>
    <row r="27" spans="1:15" ht="15">
      <c r="A27" s="278">
        <v>17</v>
      </c>
      <c r="B27" s="411" t="s">
        <v>58</v>
      </c>
      <c r="C27" s="278" t="s">
        <v>59</v>
      </c>
      <c r="D27" s="317">
        <v>4849.2</v>
      </c>
      <c r="E27" s="317">
        <v>4804.6833333333334</v>
      </c>
      <c r="F27" s="318">
        <v>4734.5166666666664</v>
      </c>
      <c r="G27" s="318">
        <v>4619.833333333333</v>
      </c>
      <c r="H27" s="318">
        <v>4549.6666666666661</v>
      </c>
      <c r="I27" s="318">
        <v>4919.3666666666668</v>
      </c>
      <c r="J27" s="318">
        <v>4989.5333333333328</v>
      </c>
      <c r="K27" s="318">
        <v>5104.2166666666672</v>
      </c>
      <c r="L27" s="305">
        <v>4874.8500000000004</v>
      </c>
      <c r="M27" s="305">
        <v>4690</v>
      </c>
      <c r="N27" s="320">
        <v>774000</v>
      </c>
      <c r="O27" s="321">
        <v>5.0738163923298829E-2</v>
      </c>
    </row>
    <row r="28" spans="1:15" ht="15">
      <c r="A28" s="278">
        <v>18</v>
      </c>
      <c r="B28" s="411" t="s">
        <v>58</v>
      </c>
      <c r="C28" s="278" t="s">
        <v>60</v>
      </c>
      <c r="D28" s="317">
        <v>2549.6</v>
      </c>
      <c r="E28" s="317">
        <v>2495.9333333333329</v>
      </c>
      <c r="F28" s="318">
        <v>2426.1666666666661</v>
      </c>
      <c r="G28" s="318">
        <v>2302.7333333333331</v>
      </c>
      <c r="H28" s="318">
        <v>2232.9666666666662</v>
      </c>
      <c r="I28" s="318">
        <v>2619.3666666666659</v>
      </c>
      <c r="J28" s="318">
        <v>2689.1333333333332</v>
      </c>
      <c r="K28" s="318">
        <v>2812.5666666666657</v>
      </c>
      <c r="L28" s="305">
        <v>2565.6999999999998</v>
      </c>
      <c r="M28" s="305">
        <v>2372.5</v>
      </c>
      <c r="N28" s="320">
        <v>4453500</v>
      </c>
      <c r="O28" s="321">
        <v>-4.7277783720183979E-2</v>
      </c>
    </row>
    <row r="29" spans="1:15" ht="15">
      <c r="A29" s="278">
        <v>19</v>
      </c>
      <c r="B29" s="411" t="s">
        <v>45</v>
      </c>
      <c r="C29" s="278" t="s">
        <v>61</v>
      </c>
      <c r="D29" s="317">
        <v>880.15</v>
      </c>
      <c r="E29" s="317">
        <v>878.23333333333323</v>
      </c>
      <c r="F29" s="318">
        <v>838.06666666666649</v>
      </c>
      <c r="G29" s="318">
        <v>795.98333333333323</v>
      </c>
      <c r="H29" s="318">
        <v>755.81666666666649</v>
      </c>
      <c r="I29" s="318">
        <v>920.31666666666649</v>
      </c>
      <c r="J29" s="318">
        <v>960.48333333333323</v>
      </c>
      <c r="K29" s="318">
        <v>1002.5666666666665</v>
      </c>
      <c r="L29" s="305">
        <v>918.4</v>
      </c>
      <c r="M29" s="305">
        <v>836.15</v>
      </c>
      <c r="N29" s="320">
        <v>651200</v>
      </c>
      <c r="O29" s="321">
        <v>4.4929396662387676E-2</v>
      </c>
    </row>
    <row r="30" spans="1:15" ht="15">
      <c r="A30" s="278">
        <v>20</v>
      </c>
      <c r="B30" s="411" t="s">
        <v>55</v>
      </c>
      <c r="C30" s="278" t="s">
        <v>234</v>
      </c>
      <c r="D30" s="317">
        <v>192</v>
      </c>
      <c r="E30" s="317">
        <v>193.21666666666667</v>
      </c>
      <c r="F30" s="318">
        <v>180.78333333333333</v>
      </c>
      <c r="G30" s="318">
        <v>169.56666666666666</v>
      </c>
      <c r="H30" s="318">
        <v>157.13333333333333</v>
      </c>
      <c r="I30" s="318">
        <v>204.43333333333334</v>
      </c>
      <c r="J30" s="318">
        <v>216.86666666666667</v>
      </c>
      <c r="K30" s="318">
        <v>228.08333333333334</v>
      </c>
      <c r="L30" s="305">
        <v>205.65</v>
      </c>
      <c r="M30" s="305">
        <v>182</v>
      </c>
      <c r="N30" s="320">
        <v>10128000</v>
      </c>
      <c r="O30" s="321">
        <v>-6.8741034977380558E-2</v>
      </c>
    </row>
    <row r="31" spans="1:15" ht="15">
      <c r="A31" s="278">
        <v>21</v>
      </c>
      <c r="B31" s="411" t="s">
        <v>55</v>
      </c>
      <c r="C31" s="278" t="s">
        <v>62</v>
      </c>
      <c r="D31" s="317">
        <v>51.15</v>
      </c>
      <c r="E31" s="317">
        <v>50.783333333333339</v>
      </c>
      <c r="F31" s="318">
        <v>49.316666666666677</v>
      </c>
      <c r="G31" s="318">
        <v>47.483333333333341</v>
      </c>
      <c r="H31" s="318">
        <v>46.01666666666668</v>
      </c>
      <c r="I31" s="318">
        <v>52.616666666666674</v>
      </c>
      <c r="J31" s="318">
        <v>54.083333333333329</v>
      </c>
      <c r="K31" s="318">
        <v>55.916666666666671</v>
      </c>
      <c r="L31" s="305">
        <v>52.25</v>
      </c>
      <c r="M31" s="305">
        <v>48.95</v>
      </c>
      <c r="N31" s="320">
        <v>36180000</v>
      </c>
      <c r="O31" s="321">
        <v>0.10016420361247948</v>
      </c>
    </row>
    <row r="32" spans="1:15" ht="15">
      <c r="A32" s="278">
        <v>22</v>
      </c>
      <c r="B32" s="411" t="s">
        <v>51</v>
      </c>
      <c r="C32" s="278" t="s">
        <v>64</v>
      </c>
      <c r="D32" s="317">
        <v>1242.8499999999999</v>
      </c>
      <c r="E32" s="317">
        <v>1246.2333333333333</v>
      </c>
      <c r="F32" s="318">
        <v>1212.9666666666667</v>
      </c>
      <c r="G32" s="318">
        <v>1183.0833333333333</v>
      </c>
      <c r="H32" s="318">
        <v>1149.8166666666666</v>
      </c>
      <c r="I32" s="318">
        <v>1276.1166666666668</v>
      </c>
      <c r="J32" s="318">
        <v>1309.3833333333337</v>
      </c>
      <c r="K32" s="318">
        <v>1339.2666666666669</v>
      </c>
      <c r="L32" s="305">
        <v>1279.5</v>
      </c>
      <c r="M32" s="305">
        <v>1216.3499999999999</v>
      </c>
      <c r="N32" s="320">
        <v>1342000</v>
      </c>
      <c r="O32" s="321">
        <v>-3.2679738562091504E-3</v>
      </c>
    </row>
    <row r="33" spans="1:15" ht="15">
      <c r="A33" s="278">
        <v>23</v>
      </c>
      <c r="B33" s="411" t="s">
        <v>65</v>
      </c>
      <c r="C33" s="278" t="s">
        <v>66</v>
      </c>
      <c r="D33" s="317">
        <v>70.650000000000006</v>
      </c>
      <c r="E33" s="317">
        <v>69.933333333333337</v>
      </c>
      <c r="F33" s="318">
        <v>68.01666666666668</v>
      </c>
      <c r="G33" s="318">
        <v>65.38333333333334</v>
      </c>
      <c r="H33" s="318">
        <v>63.466666666666683</v>
      </c>
      <c r="I33" s="318">
        <v>72.566666666666677</v>
      </c>
      <c r="J33" s="318">
        <v>74.483333333333334</v>
      </c>
      <c r="K33" s="318">
        <v>77.116666666666674</v>
      </c>
      <c r="L33" s="305">
        <v>71.849999999999994</v>
      </c>
      <c r="M33" s="305">
        <v>67.3</v>
      </c>
      <c r="N33" s="320">
        <v>16260000</v>
      </c>
      <c r="O33" s="321">
        <v>-4.0707964601769911E-2</v>
      </c>
    </row>
    <row r="34" spans="1:15" ht="15">
      <c r="A34" s="278">
        <v>24</v>
      </c>
      <c r="B34" s="411" t="s">
        <v>51</v>
      </c>
      <c r="C34" s="278" t="s">
        <v>67</v>
      </c>
      <c r="D34" s="317">
        <v>477.05</v>
      </c>
      <c r="E34" s="317">
        <v>477.2166666666667</v>
      </c>
      <c r="F34" s="318">
        <v>469.43333333333339</v>
      </c>
      <c r="G34" s="318">
        <v>461.81666666666672</v>
      </c>
      <c r="H34" s="318">
        <v>454.03333333333342</v>
      </c>
      <c r="I34" s="318">
        <v>484.83333333333337</v>
      </c>
      <c r="J34" s="318">
        <v>492.61666666666667</v>
      </c>
      <c r="K34" s="318">
        <v>500.23333333333335</v>
      </c>
      <c r="L34" s="305">
        <v>485</v>
      </c>
      <c r="M34" s="305">
        <v>469.6</v>
      </c>
      <c r="N34" s="320">
        <v>4837800</v>
      </c>
      <c r="O34" s="321">
        <v>-7.2234762979683969E-3</v>
      </c>
    </row>
    <row r="35" spans="1:15" ht="15">
      <c r="A35" s="278">
        <v>25</v>
      </c>
      <c r="B35" s="411" t="s">
        <v>45</v>
      </c>
      <c r="C35" s="278" t="s">
        <v>68</v>
      </c>
      <c r="D35" s="317">
        <v>246.8</v>
      </c>
      <c r="E35" s="317">
        <v>244.80000000000004</v>
      </c>
      <c r="F35" s="318">
        <v>237.80000000000007</v>
      </c>
      <c r="G35" s="318">
        <v>228.80000000000004</v>
      </c>
      <c r="H35" s="318">
        <v>221.80000000000007</v>
      </c>
      <c r="I35" s="318">
        <v>253.80000000000007</v>
      </c>
      <c r="J35" s="318">
        <v>260.8</v>
      </c>
      <c r="K35" s="318">
        <v>269.80000000000007</v>
      </c>
      <c r="L35" s="305">
        <v>251.8</v>
      </c>
      <c r="M35" s="305">
        <v>235.8</v>
      </c>
      <c r="N35" s="320">
        <v>6588400</v>
      </c>
      <c r="O35" s="321">
        <v>5.9547439460103215E-3</v>
      </c>
    </row>
    <row r="36" spans="1:15" ht="15">
      <c r="A36" s="278">
        <v>26</v>
      </c>
      <c r="B36" s="411" t="s">
        <v>69</v>
      </c>
      <c r="C36" s="278" t="s">
        <v>70</v>
      </c>
      <c r="D36" s="317">
        <v>488.75</v>
      </c>
      <c r="E36" s="317">
        <v>483.9666666666667</v>
      </c>
      <c r="F36" s="318">
        <v>476.23333333333341</v>
      </c>
      <c r="G36" s="318">
        <v>463.7166666666667</v>
      </c>
      <c r="H36" s="318">
        <v>455.98333333333341</v>
      </c>
      <c r="I36" s="318">
        <v>496.48333333333341</v>
      </c>
      <c r="J36" s="318">
        <v>504.21666666666675</v>
      </c>
      <c r="K36" s="318">
        <v>516.73333333333335</v>
      </c>
      <c r="L36" s="305">
        <v>491.7</v>
      </c>
      <c r="M36" s="305">
        <v>471.45</v>
      </c>
      <c r="N36" s="320">
        <v>55032081</v>
      </c>
      <c r="O36" s="321">
        <v>6.1252115059221655E-3</v>
      </c>
    </row>
    <row r="37" spans="1:15" ht="15">
      <c r="A37" s="278">
        <v>27</v>
      </c>
      <c r="B37" s="411" t="s">
        <v>65</v>
      </c>
      <c r="C37" s="278" t="s">
        <v>71</v>
      </c>
      <c r="D37" s="317">
        <v>22.55</v>
      </c>
      <c r="E37" s="317">
        <v>22.266666666666669</v>
      </c>
      <c r="F37" s="318">
        <v>21.683333333333337</v>
      </c>
      <c r="G37" s="318">
        <v>20.816666666666666</v>
      </c>
      <c r="H37" s="318">
        <v>20.233333333333334</v>
      </c>
      <c r="I37" s="318">
        <v>23.13333333333334</v>
      </c>
      <c r="J37" s="318">
        <v>23.716666666666676</v>
      </c>
      <c r="K37" s="318">
        <v>24.583333333333343</v>
      </c>
      <c r="L37" s="305">
        <v>22.85</v>
      </c>
      <c r="M37" s="305">
        <v>21.4</v>
      </c>
      <c r="N37" s="320">
        <v>48786400</v>
      </c>
      <c r="O37" s="321">
        <v>0.10532516493873705</v>
      </c>
    </row>
    <row r="38" spans="1:15" ht="15">
      <c r="A38" s="278">
        <v>28</v>
      </c>
      <c r="B38" s="411" t="s">
        <v>53</v>
      </c>
      <c r="C38" s="278" t="s">
        <v>72</v>
      </c>
      <c r="D38" s="317">
        <v>335.25</v>
      </c>
      <c r="E38" s="317">
        <v>337.05</v>
      </c>
      <c r="F38" s="318">
        <v>330</v>
      </c>
      <c r="G38" s="318">
        <v>324.75</v>
      </c>
      <c r="H38" s="318">
        <v>317.7</v>
      </c>
      <c r="I38" s="318">
        <v>342.3</v>
      </c>
      <c r="J38" s="318">
        <v>349.35000000000008</v>
      </c>
      <c r="K38" s="318">
        <v>354.6</v>
      </c>
      <c r="L38" s="305">
        <v>344.1</v>
      </c>
      <c r="M38" s="305">
        <v>331.8</v>
      </c>
      <c r="N38" s="320">
        <v>9595600</v>
      </c>
      <c r="O38" s="321">
        <v>5.3535353535353533E-2</v>
      </c>
    </row>
    <row r="39" spans="1:15" ht="15">
      <c r="A39" s="278">
        <v>29</v>
      </c>
      <c r="B39" s="411" t="s">
        <v>45</v>
      </c>
      <c r="C39" s="278" t="s">
        <v>73</v>
      </c>
      <c r="D39" s="317">
        <v>10254.200000000001</v>
      </c>
      <c r="E39" s="317">
        <v>10121.583333333334</v>
      </c>
      <c r="F39" s="318">
        <v>9892.6166666666686</v>
      </c>
      <c r="G39" s="318">
        <v>9531.0333333333347</v>
      </c>
      <c r="H39" s="318">
        <v>9302.0666666666693</v>
      </c>
      <c r="I39" s="318">
        <v>10483.166666666668</v>
      </c>
      <c r="J39" s="318">
        <v>10712.133333333331</v>
      </c>
      <c r="K39" s="318">
        <v>11073.716666666667</v>
      </c>
      <c r="L39" s="305">
        <v>10350.549999999999</v>
      </c>
      <c r="M39" s="305">
        <v>9760</v>
      </c>
      <c r="N39" s="320">
        <v>120920</v>
      </c>
      <c r="O39" s="321">
        <v>1.340931947703654E-2</v>
      </c>
    </row>
    <row r="40" spans="1:15" ht="15">
      <c r="A40" s="278">
        <v>30</v>
      </c>
      <c r="B40" s="411" t="s">
        <v>74</v>
      </c>
      <c r="C40" s="278" t="s">
        <v>75</v>
      </c>
      <c r="D40" s="317">
        <v>345.75</v>
      </c>
      <c r="E40" s="317">
        <v>347.3</v>
      </c>
      <c r="F40" s="318">
        <v>338.55</v>
      </c>
      <c r="G40" s="318">
        <v>331.35</v>
      </c>
      <c r="H40" s="318">
        <v>322.60000000000002</v>
      </c>
      <c r="I40" s="318">
        <v>354.5</v>
      </c>
      <c r="J40" s="318">
        <v>363.25</v>
      </c>
      <c r="K40" s="318">
        <v>370.45</v>
      </c>
      <c r="L40" s="305">
        <v>356.05</v>
      </c>
      <c r="M40" s="305">
        <v>340.1</v>
      </c>
      <c r="N40" s="320">
        <v>16237800</v>
      </c>
      <c r="O40" s="321">
        <v>-3.1665951051953627E-2</v>
      </c>
    </row>
    <row r="41" spans="1:15" ht="15">
      <c r="A41" s="278">
        <v>31</v>
      </c>
      <c r="B41" s="411" t="s">
        <v>51</v>
      </c>
      <c r="C41" s="278" t="s">
        <v>76</v>
      </c>
      <c r="D41" s="317">
        <v>2808.2</v>
      </c>
      <c r="E41" s="317">
        <v>2798.5499999999997</v>
      </c>
      <c r="F41" s="318">
        <v>2747.0999999999995</v>
      </c>
      <c r="G41" s="318">
        <v>2685.9999999999995</v>
      </c>
      <c r="H41" s="318">
        <v>2634.5499999999993</v>
      </c>
      <c r="I41" s="318">
        <v>2859.6499999999996</v>
      </c>
      <c r="J41" s="318">
        <v>2911.0999999999995</v>
      </c>
      <c r="K41" s="318">
        <v>2972.2</v>
      </c>
      <c r="L41" s="305">
        <v>2850</v>
      </c>
      <c r="M41" s="305">
        <v>2737.45</v>
      </c>
      <c r="N41" s="320">
        <v>1102400</v>
      </c>
      <c r="O41" s="321">
        <v>9.5238095238095247E-3</v>
      </c>
    </row>
    <row r="42" spans="1:15" ht="15">
      <c r="A42" s="278">
        <v>32</v>
      </c>
      <c r="B42" s="411" t="s">
        <v>53</v>
      </c>
      <c r="C42" s="278" t="s">
        <v>77</v>
      </c>
      <c r="D42" s="317">
        <v>350.5</v>
      </c>
      <c r="E42" s="317">
        <v>357.40000000000003</v>
      </c>
      <c r="F42" s="318">
        <v>340.20000000000005</v>
      </c>
      <c r="G42" s="318">
        <v>329.90000000000003</v>
      </c>
      <c r="H42" s="318">
        <v>312.70000000000005</v>
      </c>
      <c r="I42" s="318">
        <v>367.70000000000005</v>
      </c>
      <c r="J42" s="318">
        <v>384.9</v>
      </c>
      <c r="K42" s="318">
        <v>395.20000000000005</v>
      </c>
      <c r="L42" s="305">
        <v>374.6</v>
      </c>
      <c r="M42" s="305">
        <v>347.1</v>
      </c>
      <c r="N42" s="320">
        <v>3982000</v>
      </c>
      <c r="O42" s="321">
        <v>1.7425519955030916E-2</v>
      </c>
    </row>
    <row r="43" spans="1:15" ht="15">
      <c r="A43" s="278">
        <v>33</v>
      </c>
      <c r="B43" s="411" t="s">
        <v>55</v>
      </c>
      <c r="C43" s="278" t="s">
        <v>78</v>
      </c>
      <c r="D43" s="317">
        <v>92.35</v>
      </c>
      <c r="E43" s="317">
        <v>90.933333333333323</v>
      </c>
      <c r="F43" s="318">
        <v>88.316666666666649</v>
      </c>
      <c r="G43" s="318">
        <v>84.283333333333331</v>
      </c>
      <c r="H43" s="318">
        <v>81.666666666666657</v>
      </c>
      <c r="I43" s="318">
        <v>94.96666666666664</v>
      </c>
      <c r="J43" s="318">
        <v>97.583333333333314</v>
      </c>
      <c r="K43" s="318">
        <v>101.61666666666663</v>
      </c>
      <c r="L43" s="305">
        <v>93.55</v>
      </c>
      <c r="M43" s="305">
        <v>86.9</v>
      </c>
      <c r="N43" s="320">
        <v>8190000</v>
      </c>
      <c r="O43" s="321">
        <v>0.20366832250668704</v>
      </c>
    </row>
    <row r="44" spans="1:15" ht="15">
      <c r="A44" s="278">
        <v>34</v>
      </c>
      <c r="B44" s="411" t="s">
        <v>80</v>
      </c>
      <c r="C44" s="278" t="s">
        <v>81</v>
      </c>
      <c r="D44" s="317">
        <v>325.85000000000002</v>
      </c>
      <c r="E44" s="317">
        <v>329.40000000000003</v>
      </c>
      <c r="F44" s="318">
        <v>315.95000000000005</v>
      </c>
      <c r="G44" s="318">
        <v>306.05</v>
      </c>
      <c r="H44" s="318">
        <v>292.60000000000002</v>
      </c>
      <c r="I44" s="318">
        <v>339.30000000000007</v>
      </c>
      <c r="J44" s="318">
        <v>352.75</v>
      </c>
      <c r="K44" s="318">
        <v>362.65000000000009</v>
      </c>
      <c r="L44" s="305">
        <v>342.85</v>
      </c>
      <c r="M44" s="305">
        <v>319.5</v>
      </c>
      <c r="N44" s="320">
        <v>1779000</v>
      </c>
      <c r="O44" s="321">
        <v>-2.8505897771952816E-2</v>
      </c>
    </row>
    <row r="45" spans="1:15" ht="15">
      <c r="A45" s="278">
        <v>35</v>
      </c>
      <c r="B45" s="411" t="s">
        <v>43</v>
      </c>
      <c r="C45" s="278" t="s">
        <v>82</v>
      </c>
      <c r="D45" s="317">
        <v>469.7</v>
      </c>
      <c r="E45" s="317">
        <v>465.10000000000008</v>
      </c>
      <c r="F45" s="318">
        <v>457.70000000000016</v>
      </c>
      <c r="G45" s="318">
        <v>445.7000000000001</v>
      </c>
      <c r="H45" s="318">
        <v>438.30000000000018</v>
      </c>
      <c r="I45" s="318">
        <v>477.10000000000014</v>
      </c>
      <c r="J45" s="318">
        <v>484.50000000000011</v>
      </c>
      <c r="K45" s="318">
        <v>496.50000000000011</v>
      </c>
      <c r="L45" s="305">
        <v>472.5</v>
      </c>
      <c r="M45" s="305">
        <v>453.1</v>
      </c>
      <c r="N45" s="320">
        <v>1036000</v>
      </c>
      <c r="O45" s="321">
        <v>-2.3378582202111614E-2</v>
      </c>
    </row>
    <row r="46" spans="1:15" ht="15">
      <c r="A46" s="278">
        <v>36</v>
      </c>
      <c r="B46" s="411" t="s">
        <v>58</v>
      </c>
      <c r="C46" s="278" t="s">
        <v>83</v>
      </c>
      <c r="D46" s="317">
        <v>171.8</v>
      </c>
      <c r="E46" s="317">
        <v>166.70000000000002</v>
      </c>
      <c r="F46" s="318">
        <v>157.60000000000002</v>
      </c>
      <c r="G46" s="318">
        <v>143.4</v>
      </c>
      <c r="H46" s="318">
        <v>134.30000000000001</v>
      </c>
      <c r="I46" s="318">
        <v>180.90000000000003</v>
      </c>
      <c r="J46" s="318">
        <v>190</v>
      </c>
      <c r="K46" s="318">
        <v>204.20000000000005</v>
      </c>
      <c r="L46" s="305">
        <v>175.8</v>
      </c>
      <c r="M46" s="305">
        <v>152.5</v>
      </c>
      <c r="N46" s="320">
        <v>4162500</v>
      </c>
      <c r="O46" s="321">
        <v>-0.13864459389549921</v>
      </c>
    </row>
    <row r="47" spans="1:15" ht="15">
      <c r="A47" s="278">
        <v>37</v>
      </c>
      <c r="B47" s="411" t="s">
        <v>53</v>
      </c>
      <c r="C47" s="278" t="s">
        <v>84</v>
      </c>
      <c r="D47" s="317">
        <v>581.20000000000005</v>
      </c>
      <c r="E47" s="317">
        <v>585.69999999999993</v>
      </c>
      <c r="F47" s="318">
        <v>560.99999999999989</v>
      </c>
      <c r="G47" s="318">
        <v>540.79999999999995</v>
      </c>
      <c r="H47" s="318">
        <v>516.09999999999991</v>
      </c>
      <c r="I47" s="318">
        <v>605.89999999999986</v>
      </c>
      <c r="J47" s="318">
        <v>630.59999999999991</v>
      </c>
      <c r="K47" s="318">
        <v>650.79999999999984</v>
      </c>
      <c r="L47" s="305">
        <v>610.4</v>
      </c>
      <c r="M47" s="305">
        <v>565.5</v>
      </c>
      <c r="N47" s="320">
        <v>9810650</v>
      </c>
      <c r="O47" s="321">
        <v>0.10806598259514223</v>
      </c>
    </row>
    <row r="48" spans="1:15" ht="15">
      <c r="A48" s="278">
        <v>38</v>
      </c>
      <c r="B48" s="411" t="s">
        <v>40</v>
      </c>
      <c r="C48" s="278" t="s">
        <v>85</v>
      </c>
      <c r="D48" s="317">
        <v>141.15</v>
      </c>
      <c r="E48" s="317">
        <v>140.5</v>
      </c>
      <c r="F48" s="318">
        <v>139.05000000000001</v>
      </c>
      <c r="G48" s="318">
        <v>136.95000000000002</v>
      </c>
      <c r="H48" s="318">
        <v>135.50000000000003</v>
      </c>
      <c r="I48" s="318">
        <v>142.6</v>
      </c>
      <c r="J48" s="318">
        <v>144.04999999999998</v>
      </c>
      <c r="K48" s="318">
        <v>146.14999999999998</v>
      </c>
      <c r="L48" s="305">
        <v>141.94999999999999</v>
      </c>
      <c r="M48" s="305">
        <v>138.4</v>
      </c>
      <c r="N48" s="320">
        <v>23252400</v>
      </c>
      <c r="O48" s="321">
        <v>4.5491659862358568E-3</v>
      </c>
    </row>
    <row r="49" spans="1:15" ht="15">
      <c r="A49" s="278">
        <v>39</v>
      </c>
      <c r="B49" s="411" t="s">
        <v>51</v>
      </c>
      <c r="C49" s="278" t="s">
        <v>86</v>
      </c>
      <c r="D49" s="317">
        <v>1366.2</v>
      </c>
      <c r="E49" s="317">
        <v>1362.9666666666667</v>
      </c>
      <c r="F49" s="318">
        <v>1351.2333333333333</v>
      </c>
      <c r="G49" s="318">
        <v>1336.2666666666667</v>
      </c>
      <c r="H49" s="318">
        <v>1324.5333333333333</v>
      </c>
      <c r="I49" s="318">
        <v>1377.9333333333334</v>
      </c>
      <c r="J49" s="318">
        <v>1389.666666666667</v>
      </c>
      <c r="K49" s="318">
        <v>1404.6333333333334</v>
      </c>
      <c r="L49" s="305">
        <v>1374.7</v>
      </c>
      <c r="M49" s="305">
        <v>1348</v>
      </c>
      <c r="N49" s="320">
        <v>1547000</v>
      </c>
      <c r="O49" s="321">
        <v>-4.8643994834266034E-2</v>
      </c>
    </row>
    <row r="50" spans="1:15" ht="15">
      <c r="A50" s="278">
        <v>40</v>
      </c>
      <c r="B50" s="411" t="s">
        <v>40</v>
      </c>
      <c r="C50" s="278" t="s">
        <v>87</v>
      </c>
      <c r="D50" s="317">
        <v>373.6</v>
      </c>
      <c r="E50" s="317">
        <v>365.38333333333338</v>
      </c>
      <c r="F50" s="318">
        <v>347.16666666666674</v>
      </c>
      <c r="G50" s="318">
        <v>320.73333333333335</v>
      </c>
      <c r="H50" s="318">
        <v>302.51666666666671</v>
      </c>
      <c r="I50" s="318">
        <v>391.81666666666678</v>
      </c>
      <c r="J50" s="318">
        <v>410.03333333333336</v>
      </c>
      <c r="K50" s="318">
        <v>436.46666666666681</v>
      </c>
      <c r="L50" s="305">
        <v>383.6</v>
      </c>
      <c r="M50" s="305">
        <v>338.95</v>
      </c>
      <c r="N50" s="320">
        <v>3491742</v>
      </c>
      <c r="O50" s="321">
        <v>-3.9552880481513328E-2</v>
      </c>
    </row>
    <row r="51" spans="1:15" ht="15">
      <c r="A51" s="278">
        <v>41</v>
      </c>
      <c r="B51" s="411" t="s">
        <v>65</v>
      </c>
      <c r="C51" s="278" t="s">
        <v>88</v>
      </c>
      <c r="D51" s="317">
        <v>355.5</v>
      </c>
      <c r="E51" s="317">
        <v>349.08333333333331</v>
      </c>
      <c r="F51" s="318">
        <v>338.36666666666662</v>
      </c>
      <c r="G51" s="318">
        <v>321.23333333333329</v>
      </c>
      <c r="H51" s="318">
        <v>310.51666666666659</v>
      </c>
      <c r="I51" s="318">
        <v>366.21666666666664</v>
      </c>
      <c r="J51" s="318">
        <v>376.93333333333334</v>
      </c>
      <c r="K51" s="318">
        <v>394.06666666666666</v>
      </c>
      <c r="L51" s="305">
        <v>359.8</v>
      </c>
      <c r="M51" s="305">
        <v>331.95</v>
      </c>
      <c r="N51" s="320">
        <v>1698300</v>
      </c>
      <c r="O51" s="321">
        <v>8.1375358166189113E-2</v>
      </c>
    </row>
    <row r="52" spans="1:15" ht="15">
      <c r="A52" s="278">
        <v>42</v>
      </c>
      <c r="B52" s="411" t="s">
        <v>51</v>
      </c>
      <c r="C52" s="278" t="s">
        <v>89</v>
      </c>
      <c r="D52" s="317">
        <v>485.6</v>
      </c>
      <c r="E52" s="317">
        <v>493.18333333333334</v>
      </c>
      <c r="F52" s="318">
        <v>473.31666666666672</v>
      </c>
      <c r="G52" s="318">
        <v>461.03333333333336</v>
      </c>
      <c r="H52" s="318">
        <v>441.16666666666674</v>
      </c>
      <c r="I52" s="318">
        <v>505.4666666666667</v>
      </c>
      <c r="J52" s="318">
        <v>525.33333333333337</v>
      </c>
      <c r="K52" s="318">
        <v>537.61666666666667</v>
      </c>
      <c r="L52" s="305">
        <v>513.04999999999995</v>
      </c>
      <c r="M52" s="305">
        <v>480.9</v>
      </c>
      <c r="N52" s="320">
        <v>10942500</v>
      </c>
      <c r="O52" s="321">
        <v>1.0971243792585749E-2</v>
      </c>
    </row>
    <row r="53" spans="1:15" ht="15">
      <c r="A53" s="278">
        <v>43</v>
      </c>
      <c r="B53" s="411" t="s">
        <v>53</v>
      </c>
      <c r="C53" s="278" t="s">
        <v>92</v>
      </c>
      <c r="D53" s="317">
        <v>2322.5500000000002</v>
      </c>
      <c r="E53" s="317">
        <v>2314.2333333333336</v>
      </c>
      <c r="F53" s="318">
        <v>2213.4666666666672</v>
      </c>
      <c r="G53" s="318">
        <v>2104.3833333333337</v>
      </c>
      <c r="H53" s="318">
        <v>2003.6166666666672</v>
      </c>
      <c r="I53" s="318">
        <v>2423.3166666666671</v>
      </c>
      <c r="J53" s="318">
        <v>2524.0833333333335</v>
      </c>
      <c r="K53" s="318">
        <v>2633.166666666667</v>
      </c>
      <c r="L53" s="305">
        <v>2415</v>
      </c>
      <c r="M53" s="305">
        <v>2205.15</v>
      </c>
      <c r="N53" s="320">
        <v>2096000</v>
      </c>
      <c r="O53" s="321">
        <v>-2.6745913818722138E-2</v>
      </c>
    </row>
    <row r="54" spans="1:15" ht="15">
      <c r="A54" s="278">
        <v>44</v>
      </c>
      <c r="B54" s="411" t="s">
        <v>93</v>
      </c>
      <c r="C54" s="278" t="s">
        <v>94</v>
      </c>
      <c r="D54" s="317">
        <v>149.19999999999999</v>
      </c>
      <c r="E54" s="317">
        <v>147.21666666666667</v>
      </c>
      <c r="F54" s="318">
        <v>142.83333333333334</v>
      </c>
      <c r="G54" s="318">
        <v>136.46666666666667</v>
      </c>
      <c r="H54" s="318">
        <v>132.08333333333334</v>
      </c>
      <c r="I54" s="318">
        <v>153.58333333333334</v>
      </c>
      <c r="J54" s="318">
        <v>157.96666666666667</v>
      </c>
      <c r="K54" s="318">
        <v>164.33333333333334</v>
      </c>
      <c r="L54" s="305">
        <v>151.6</v>
      </c>
      <c r="M54" s="305">
        <v>140.85</v>
      </c>
      <c r="N54" s="320">
        <v>25235100</v>
      </c>
      <c r="O54" s="321">
        <v>-5.9794618484336412E-3</v>
      </c>
    </row>
    <row r="55" spans="1:15" ht="15">
      <c r="A55" s="278">
        <v>45</v>
      </c>
      <c r="B55" s="411" t="s">
        <v>53</v>
      </c>
      <c r="C55" s="278" t="s">
        <v>95</v>
      </c>
      <c r="D55" s="317">
        <v>3634.15</v>
      </c>
      <c r="E55" s="317">
        <v>3684.6666666666665</v>
      </c>
      <c r="F55" s="318">
        <v>3559.6333333333332</v>
      </c>
      <c r="G55" s="318">
        <v>3485.1166666666668</v>
      </c>
      <c r="H55" s="318">
        <v>3360.0833333333335</v>
      </c>
      <c r="I55" s="318">
        <v>3759.1833333333329</v>
      </c>
      <c r="J55" s="318">
        <v>3884.2166666666667</v>
      </c>
      <c r="K55" s="318">
        <v>3958.7333333333327</v>
      </c>
      <c r="L55" s="305">
        <v>3809.7</v>
      </c>
      <c r="M55" s="305">
        <v>3610.15</v>
      </c>
      <c r="N55" s="320">
        <v>1977500</v>
      </c>
      <c r="O55" s="321">
        <v>-7.8518173345759557E-2</v>
      </c>
    </row>
    <row r="56" spans="1:15" ht="15">
      <c r="A56" s="278">
        <v>46</v>
      </c>
      <c r="B56" s="411" t="s">
        <v>45</v>
      </c>
      <c r="C56" s="278" t="s">
        <v>96</v>
      </c>
      <c r="D56" s="317">
        <v>13800.7</v>
      </c>
      <c r="E56" s="317">
        <v>13707.25</v>
      </c>
      <c r="F56" s="318">
        <v>13293.5</v>
      </c>
      <c r="G56" s="318">
        <v>12786.3</v>
      </c>
      <c r="H56" s="318">
        <v>12372.55</v>
      </c>
      <c r="I56" s="318">
        <v>14214.45</v>
      </c>
      <c r="J56" s="318">
        <v>14628.2</v>
      </c>
      <c r="K56" s="318">
        <v>15135.400000000001</v>
      </c>
      <c r="L56" s="305">
        <v>14121</v>
      </c>
      <c r="M56" s="305">
        <v>13200.05</v>
      </c>
      <c r="N56" s="320">
        <v>266250</v>
      </c>
      <c r="O56" s="321">
        <v>0.16638191615192535</v>
      </c>
    </row>
    <row r="57" spans="1:15" ht="15">
      <c r="A57" s="278">
        <v>47</v>
      </c>
      <c r="B57" s="411" t="s">
        <v>58</v>
      </c>
      <c r="C57" s="278" t="s">
        <v>97</v>
      </c>
      <c r="D57" s="317">
        <v>40.549999999999997</v>
      </c>
      <c r="E57" s="317">
        <v>40.733333333333334</v>
      </c>
      <c r="F57" s="318">
        <v>38.616666666666667</v>
      </c>
      <c r="G57" s="318">
        <v>36.68333333333333</v>
      </c>
      <c r="H57" s="318">
        <v>34.566666666666663</v>
      </c>
      <c r="I57" s="318">
        <v>42.666666666666671</v>
      </c>
      <c r="J57" s="318">
        <v>44.783333333333346</v>
      </c>
      <c r="K57" s="318">
        <v>46.716666666666676</v>
      </c>
      <c r="L57" s="305">
        <v>42.85</v>
      </c>
      <c r="M57" s="305">
        <v>38.799999999999997</v>
      </c>
      <c r="N57" s="320">
        <v>7212800</v>
      </c>
      <c r="O57" s="321">
        <v>0.14552529182879378</v>
      </c>
    </row>
    <row r="58" spans="1:15" ht="15">
      <c r="A58" s="278">
        <v>48</v>
      </c>
      <c r="B58" s="411" t="s">
        <v>45</v>
      </c>
      <c r="C58" s="278" t="s">
        <v>98</v>
      </c>
      <c r="D58" s="317">
        <v>684.3</v>
      </c>
      <c r="E58" s="317">
        <v>677.71666666666658</v>
      </c>
      <c r="F58" s="318">
        <v>657.63333333333321</v>
      </c>
      <c r="G58" s="318">
        <v>630.96666666666658</v>
      </c>
      <c r="H58" s="318">
        <v>610.88333333333321</v>
      </c>
      <c r="I58" s="318">
        <v>704.38333333333321</v>
      </c>
      <c r="J58" s="318">
        <v>724.46666666666647</v>
      </c>
      <c r="K58" s="318">
        <v>751.13333333333321</v>
      </c>
      <c r="L58" s="305">
        <v>697.8</v>
      </c>
      <c r="M58" s="305">
        <v>651.04999999999995</v>
      </c>
      <c r="N58" s="320">
        <v>1337600</v>
      </c>
      <c r="O58" s="321">
        <v>-5.7236304170073587E-3</v>
      </c>
    </row>
    <row r="59" spans="1:15" ht="15">
      <c r="A59" s="278">
        <v>49</v>
      </c>
      <c r="B59" s="411" t="s">
        <v>45</v>
      </c>
      <c r="C59" s="278" t="s">
        <v>99</v>
      </c>
      <c r="D59" s="317">
        <v>148.05000000000001</v>
      </c>
      <c r="E59" s="317">
        <v>146.36666666666667</v>
      </c>
      <c r="F59" s="318">
        <v>141.28333333333336</v>
      </c>
      <c r="G59" s="318">
        <v>134.51666666666668</v>
      </c>
      <c r="H59" s="318">
        <v>129.43333333333337</v>
      </c>
      <c r="I59" s="318">
        <v>153.13333333333335</v>
      </c>
      <c r="J59" s="318">
        <v>158.21666666666667</v>
      </c>
      <c r="K59" s="318">
        <v>164.98333333333335</v>
      </c>
      <c r="L59" s="305">
        <v>151.44999999999999</v>
      </c>
      <c r="M59" s="305">
        <v>139.6</v>
      </c>
      <c r="N59" s="320">
        <v>3346600</v>
      </c>
      <c r="O59" s="321">
        <v>-9.4420600858369091E-3</v>
      </c>
    </row>
    <row r="60" spans="1:15" ht="15">
      <c r="A60" s="278">
        <v>50</v>
      </c>
      <c r="B60" s="411" t="s">
        <v>55</v>
      </c>
      <c r="C60" s="278" t="s">
        <v>100</v>
      </c>
      <c r="D60" s="317">
        <v>41.15</v>
      </c>
      <c r="E60" s="317">
        <v>41.316666666666663</v>
      </c>
      <c r="F60" s="318">
        <v>39.833333333333329</v>
      </c>
      <c r="G60" s="318">
        <v>38.516666666666666</v>
      </c>
      <c r="H60" s="318">
        <v>37.033333333333331</v>
      </c>
      <c r="I60" s="318">
        <v>42.633333333333326</v>
      </c>
      <c r="J60" s="318">
        <v>44.11666666666666</v>
      </c>
      <c r="K60" s="318">
        <v>45.433333333333323</v>
      </c>
      <c r="L60" s="305">
        <v>42.8</v>
      </c>
      <c r="M60" s="305">
        <v>40</v>
      </c>
      <c r="N60" s="320">
        <v>40474000</v>
      </c>
      <c r="O60" s="321">
        <v>4.9364791288566245E-2</v>
      </c>
    </row>
    <row r="61" spans="1:15" ht="15">
      <c r="A61" s="278">
        <v>51</v>
      </c>
      <c r="B61" s="411" t="s">
        <v>74</v>
      </c>
      <c r="C61" s="278" t="s">
        <v>101</v>
      </c>
      <c r="D61" s="317">
        <v>88.25</v>
      </c>
      <c r="E61" s="317">
        <v>88.533333333333346</v>
      </c>
      <c r="F61" s="318">
        <v>86.666666666666686</v>
      </c>
      <c r="G61" s="318">
        <v>85.083333333333343</v>
      </c>
      <c r="H61" s="318">
        <v>83.216666666666683</v>
      </c>
      <c r="I61" s="318">
        <v>90.116666666666688</v>
      </c>
      <c r="J61" s="318">
        <v>91.983333333333334</v>
      </c>
      <c r="K61" s="318">
        <v>93.566666666666691</v>
      </c>
      <c r="L61" s="305">
        <v>90.4</v>
      </c>
      <c r="M61" s="305">
        <v>86.95</v>
      </c>
      <c r="N61" s="320">
        <v>25624536</v>
      </c>
      <c r="O61" s="321">
        <v>1.8012290739563466E-2</v>
      </c>
    </row>
    <row r="62" spans="1:15" ht="15">
      <c r="A62" s="278">
        <v>52</v>
      </c>
      <c r="B62" s="411" t="s">
        <v>53</v>
      </c>
      <c r="C62" s="278" t="s">
        <v>102</v>
      </c>
      <c r="D62" s="317">
        <v>247.85</v>
      </c>
      <c r="E62" s="317">
        <v>245.61666666666667</v>
      </c>
      <c r="F62" s="318">
        <v>240.23333333333335</v>
      </c>
      <c r="G62" s="318">
        <v>232.61666666666667</v>
      </c>
      <c r="H62" s="318">
        <v>227.23333333333335</v>
      </c>
      <c r="I62" s="318">
        <v>253.23333333333335</v>
      </c>
      <c r="J62" s="318">
        <v>258.61666666666667</v>
      </c>
      <c r="K62" s="318">
        <v>266.23333333333335</v>
      </c>
      <c r="L62" s="305">
        <v>251</v>
      </c>
      <c r="M62" s="305">
        <v>238</v>
      </c>
      <c r="N62" s="320">
        <v>2485000</v>
      </c>
      <c r="O62" s="321">
        <v>-0.12302371541501976</v>
      </c>
    </row>
    <row r="63" spans="1:15" ht="15">
      <c r="A63" s="278">
        <v>53</v>
      </c>
      <c r="B63" s="411" t="s">
        <v>103</v>
      </c>
      <c r="C63" s="278" t="s">
        <v>104</v>
      </c>
      <c r="D63" s="317">
        <v>16.7</v>
      </c>
      <c r="E63" s="317">
        <v>16.766666666666669</v>
      </c>
      <c r="F63" s="318">
        <v>16.533333333333339</v>
      </c>
      <c r="G63" s="318">
        <v>16.366666666666671</v>
      </c>
      <c r="H63" s="318">
        <v>16.13333333333334</v>
      </c>
      <c r="I63" s="318">
        <v>16.933333333333337</v>
      </c>
      <c r="J63" s="318">
        <v>17.166666666666664</v>
      </c>
      <c r="K63" s="318">
        <v>17.333333333333336</v>
      </c>
      <c r="L63" s="305">
        <v>17</v>
      </c>
      <c r="M63" s="305">
        <v>16.600000000000001</v>
      </c>
      <c r="N63" s="320">
        <v>64485000</v>
      </c>
      <c r="O63" s="321">
        <v>-4.1695621959694229E-3</v>
      </c>
    </row>
    <row r="64" spans="1:15" ht="15">
      <c r="A64" s="278">
        <v>54</v>
      </c>
      <c r="B64" s="411" t="s">
        <v>51</v>
      </c>
      <c r="C64" s="278" t="s">
        <v>105</v>
      </c>
      <c r="D64" s="317">
        <v>595.35</v>
      </c>
      <c r="E64" s="317">
        <v>610.56666666666672</v>
      </c>
      <c r="F64" s="318">
        <v>572.73333333333346</v>
      </c>
      <c r="G64" s="318">
        <v>550.11666666666679</v>
      </c>
      <c r="H64" s="318">
        <v>512.28333333333353</v>
      </c>
      <c r="I64" s="318">
        <v>633.18333333333339</v>
      </c>
      <c r="J64" s="318">
        <v>671.01666666666665</v>
      </c>
      <c r="K64" s="318">
        <v>693.63333333333333</v>
      </c>
      <c r="L64" s="305">
        <v>648.4</v>
      </c>
      <c r="M64" s="305">
        <v>587.95000000000005</v>
      </c>
      <c r="N64" s="320">
        <v>6532000</v>
      </c>
      <c r="O64" s="321">
        <v>-1.0422979032844504E-2</v>
      </c>
    </row>
    <row r="65" spans="1:15" ht="15">
      <c r="A65" s="278">
        <v>55</v>
      </c>
      <c r="B65" s="411" t="s">
        <v>38</v>
      </c>
      <c r="C65" s="278" t="s">
        <v>106</v>
      </c>
      <c r="D65" s="317">
        <v>533.29999999999995</v>
      </c>
      <c r="E65" s="317">
        <v>531.98333333333335</v>
      </c>
      <c r="F65" s="318">
        <v>516.01666666666665</v>
      </c>
      <c r="G65" s="318">
        <v>498.73333333333335</v>
      </c>
      <c r="H65" s="318">
        <v>482.76666666666665</v>
      </c>
      <c r="I65" s="318">
        <v>549.26666666666665</v>
      </c>
      <c r="J65" s="318">
        <v>565.23333333333335</v>
      </c>
      <c r="K65" s="318">
        <v>582.51666666666665</v>
      </c>
      <c r="L65" s="305">
        <v>547.95000000000005</v>
      </c>
      <c r="M65" s="305">
        <v>514.70000000000005</v>
      </c>
      <c r="N65" s="320">
        <v>20588250</v>
      </c>
      <c r="O65" s="321">
        <v>6.637330399706637E-3</v>
      </c>
    </row>
    <row r="66" spans="1:15" ht="15">
      <c r="A66" s="278">
        <v>56</v>
      </c>
      <c r="B66" s="411" t="s">
        <v>40</v>
      </c>
      <c r="C66" s="278" t="s">
        <v>107</v>
      </c>
      <c r="D66" s="317">
        <v>540.79999999999995</v>
      </c>
      <c r="E66" s="317">
        <v>533.69999999999993</v>
      </c>
      <c r="F66" s="318">
        <v>524.64999999999986</v>
      </c>
      <c r="G66" s="318">
        <v>508.49999999999989</v>
      </c>
      <c r="H66" s="318">
        <v>499.44999999999982</v>
      </c>
      <c r="I66" s="318">
        <v>549.84999999999991</v>
      </c>
      <c r="J66" s="318">
        <v>558.89999999999986</v>
      </c>
      <c r="K66" s="318">
        <v>575.04999999999995</v>
      </c>
      <c r="L66" s="305">
        <v>542.75</v>
      </c>
      <c r="M66" s="305">
        <v>517.54999999999995</v>
      </c>
      <c r="N66" s="320">
        <v>5335000</v>
      </c>
      <c r="O66" s="321">
        <v>8.1254724111866974E-3</v>
      </c>
    </row>
    <row r="67" spans="1:15" ht="15">
      <c r="A67" s="278">
        <v>57</v>
      </c>
      <c r="B67" s="411" t="s">
        <v>108</v>
      </c>
      <c r="C67" s="278" t="s">
        <v>109</v>
      </c>
      <c r="D67" s="317">
        <v>469.3</v>
      </c>
      <c r="E67" s="317">
        <v>470.76666666666671</v>
      </c>
      <c r="F67" s="318">
        <v>460.93333333333339</v>
      </c>
      <c r="G67" s="318">
        <v>452.56666666666666</v>
      </c>
      <c r="H67" s="318">
        <v>442.73333333333335</v>
      </c>
      <c r="I67" s="318">
        <v>479.13333333333344</v>
      </c>
      <c r="J67" s="318">
        <v>488.96666666666681</v>
      </c>
      <c r="K67" s="318">
        <v>497.33333333333348</v>
      </c>
      <c r="L67" s="305">
        <v>480.6</v>
      </c>
      <c r="M67" s="305">
        <v>462.4</v>
      </c>
      <c r="N67" s="320">
        <v>20650000</v>
      </c>
      <c r="O67" s="321">
        <v>-1.640437449986663E-2</v>
      </c>
    </row>
    <row r="68" spans="1:15" ht="15">
      <c r="A68" s="278">
        <v>58</v>
      </c>
      <c r="B68" s="411" t="s">
        <v>58</v>
      </c>
      <c r="C68" s="278" t="s">
        <v>110</v>
      </c>
      <c r="D68" s="317">
        <v>1703.15</v>
      </c>
      <c r="E68" s="317">
        <v>1669.2666666666667</v>
      </c>
      <c r="F68" s="318">
        <v>1623.8833333333332</v>
      </c>
      <c r="G68" s="318">
        <v>1544.6166666666666</v>
      </c>
      <c r="H68" s="318">
        <v>1499.2333333333331</v>
      </c>
      <c r="I68" s="318">
        <v>1748.5333333333333</v>
      </c>
      <c r="J68" s="318">
        <v>1793.916666666667</v>
      </c>
      <c r="K68" s="318">
        <v>1873.1833333333334</v>
      </c>
      <c r="L68" s="305">
        <v>1714.65</v>
      </c>
      <c r="M68" s="305">
        <v>1590</v>
      </c>
      <c r="N68" s="320">
        <v>27939500</v>
      </c>
      <c r="O68" s="321">
        <v>-1.7365232606191695E-2</v>
      </c>
    </row>
    <row r="69" spans="1:15" ht="15">
      <c r="A69" s="278">
        <v>59</v>
      </c>
      <c r="B69" s="411" t="s">
        <v>55</v>
      </c>
      <c r="C69" s="278" t="s">
        <v>111</v>
      </c>
      <c r="D69" s="317">
        <v>914.8</v>
      </c>
      <c r="E69" s="317">
        <v>906.98333333333323</v>
      </c>
      <c r="F69" s="318">
        <v>891.46666666666647</v>
      </c>
      <c r="G69" s="318">
        <v>868.13333333333321</v>
      </c>
      <c r="H69" s="318">
        <v>852.61666666666645</v>
      </c>
      <c r="I69" s="318">
        <v>930.31666666666649</v>
      </c>
      <c r="J69" s="318">
        <v>945.83333333333314</v>
      </c>
      <c r="K69" s="318">
        <v>969.16666666666652</v>
      </c>
      <c r="L69" s="305">
        <v>922.5</v>
      </c>
      <c r="M69" s="305">
        <v>883.65</v>
      </c>
      <c r="N69" s="320">
        <v>32704500</v>
      </c>
      <c r="O69" s="321">
        <v>7.1312750798460403E-2</v>
      </c>
    </row>
    <row r="70" spans="1:15" ht="15">
      <c r="A70" s="278">
        <v>60</v>
      </c>
      <c r="B70" s="411" t="s">
        <v>58</v>
      </c>
      <c r="C70" s="278" t="s">
        <v>254</v>
      </c>
      <c r="D70" s="317">
        <v>474.75</v>
      </c>
      <c r="E70" s="317">
        <v>479.09999999999997</v>
      </c>
      <c r="F70" s="318">
        <v>461.79999999999995</v>
      </c>
      <c r="G70" s="318">
        <v>448.84999999999997</v>
      </c>
      <c r="H70" s="318">
        <v>431.54999999999995</v>
      </c>
      <c r="I70" s="318">
        <v>492.04999999999995</v>
      </c>
      <c r="J70" s="318">
        <v>509.35</v>
      </c>
      <c r="K70" s="318">
        <v>522.29999999999995</v>
      </c>
      <c r="L70" s="305">
        <v>496.4</v>
      </c>
      <c r="M70" s="305">
        <v>466.15</v>
      </c>
      <c r="N70" s="320">
        <v>10394100</v>
      </c>
      <c r="O70" s="321">
        <v>-1.2146095286972886E-2</v>
      </c>
    </row>
    <row r="71" spans="1:15" ht="15">
      <c r="A71" s="278">
        <v>61</v>
      </c>
      <c r="B71" s="411" t="s">
        <v>45</v>
      </c>
      <c r="C71" s="278" t="s">
        <v>112</v>
      </c>
      <c r="D71" s="317">
        <v>1988.4</v>
      </c>
      <c r="E71" s="317">
        <v>1950.4666666666665</v>
      </c>
      <c r="F71" s="318">
        <v>1893.5333333333328</v>
      </c>
      <c r="G71" s="318">
        <v>1798.6666666666663</v>
      </c>
      <c r="H71" s="318">
        <v>1741.7333333333327</v>
      </c>
      <c r="I71" s="318">
        <v>2045.333333333333</v>
      </c>
      <c r="J71" s="318">
        <v>2102.2666666666669</v>
      </c>
      <c r="K71" s="318">
        <v>2197.1333333333332</v>
      </c>
      <c r="L71" s="305">
        <v>2007.4</v>
      </c>
      <c r="M71" s="305">
        <v>1855.6</v>
      </c>
      <c r="N71" s="320">
        <v>2002200</v>
      </c>
      <c r="O71" s="321">
        <v>2.9832321777594897E-2</v>
      </c>
    </row>
    <row r="72" spans="1:15" ht="15">
      <c r="A72" s="278">
        <v>62</v>
      </c>
      <c r="B72" s="411" t="s">
        <v>114</v>
      </c>
      <c r="C72" s="278" t="s">
        <v>115</v>
      </c>
      <c r="D72" s="317">
        <v>107.75</v>
      </c>
      <c r="E72" s="317">
        <v>106.28333333333335</v>
      </c>
      <c r="F72" s="318">
        <v>103.36666666666669</v>
      </c>
      <c r="G72" s="318">
        <v>98.983333333333348</v>
      </c>
      <c r="H72" s="318">
        <v>96.066666666666691</v>
      </c>
      <c r="I72" s="318">
        <v>110.66666666666669</v>
      </c>
      <c r="J72" s="318">
        <v>113.58333333333334</v>
      </c>
      <c r="K72" s="318">
        <v>117.96666666666668</v>
      </c>
      <c r="L72" s="305">
        <v>109.2</v>
      </c>
      <c r="M72" s="305">
        <v>101.9</v>
      </c>
      <c r="N72" s="320">
        <v>33470500</v>
      </c>
      <c r="O72" s="321">
        <v>-3.0121703853955375E-2</v>
      </c>
    </row>
    <row r="73" spans="1:15" ht="15">
      <c r="A73" s="278">
        <v>63</v>
      </c>
      <c r="B73" s="411" t="s">
        <v>74</v>
      </c>
      <c r="C73" s="278" t="s">
        <v>116</v>
      </c>
      <c r="D73" s="317">
        <v>208.15</v>
      </c>
      <c r="E73" s="317">
        <v>206.13333333333335</v>
      </c>
      <c r="F73" s="318">
        <v>200.56666666666672</v>
      </c>
      <c r="G73" s="318">
        <v>192.98333333333338</v>
      </c>
      <c r="H73" s="318">
        <v>187.41666666666674</v>
      </c>
      <c r="I73" s="318">
        <v>213.7166666666667</v>
      </c>
      <c r="J73" s="318">
        <v>219.28333333333336</v>
      </c>
      <c r="K73" s="318">
        <v>226.86666666666667</v>
      </c>
      <c r="L73" s="305">
        <v>211.7</v>
      </c>
      <c r="M73" s="305">
        <v>198.55</v>
      </c>
      <c r="N73" s="320">
        <v>11039700</v>
      </c>
      <c r="O73" s="321">
        <v>1.3690705746239876E-2</v>
      </c>
    </row>
    <row r="74" spans="1:15" ht="15">
      <c r="A74" s="278">
        <v>64</v>
      </c>
      <c r="B74" s="411" t="s">
        <v>51</v>
      </c>
      <c r="C74" s="278" t="s">
        <v>117</v>
      </c>
      <c r="D74" s="317">
        <v>2379.6</v>
      </c>
      <c r="E74" s="317">
        <v>2412.65</v>
      </c>
      <c r="F74" s="318">
        <v>2317.9500000000003</v>
      </c>
      <c r="G74" s="318">
        <v>2256.3000000000002</v>
      </c>
      <c r="H74" s="318">
        <v>2161.6000000000004</v>
      </c>
      <c r="I74" s="318">
        <v>2474.3000000000002</v>
      </c>
      <c r="J74" s="318">
        <v>2569</v>
      </c>
      <c r="K74" s="318">
        <v>2630.65</v>
      </c>
      <c r="L74" s="305">
        <v>2507.35</v>
      </c>
      <c r="M74" s="305">
        <v>2351</v>
      </c>
      <c r="N74" s="320">
        <v>9096300</v>
      </c>
      <c r="O74" s="321">
        <v>4.2061336689408488E-3</v>
      </c>
    </row>
    <row r="75" spans="1:15" ht="15">
      <c r="A75" s="278">
        <v>65</v>
      </c>
      <c r="B75" s="411" t="s">
        <v>58</v>
      </c>
      <c r="C75" s="278" t="s">
        <v>118</v>
      </c>
      <c r="D75" s="317">
        <v>98.95</v>
      </c>
      <c r="E75" s="317">
        <v>99.09999999999998</v>
      </c>
      <c r="F75" s="318">
        <v>97.19999999999996</v>
      </c>
      <c r="G75" s="318">
        <v>95.449999999999974</v>
      </c>
      <c r="H75" s="318">
        <v>93.549999999999955</v>
      </c>
      <c r="I75" s="318">
        <v>100.84999999999997</v>
      </c>
      <c r="J75" s="318">
        <v>102.74999999999997</v>
      </c>
      <c r="K75" s="318">
        <v>104.49999999999997</v>
      </c>
      <c r="L75" s="305">
        <v>101</v>
      </c>
      <c r="M75" s="305">
        <v>97.35</v>
      </c>
      <c r="N75" s="320">
        <v>9591600</v>
      </c>
      <c r="O75" s="321">
        <v>5.1987365096077917E-2</v>
      </c>
    </row>
    <row r="76" spans="1:15" ht="15">
      <c r="A76" s="278">
        <v>66</v>
      </c>
      <c r="B76" s="411" t="s">
        <v>55</v>
      </c>
      <c r="C76" s="278" t="s">
        <v>119</v>
      </c>
      <c r="D76" s="317">
        <v>342</v>
      </c>
      <c r="E76" s="317">
        <v>336.51666666666671</v>
      </c>
      <c r="F76" s="318">
        <v>328.33333333333343</v>
      </c>
      <c r="G76" s="318">
        <v>314.66666666666674</v>
      </c>
      <c r="H76" s="318">
        <v>306.48333333333346</v>
      </c>
      <c r="I76" s="318">
        <v>350.18333333333339</v>
      </c>
      <c r="J76" s="318">
        <v>358.36666666666667</v>
      </c>
      <c r="K76" s="318">
        <v>372.03333333333336</v>
      </c>
      <c r="L76" s="305">
        <v>344.7</v>
      </c>
      <c r="M76" s="305">
        <v>322.85000000000002</v>
      </c>
      <c r="N76" s="320">
        <v>81356000</v>
      </c>
      <c r="O76" s="321">
        <v>3.128649364683736E-2</v>
      </c>
    </row>
    <row r="77" spans="1:15" ht="15">
      <c r="A77" s="278">
        <v>67</v>
      </c>
      <c r="B77" s="411" t="s">
        <v>58</v>
      </c>
      <c r="C77" s="278" t="s">
        <v>120</v>
      </c>
      <c r="D77" s="317">
        <v>341.85</v>
      </c>
      <c r="E77" s="317">
        <v>344.33333333333331</v>
      </c>
      <c r="F77" s="318">
        <v>333.96666666666664</v>
      </c>
      <c r="G77" s="318">
        <v>326.08333333333331</v>
      </c>
      <c r="H77" s="318">
        <v>315.71666666666664</v>
      </c>
      <c r="I77" s="318">
        <v>352.21666666666664</v>
      </c>
      <c r="J77" s="318">
        <v>362.58333333333331</v>
      </c>
      <c r="K77" s="318">
        <v>370.46666666666664</v>
      </c>
      <c r="L77" s="305">
        <v>354.7</v>
      </c>
      <c r="M77" s="305">
        <v>336.45</v>
      </c>
      <c r="N77" s="320">
        <v>7372500</v>
      </c>
      <c r="O77" s="321">
        <v>-5.0607287449392713E-3</v>
      </c>
    </row>
    <row r="78" spans="1:15" ht="15">
      <c r="A78" s="278">
        <v>68</v>
      </c>
      <c r="B78" s="411" t="s">
        <v>69</v>
      </c>
      <c r="C78" s="278" t="s">
        <v>121</v>
      </c>
      <c r="D78" s="317">
        <v>3.3</v>
      </c>
      <c r="E78" s="317">
        <v>3.3000000000000003</v>
      </c>
      <c r="F78" s="318">
        <v>3.2500000000000004</v>
      </c>
      <c r="G78" s="318">
        <v>3.2</v>
      </c>
      <c r="H78" s="318">
        <v>3.1500000000000004</v>
      </c>
      <c r="I78" s="318">
        <v>3.3500000000000005</v>
      </c>
      <c r="J78" s="318">
        <v>3.4000000000000004</v>
      </c>
      <c r="K78" s="318">
        <v>3.4500000000000006</v>
      </c>
      <c r="L78" s="305">
        <v>3.35</v>
      </c>
      <c r="M78" s="305">
        <v>3.25</v>
      </c>
      <c r="N78" s="320">
        <v>263424000</v>
      </c>
      <c r="O78" s="321">
        <v>1.1667293940534437E-2</v>
      </c>
    </row>
    <row r="79" spans="1:15" ht="15">
      <c r="A79" s="278">
        <v>69</v>
      </c>
      <c r="B79" s="411" t="s">
        <v>55</v>
      </c>
      <c r="C79" s="278" t="s">
        <v>122</v>
      </c>
      <c r="D79" s="317">
        <v>22</v>
      </c>
      <c r="E79" s="317">
        <v>21.7</v>
      </c>
      <c r="F79" s="318">
        <v>21.049999999999997</v>
      </c>
      <c r="G79" s="318">
        <v>20.099999999999998</v>
      </c>
      <c r="H79" s="318">
        <v>19.449999999999996</v>
      </c>
      <c r="I79" s="318">
        <v>22.65</v>
      </c>
      <c r="J79" s="318">
        <v>23.299999999999997</v>
      </c>
      <c r="K79" s="318">
        <v>24.25</v>
      </c>
      <c r="L79" s="305">
        <v>22.35</v>
      </c>
      <c r="M79" s="305">
        <v>20.75</v>
      </c>
      <c r="N79" s="320">
        <v>117552000</v>
      </c>
      <c r="O79" s="321">
        <v>-4.1487279843444226E-2</v>
      </c>
    </row>
    <row r="80" spans="1:15" ht="15">
      <c r="A80" s="278">
        <v>70</v>
      </c>
      <c r="B80" s="411" t="s">
        <v>74</v>
      </c>
      <c r="C80" s="278" t="s">
        <v>123</v>
      </c>
      <c r="D80" s="317">
        <v>459.75</v>
      </c>
      <c r="E80" s="317">
        <v>455.90000000000003</v>
      </c>
      <c r="F80" s="318">
        <v>444.90000000000009</v>
      </c>
      <c r="G80" s="318">
        <v>430.05000000000007</v>
      </c>
      <c r="H80" s="318">
        <v>419.05000000000013</v>
      </c>
      <c r="I80" s="318">
        <v>470.75000000000006</v>
      </c>
      <c r="J80" s="318">
        <v>481.74999999999994</v>
      </c>
      <c r="K80" s="318">
        <v>496.6</v>
      </c>
      <c r="L80" s="305">
        <v>466.9</v>
      </c>
      <c r="M80" s="305">
        <v>441.05</v>
      </c>
      <c r="N80" s="320">
        <v>4499000</v>
      </c>
      <c r="O80" s="321">
        <v>4.2038216560509552E-2</v>
      </c>
    </row>
    <row r="81" spans="1:15" ht="15">
      <c r="A81" s="278">
        <v>71</v>
      </c>
      <c r="B81" s="411" t="s">
        <v>40</v>
      </c>
      <c r="C81" s="278" t="s">
        <v>124</v>
      </c>
      <c r="D81" s="317">
        <v>1019.85</v>
      </c>
      <c r="E81" s="317">
        <v>1009.9499999999999</v>
      </c>
      <c r="F81" s="318">
        <v>990.49999999999977</v>
      </c>
      <c r="G81" s="318">
        <v>961.14999999999986</v>
      </c>
      <c r="H81" s="318">
        <v>941.6999999999997</v>
      </c>
      <c r="I81" s="318">
        <v>1039.2999999999997</v>
      </c>
      <c r="J81" s="318">
        <v>1058.75</v>
      </c>
      <c r="K81" s="318">
        <v>1088.0999999999999</v>
      </c>
      <c r="L81" s="305">
        <v>1029.4000000000001</v>
      </c>
      <c r="M81" s="305">
        <v>980.6</v>
      </c>
      <c r="N81" s="320">
        <v>3273600</v>
      </c>
      <c r="O81" s="321">
        <v>2.739855004236889E-2</v>
      </c>
    </row>
    <row r="82" spans="1:15" ht="15">
      <c r="A82" s="278">
        <v>72</v>
      </c>
      <c r="B82" s="411" t="s">
        <v>55</v>
      </c>
      <c r="C82" s="278" t="s">
        <v>125</v>
      </c>
      <c r="D82" s="317">
        <v>395.8</v>
      </c>
      <c r="E82" s="317">
        <v>401.25</v>
      </c>
      <c r="F82" s="318">
        <v>378.55</v>
      </c>
      <c r="G82" s="318">
        <v>361.3</v>
      </c>
      <c r="H82" s="318">
        <v>338.6</v>
      </c>
      <c r="I82" s="318">
        <v>418.5</v>
      </c>
      <c r="J82" s="318">
        <v>441.20000000000005</v>
      </c>
      <c r="K82" s="318">
        <v>458.45</v>
      </c>
      <c r="L82" s="305">
        <v>423.95</v>
      </c>
      <c r="M82" s="305">
        <v>384</v>
      </c>
      <c r="N82" s="320">
        <v>17742400</v>
      </c>
      <c r="O82" s="321">
        <v>-2.3941554440630227E-2</v>
      </c>
    </row>
    <row r="83" spans="1:15" ht="15">
      <c r="A83" s="278">
        <v>73</v>
      </c>
      <c r="B83" s="411" t="s">
        <v>69</v>
      </c>
      <c r="C83" s="278" t="s">
        <v>126</v>
      </c>
      <c r="D83" s="317">
        <v>174.8</v>
      </c>
      <c r="E83" s="317">
        <v>173.83333333333334</v>
      </c>
      <c r="F83" s="318">
        <v>171.66666666666669</v>
      </c>
      <c r="G83" s="318">
        <v>168.53333333333333</v>
      </c>
      <c r="H83" s="318">
        <v>166.36666666666667</v>
      </c>
      <c r="I83" s="318">
        <v>176.9666666666667</v>
      </c>
      <c r="J83" s="318">
        <v>179.13333333333338</v>
      </c>
      <c r="K83" s="318">
        <v>182.26666666666671</v>
      </c>
      <c r="L83" s="305">
        <v>176</v>
      </c>
      <c r="M83" s="305">
        <v>170.7</v>
      </c>
      <c r="N83" s="320">
        <v>6478000</v>
      </c>
      <c r="O83" s="321">
        <v>2.2088987062164722E-2</v>
      </c>
    </row>
    <row r="84" spans="1:15" ht="15">
      <c r="A84" s="278">
        <v>74</v>
      </c>
      <c r="B84" s="411" t="s">
        <v>108</v>
      </c>
      <c r="C84" s="278" t="s">
        <v>127</v>
      </c>
      <c r="D84" s="317">
        <v>637.54999999999995</v>
      </c>
      <c r="E84" s="317">
        <v>641.94999999999993</v>
      </c>
      <c r="F84" s="318">
        <v>629.19999999999982</v>
      </c>
      <c r="G84" s="318">
        <v>620.84999999999991</v>
      </c>
      <c r="H84" s="318">
        <v>608.0999999999998</v>
      </c>
      <c r="I84" s="318">
        <v>650.29999999999984</v>
      </c>
      <c r="J84" s="318">
        <v>663.05000000000007</v>
      </c>
      <c r="K84" s="318">
        <v>671.39999999999986</v>
      </c>
      <c r="L84" s="305">
        <v>654.70000000000005</v>
      </c>
      <c r="M84" s="305">
        <v>633.6</v>
      </c>
      <c r="N84" s="320">
        <v>38101200</v>
      </c>
      <c r="O84" s="321">
        <v>9.5707472178060415E-3</v>
      </c>
    </row>
    <row r="85" spans="1:15" ht="15">
      <c r="A85" s="278">
        <v>75</v>
      </c>
      <c r="B85" s="411" t="s">
        <v>74</v>
      </c>
      <c r="C85" s="278" t="s">
        <v>128</v>
      </c>
      <c r="D85" s="317">
        <v>83.8</v>
      </c>
      <c r="E85" s="317">
        <v>83.483333333333334</v>
      </c>
      <c r="F85" s="318">
        <v>82.516666666666666</v>
      </c>
      <c r="G85" s="318">
        <v>81.233333333333334</v>
      </c>
      <c r="H85" s="318">
        <v>80.266666666666666</v>
      </c>
      <c r="I85" s="318">
        <v>84.766666666666666</v>
      </c>
      <c r="J85" s="318">
        <v>85.733333333333334</v>
      </c>
      <c r="K85" s="318">
        <v>87.016666666666666</v>
      </c>
      <c r="L85" s="305">
        <v>84.45</v>
      </c>
      <c r="M85" s="305">
        <v>82.2</v>
      </c>
      <c r="N85" s="320">
        <v>52708000</v>
      </c>
      <c r="O85" s="321">
        <v>3.1548457804916233E-2</v>
      </c>
    </row>
    <row r="86" spans="1:15" ht="15">
      <c r="A86" s="278">
        <v>76</v>
      </c>
      <c r="B86" s="411" t="s">
        <v>51</v>
      </c>
      <c r="C86" s="278" t="s">
        <v>129</v>
      </c>
      <c r="D86" s="317">
        <v>185.35</v>
      </c>
      <c r="E86" s="317">
        <v>183.98333333333335</v>
      </c>
      <c r="F86" s="318">
        <v>181.6166666666667</v>
      </c>
      <c r="G86" s="318">
        <v>177.88333333333335</v>
      </c>
      <c r="H86" s="318">
        <v>175.51666666666671</v>
      </c>
      <c r="I86" s="318">
        <v>187.7166666666667</v>
      </c>
      <c r="J86" s="318">
        <v>190.08333333333337</v>
      </c>
      <c r="K86" s="318">
        <v>193.81666666666669</v>
      </c>
      <c r="L86" s="305">
        <v>186.35</v>
      </c>
      <c r="M86" s="305">
        <v>180.25</v>
      </c>
      <c r="N86" s="320">
        <v>71618400</v>
      </c>
      <c r="O86" s="321">
        <v>-4.6064829614474778E-2</v>
      </c>
    </row>
    <row r="87" spans="1:15" ht="15">
      <c r="A87" s="278">
        <v>77</v>
      </c>
      <c r="B87" s="411" t="s">
        <v>114</v>
      </c>
      <c r="C87" s="278" t="s">
        <v>130</v>
      </c>
      <c r="D87" s="317">
        <v>91.65</v>
      </c>
      <c r="E87" s="317">
        <v>90.183333333333337</v>
      </c>
      <c r="F87" s="318">
        <v>86.966666666666669</v>
      </c>
      <c r="G87" s="318">
        <v>82.283333333333331</v>
      </c>
      <c r="H87" s="318">
        <v>79.066666666666663</v>
      </c>
      <c r="I87" s="318">
        <v>94.866666666666674</v>
      </c>
      <c r="J87" s="318">
        <v>98.083333333333343</v>
      </c>
      <c r="K87" s="318">
        <v>102.76666666666668</v>
      </c>
      <c r="L87" s="305">
        <v>93.4</v>
      </c>
      <c r="M87" s="305">
        <v>85.5</v>
      </c>
      <c r="N87" s="320">
        <v>11360000</v>
      </c>
      <c r="O87" s="321">
        <v>-0.14490026345502446</v>
      </c>
    </row>
    <row r="88" spans="1:15" ht="15">
      <c r="A88" s="278">
        <v>78</v>
      </c>
      <c r="B88" s="411" t="s">
        <v>114</v>
      </c>
      <c r="C88" s="278" t="s">
        <v>131</v>
      </c>
      <c r="D88" s="317">
        <v>166.45</v>
      </c>
      <c r="E88" s="317">
        <v>165.01666666666668</v>
      </c>
      <c r="F88" s="318">
        <v>159.48333333333335</v>
      </c>
      <c r="G88" s="318">
        <v>152.51666666666668</v>
      </c>
      <c r="H88" s="318">
        <v>146.98333333333335</v>
      </c>
      <c r="I88" s="318">
        <v>171.98333333333335</v>
      </c>
      <c r="J88" s="318">
        <v>177.51666666666671</v>
      </c>
      <c r="K88" s="318">
        <v>184.48333333333335</v>
      </c>
      <c r="L88" s="305">
        <v>170.55</v>
      </c>
      <c r="M88" s="305">
        <v>158.05000000000001</v>
      </c>
      <c r="N88" s="320">
        <v>31756100</v>
      </c>
      <c r="O88" s="321">
        <v>-2.6647867465632712E-2</v>
      </c>
    </row>
    <row r="89" spans="1:15" ht="15">
      <c r="A89" s="278">
        <v>79</v>
      </c>
      <c r="B89" s="411" t="s">
        <v>40</v>
      </c>
      <c r="C89" s="278" t="s">
        <v>132</v>
      </c>
      <c r="D89" s="317">
        <v>1408.85</v>
      </c>
      <c r="E89" s="317">
        <v>1402.0666666666666</v>
      </c>
      <c r="F89" s="318">
        <v>1374.1333333333332</v>
      </c>
      <c r="G89" s="318">
        <v>1339.4166666666665</v>
      </c>
      <c r="H89" s="318">
        <v>1311.4833333333331</v>
      </c>
      <c r="I89" s="318">
        <v>1436.7833333333333</v>
      </c>
      <c r="J89" s="318">
        <v>1464.7166666666667</v>
      </c>
      <c r="K89" s="318">
        <v>1499.4333333333334</v>
      </c>
      <c r="L89" s="305">
        <v>1430</v>
      </c>
      <c r="M89" s="305">
        <v>1367.35</v>
      </c>
      <c r="N89" s="320">
        <v>1598500</v>
      </c>
      <c r="O89" s="321">
        <v>3.0957755562721703E-2</v>
      </c>
    </row>
    <row r="90" spans="1:15" ht="15">
      <c r="A90" s="278">
        <v>80</v>
      </c>
      <c r="B90" s="411" t="s">
        <v>40</v>
      </c>
      <c r="C90" s="278" t="s">
        <v>133</v>
      </c>
      <c r="D90" s="317">
        <v>331.15</v>
      </c>
      <c r="E90" s="317">
        <v>328.66666666666669</v>
      </c>
      <c r="F90" s="318">
        <v>318.43333333333339</v>
      </c>
      <c r="G90" s="318">
        <v>305.7166666666667</v>
      </c>
      <c r="H90" s="318">
        <v>295.48333333333341</v>
      </c>
      <c r="I90" s="318">
        <v>341.38333333333338</v>
      </c>
      <c r="J90" s="318">
        <v>351.61666666666662</v>
      </c>
      <c r="K90" s="318">
        <v>364.33333333333337</v>
      </c>
      <c r="L90" s="305">
        <v>338.9</v>
      </c>
      <c r="M90" s="305">
        <v>315.95</v>
      </c>
      <c r="N90" s="320">
        <v>1143800</v>
      </c>
      <c r="O90" s="321">
        <v>9.8887515451174281E-3</v>
      </c>
    </row>
    <row r="91" spans="1:15" ht="15">
      <c r="A91" s="278">
        <v>81</v>
      </c>
      <c r="B91" s="411" t="s">
        <v>55</v>
      </c>
      <c r="C91" s="278" t="s">
        <v>134</v>
      </c>
      <c r="D91" s="317">
        <v>1258.55</v>
      </c>
      <c r="E91" s="317">
        <v>1239.9166666666665</v>
      </c>
      <c r="F91" s="318">
        <v>1209.4833333333331</v>
      </c>
      <c r="G91" s="318">
        <v>1160.4166666666665</v>
      </c>
      <c r="H91" s="318">
        <v>1129.9833333333331</v>
      </c>
      <c r="I91" s="318">
        <v>1288.9833333333331</v>
      </c>
      <c r="J91" s="318">
        <v>1319.4166666666665</v>
      </c>
      <c r="K91" s="318">
        <v>1368.4833333333331</v>
      </c>
      <c r="L91" s="305">
        <v>1270.3499999999999</v>
      </c>
      <c r="M91" s="305">
        <v>1190.8499999999999</v>
      </c>
      <c r="N91" s="320">
        <v>8910400</v>
      </c>
      <c r="O91" s="321">
        <v>0.13202561235897958</v>
      </c>
    </row>
    <row r="92" spans="1:15" ht="15">
      <c r="A92" s="278">
        <v>82</v>
      </c>
      <c r="B92" s="411" t="s">
        <v>58</v>
      </c>
      <c r="C92" s="278" t="s">
        <v>135</v>
      </c>
      <c r="D92" s="317">
        <v>56.35</v>
      </c>
      <c r="E92" s="317">
        <v>56.6</v>
      </c>
      <c r="F92" s="318">
        <v>54.5</v>
      </c>
      <c r="G92" s="318">
        <v>52.65</v>
      </c>
      <c r="H92" s="318">
        <v>50.55</v>
      </c>
      <c r="I92" s="318">
        <v>58.45</v>
      </c>
      <c r="J92" s="318">
        <v>60.550000000000011</v>
      </c>
      <c r="K92" s="318">
        <v>62.400000000000006</v>
      </c>
      <c r="L92" s="305">
        <v>58.7</v>
      </c>
      <c r="M92" s="305">
        <v>54.75</v>
      </c>
      <c r="N92" s="320">
        <v>19264000</v>
      </c>
      <c r="O92" s="321">
        <v>4.3689320388349516E-2</v>
      </c>
    </row>
    <row r="93" spans="1:15" ht="15">
      <c r="A93" s="278">
        <v>83</v>
      </c>
      <c r="B93" s="411" t="s">
        <v>58</v>
      </c>
      <c r="C93" s="278" t="s">
        <v>136</v>
      </c>
      <c r="D93" s="317">
        <v>255.3</v>
      </c>
      <c r="E93" s="317">
        <v>247.31666666666669</v>
      </c>
      <c r="F93" s="318">
        <v>236.83333333333337</v>
      </c>
      <c r="G93" s="318">
        <v>218.36666666666667</v>
      </c>
      <c r="H93" s="318">
        <v>207.88333333333335</v>
      </c>
      <c r="I93" s="318">
        <v>265.78333333333342</v>
      </c>
      <c r="J93" s="318">
        <v>276.26666666666665</v>
      </c>
      <c r="K93" s="318">
        <v>294.73333333333341</v>
      </c>
      <c r="L93" s="305">
        <v>257.8</v>
      </c>
      <c r="M93" s="305">
        <v>228.85</v>
      </c>
      <c r="N93" s="320">
        <v>7720700</v>
      </c>
      <c r="O93" s="321">
        <v>-4.024819721616636E-3</v>
      </c>
    </row>
    <row r="94" spans="1:15" ht="15">
      <c r="A94" s="278">
        <v>84</v>
      </c>
      <c r="B94" s="411" t="s">
        <v>65</v>
      </c>
      <c r="C94" s="278" t="s">
        <v>137</v>
      </c>
      <c r="D94" s="317">
        <v>816.6</v>
      </c>
      <c r="E94" s="317">
        <v>821.55000000000007</v>
      </c>
      <c r="F94" s="318">
        <v>802.50000000000011</v>
      </c>
      <c r="G94" s="318">
        <v>788.40000000000009</v>
      </c>
      <c r="H94" s="318">
        <v>769.35000000000014</v>
      </c>
      <c r="I94" s="318">
        <v>835.65000000000009</v>
      </c>
      <c r="J94" s="318">
        <v>854.7</v>
      </c>
      <c r="K94" s="318">
        <v>868.80000000000007</v>
      </c>
      <c r="L94" s="305">
        <v>840.6</v>
      </c>
      <c r="M94" s="305">
        <v>807.45</v>
      </c>
      <c r="N94" s="320">
        <v>12466875</v>
      </c>
      <c r="O94" s="321">
        <v>6.2649832187949492E-2</v>
      </c>
    </row>
    <row r="95" spans="1:15" ht="15">
      <c r="A95" s="278">
        <v>85</v>
      </c>
      <c r="B95" s="411" t="s">
        <v>53</v>
      </c>
      <c r="C95" s="278" t="s">
        <v>138</v>
      </c>
      <c r="D95" s="317">
        <v>794.7</v>
      </c>
      <c r="E95" s="317">
        <v>778.45000000000016</v>
      </c>
      <c r="F95" s="318">
        <v>754.95000000000027</v>
      </c>
      <c r="G95" s="318">
        <v>715.20000000000016</v>
      </c>
      <c r="H95" s="318">
        <v>691.70000000000027</v>
      </c>
      <c r="I95" s="318">
        <v>818.20000000000027</v>
      </c>
      <c r="J95" s="318">
        <v>841.7</v>
      </c>
      <c r="K95" s="318">
        <v>881.45000000000027</v>
      </c>
      <c r="L95" s="305">
        <v>801.95</v>
      </c>
      <c r="M95" s="305">
        <v>738.7</v>
      </c>
      <c r="N95" s="320">
        <v>8616300</v>
      </c>
      <c r="O95" s="321">
        <v>0.31226012793176972</v>
      </c>
    </row>
    <row r="96" spans="1:15" ht="15">
      <c r="A96" s="278">
        <v>86</v>
      </c>
      <c r="B96" s="411" t="s">
        <v>45</v>
      </c>
      <c r="C96" s="278" t="s">
        <v>139</v>
      </c>
      <c r="D96" s="317">
        <v>381.3</v>
      </c>
      <c r="E96" s="317">
        <v>368.10000000000008</v>
      </c>
      <c r="F96" s="318">
        <v>345.30000000000018</v>
      </c>
      <c r="G96" s="318">
        <v>309.30000000000013</v>
      </c>
      <c r="H96" s="318">
        <v>286.50000000000023</v>
      </c>
      <c r="I96" s="318">
        <v>404.10000000000014</v>
      </c>
      <c r="J96" s="318">
        <v>426.9</v>
      </c>
      <c r="K96" s="318">
        <v>462.90000000000009</v>
      </c>
      <c r="L96" s="305">
        <v>390.9</v>
      </c>
      <c r="M96" s="305">
        <v>332.1</v>
      </c>
      <c r="N96" s="320">
        <v>14222000</v>
      </c>
      <c r="O96" s="321">
        <v>-3.8534342888047593E-2</v>
      </c>
    </row>
    <row r="97" spans="1:15" ht="15">
      <c r="A97" s="278">
        <v>87</v>
      </c>
      <c r="B97" s="411" t="s">
        <v>58</v>
      </c>
      <c r="C97" s="278" t="s">
        <v>140</v>
      </c>
      <c r="D97" s="317">
        <v>167.5</v>
      </c>
      <c r="E97" s="317">
        <v>166.65</v>
      </c>
      <c r="F97" s="318">
        <v>161.60000000000002</v>
      </c>
      <c r="G97" s="318">
        <v>155.70000000000002</v>
      </c>
      <c r="H97" s="318">
        <v>150.65000000000003</v>
      </c>
      <c r="I97" s="318">
        <v>172.55</v>
      </c>
      <c r="J97" s="318">
        <v>177.60000000000002</v>
      </c>
      <c r="K97" s="318">
        <v>183.5</v>
      </c>
      <c r="L97" s="305">
        <v>171.7</v>
      </c>
      <c r="M97" s="305">
        <v>160.75</v>
      </c>
      <c r="N97" s="320">
        <v>10440000</v>
      </c>
      <c r="O97" s="321">
        <v>9.5166163141993956E-2</v>
      </c>
    </row>
    <row r="98" spans="1:15" ht="15">
      <c r="A98" s="278">
        <v>88</v>
      </c>
      <c r="B98" s="411" t="s">
        <v>58</v>
      </c>
      <c r="C98" s="278" t="s">
        <v>141</v>
      </c>
      <c r="D98" s="317">
        <v>112.8</v>
      </c>
      <c r="E98" s="317">
        <v>112.36666666666667</v>
      </c>
      <c r="F98" s="318">
        <v>108.93333333333335</v>
      </c>
      <c r="G98" s="318">
        <v>105.06666666666668</v>
      </c>
      <c r="H98" s="318">
        <v>101.63333333333335</v>
      </c>
      <c r="I98" s="318">
        <v>116.23333333333335</v>
      </c>
      <c r="J98" s="318">
        <v>119.66666666666669</v>
      </c>
      <c r="K98" s="318">
        <v>123.53333333333335</v>
      </c>
      <c r="L98" s="305">
        <v>115.8</v>
      </c>
      <c r="M98" s="305">
        <v>108.5</v>
      </c>
      <c r="N98" s="320">
        <v>10692000</v>
      </c>
      <c r="O98" s="321">
        <v>0.13142857142857142</v>
      </c>
    </row>
    <row r="99" spans="1:15" ht="15">
      <c r="A99" s="278">
        <v>89</v>
      </c>
      <c r="B99" s="411" t="s">
        <v>51</v>
      </c>
      <c r="C99" s="278" t="s">
        <v>142</v>
      </c>
      <c r="D99" s="317">
        <v>297.3</v>
      </c>
      <c r="E99" s="317">
        <v>295.61666666666662</v>
      </c>
      <c r="F99" s="318">
        <v>289.23333333333323</v>
      </c>
      <c r="G99" s="318">
        <v>281.16666666666663</v>
      </c>
      <c r="H99" s="318">
        <v>274.78333333333325</v>
      </c>
      <c r="I99" s="318">
        <v>303.68333333333322</v>
      </c>
      <c r="J99" s="318">
        <v>310.06666666666655</v>
      </c>
      <c r="K99" s="318">
        <v>318.13333333333321</v>
      </c>
      <c r="L99" s="305">
        <v>302</v>
      </c>
      <c r="M99" s="305">
        <v>287.55</v>
      </c>
      <c r="N99" s="320">
        <v>9867000</v>
      </c>
      <c r="O99" s="321">
        <v>-2.2159237309971658E-2</v>
      </c>
    </row>
    <row r="100" spans="1:15" ht="15">
      <c r="A100" s="278">
        <v>90</v>
      </c>
      <c r="B100" s="411" t="s">
        <v>45</v>
      </c>
      <c r="C100" s="278" t="s">
        <v>143</v>
      </c>
      <c r="D100" s="317">
        <v>5326.7</v>
      </c>
      <c r="E100" s="317">
        <v>5157.7333333333336</v>
      </c>
      <c r="F100" s="318">
        <v>4922.7166666666672</v>
      </c>
      <c r="G100" s="318">
        <v>4518.7333333333336</v>
      </c>
      <c r="H100" s="318">
        <v>4283.7166666666672</v>
      </c>
      <c r="I100" s="318">
        <v>5561.7166666666672</v>
      </c>
      <c r="J100" s="318">
        <v>5796.7333333333336</v>
      </c>
      <c r="K100" s="318">
        <v>6200.7166666666672</v>
      </c>
      <c r="L100" s="305">
        <v>5392.75</v>
      </c>
      <c r="M100" s="305">
        <v>4753.75</v>
      </c>
      <c r="N100" s="320">
        <v>2357700</v>
      </c>
      <c r="O100" s="321">
        <v>-1.6641641641641641E-2</v>
      </c>
    </row>
    <row r="101" spans="1:15" ht="15">
      <c r="A101" s="278">
        <v>91</v>
      </c>
      <c r="B101" s="411" t="s">
        <v>51</v>
      </c>
      <c r="C101" s="278" t="s">
        <v>144</v>
      </c>
      <c r="D101" s="317">
        <v>550.4</v>
      </c>
      <c r="E101" s="317">
        <v>546.6</v>
      </c>
      <c r="F101" s="318">
        <v>529.20000000000005</v>
      </c>
      <c r="G101" s="318">
        <v>508</v>
      </c>
      <c r="H101" s="318">
        <v>490.6</v>
      </c>
      <c r="I101" s="318">
        <v>567.80000000000007</v>
      </c>
      <c r="J101" s="318">
        <v>585.19999999999993</v>
      </c>
      <c r="K101" s="318">
        <v>606.40000000000009</v>
      </c>
      <c r="L101" s="305">
        <v>564</v>
      </c>
      <c r="M101" s="305">
        <v>525.4</v>
      </c>
      <c r="N101" s="320">
        <v>9696250</v>
      </c>
      <c r="O101" s="321">
        <v>-6.3503561511529638E-2</v>
      </c>
    </row>
    <row r="102" spans="1:15" ht="15">
      <c r="A102" s="278">
        <v>92</v>
      </c>
      <c r="B102" s="411" t="s">
        <v>58</v>
      </c>
      <c r="C102" s="278" t="s">
        <v>145</v>
      </c>
      <c r="D102" s="317">
        <v>353.8</v>
      </c>
      <c r="E102" s="317">
        <v>364.25</v>
      </c>
      <c r="F102" s="318">
        <v>338.45</v>
      </c>
      <c r="G102" s="318">
        <v>323.09999999999997</v>
      </c>
      <c r="H102" s="318">
        <v>297.29999999999995</v>
      </c>
      <c r="I102" s="318">
        <v>379.6</v>
      </c>
      <c r="J102" s="318">
        <v>405.4</v>
      </c>
      <c r="K102" s="318">
        <v>420.75000000000006</v>
      </c>
      <c r="L102" s="305">
        <v>390.05</v>
      </c>
      <c r="M102" s="305">
        <v>348.9</v>
      </c>
      <c r="N102" s="320">
        <v>1500200</v>
      </c>
      <c r="O102" s="321">
        <v>0.11282545805207329</v>
      </c>
    </row>
    <row r="103" spans="1:15" ht="15">
      <c r="A103" s="278">
        <v>93</v>
      </c>
      <c r="B103" s="411" t="s">
        <v>74</v>
      </c>
      <c r="C103" s="278" t="s">
        <v>146</v>
      </c>
      <c r="D103" s="317">
        <v>903.5</v>
      </c>
      <c r="E103" s="317">
        <v>903.06666666666661</v>
      </c>
      <c r="F103" s="318">
        <v>888.28333333333319</v>
      </c>
      <c r="G103" s="318">
        <v>873.06666666666661</v>
      </c>
      <c r="H103" s="318">
        <v>858.28333333333319</v>
      </c>
      <c r="I103" s="318">
        <v>918.28333333333319</v>
      </c>
      <c r="J103" s="318">
        <v>933.06666666666649</v>
      </c>
      <c r="K103" s="318">
        <v>948.28333333333319</v>
      </c>
      <c r="L103" s="305">
        <v>917.85</v>
      </c>
      <c r="M103" s="305">
        <v>887.85</v>
      </c>
      <c r="N103" s="320">
        <v>1528200</v>
      </c>
      <c r="O103" s="321">
        <v>3.5786905246034971E-2</v>
      </c>
    </row>
    <row r="104" spans="1:15" ht="15">
      <c r="A104" s="278">
        <v>94</v>
      </c>
      <c r="B104" s="411" t="s">
        <v>108</v>
      </c>
      <c r="C104" s="278" t="s">
        <v>147</v>
      </c>
      <c r="D104" s="317">
        <v>728.9</v>
      </c>
      <c r="E104" s="317">
        <v>731.9</v>
      </c>
      <c r="F104" s="318">
        <v>714</v>
      </c>
      <c r="G104" s="318">
        <v>699.1</v>
      </c>
      <c r="H104" s="318">
        <v>681.2</v>
      </c>
      <c r="I104" s="318">
        <v>746.8</v>
      </c>
      <c r="J104" s="318">
        <v>764.69999999999982</v>
      </c>
      <c r="K104" s="318">
        <v>779.59999999999991</v>
      </c>
      <c r="L104" s="305">
        <v>749.8</v>
      </c>
      <c r="M104" s="305">
        <v>717</v>
      </c>
      <c r="N104" s="320">
        <v>800000</v>
      </c>
      <c r="O104" s="321">
        <v>-9.3381686310063466E-2</v>
      </c>
    </row>
    <row r="105" spans="1:15" ht="15">
      <c r="A105" s="278">
        <v>95</v>
      </c>
      <c r="B105" s="411" t="s">
        <v>45</v>
      </c>
      <c r="C105" s="278" t="s">
        <v>148</v>
      </c>
      <c r="D105" s="317">
        <v>66.099999999999994</v>
      </c>
      <c r="E105" s="317">
        <v>63.749999999999993</v>
      </c>
      <c r="F105" s="318">
        <v>59.949999999999989</v>
      </c>
      <c r="G105" s="318">
        <v>53.8</v>
      </c>
      <c r="H105" s="318">
        <v>49.999999999999993</v>
      </c>
      <c r="I105" s="318">
        <v>69.899999999999977</v>
      </c>
      <c r="J105" s="318">
        <v>73.699999999999989</v>
      </c>
      <c r="K105" s="318">
        <v>79.84999999999998</v>
      </c>
      <c r="L105" s="305">
        <v>67.55</v>
      </c>
      <c r="M105" s="305">
        <v>57.6</v>
      </c>
      <c r="N105" s="320">
        <v>21510000</v>
      </c>
      <c r="O105" s="321">
        <v>-6.007393715341959E-3</v>
      </c>
    </row>
    <row r="106" spans="1:15" ht="15">
      <c r="A106" s="278">
        <v>96</v>
      </c>
      <c r="B106" s="411" t="s">
        <v>45</v>
      </c>
      <c r="C106" s="278" t="s">
        <v>149</v>
      </c>
      <c r="D106" s="317">
        <v>60270.05</v>
      </c>
      <c r="E106" s="317">
        <v>59586.35</v>
      </c>
      <c r="F106" s="318">
        <v>58672.7</v>
      </c>
      <c r="G106" s="318">
        <v>57075.35</v>
      </c>
      <c r="H106" s="318">
        <v>56161.7</v>
      </c>
      <c r="I106" s="318">
        <v>61183.7</v>
      </c>
      <c r="J106" s="318">
        <v>62097.350000000006</v>
      </c>
      <c r="K106" s="318">
        <v>63694.7</v>
      </c>
      <c r="L106" s="305">
        <v>60500</v>
      </c>
      <c r="M106" s="305">
        <v>57989</v>
      </c>
      <c r="N106" s="320">
        <v>15240</v>
      </c>
      <c r="O106" s="321">
        <v>0.17501927525057825</v>
      </c>
    </row>
    <row r="107" spans="1:15" ht="15">
      <c r="A107" s="278">
        <v>97</v>
      </c>
      <c r="B107" s="411" t="s">
        <v>58</v>
      </c>
      <c r="C107" s="278" t="s">
        <v>150</v>
      </c>
      <c r="D107" s="317">
        <v>735.4</v>
      </c>
      <c r="E107" s="317">
        <v>729.58333333333337</v>
      </c>
      <c r="F107" s="318">
        <v>710.2166666666667</v>
      </c>
      <c r="G107" s="318">
        <v>685.0333333333333</v>
      </c>
      <c r="H107" s="318">
        <v>665.66666666666663</v>
      </c>
      <c r="I107" s="318">
        <v>754.76666666666677</v>
      </c>
      <c r="J107" s="318">
        <v>774.13333333333333</v>
      </c>
      <c r="K107" s="318">
        <v>799.31666666666683</v>
      </c>
      <c r="L107" s="305">
        <v>748.95</v>
      </c>
      <c r="M107" s="305">
        <v>704.4</v>
      </c>
      <c r="N107" s="320">
        <v>1711500</v>
      </c>
      <c r="O107" s="321">
        <v>-5.7803468208092484E-2</v>
      </c>
    </row>
    <row r="108" spans="1:15" ht="15">
      <c r="A108" s="278">
        <v>98</v>
      </c>
      <c r="B108" s="411" t="s">
        <v>114</v>
      </c>
      <c r="C108" s="278" t="s">
        <v>151</v>
      </c>
      <c r="D108" s="317">
        <v>30.5</v>
      </c>
      <c r="E108" s="317">
        <v>30.3</v>
      </c>
      <c r="F108" s="318">
        <v>29.950000000000003</v>
      </c>
      <c r="G108" s="318">
        <v>29.400000000000002</v>
      </c>
      <c r="H108" s="318">
        <v>29.050000000000004</v>
      </c>
      <c r="I108" s="318">
        <v>30.85</v>
      </c>
      <c r="J108" s="318">
        <v>31.200000000000003</v>
      </c>
      <c r="K108" s="318">
        <v>31.75</v>
      </c>
      <c r="L108" s="305">
        <v>30.65</v>
      </c>
      <c r="M108" s="305">
        <v>29.75</v>
      </c>
      <c r="N108" s="320">
        <v>17760600</v>
      </c>
      <c r="O108" s="321">
        <v>4.6326935804103242E-3</v>
      </c>
    </row>
    <row r="109" spans="1:15" ht="15">
      <c r="A109" s="278">
        <v>99</v>
      </c>
      <c r="B109" s="411" t="s">
        <v>40</v>
      </c>
      <c r="C109" s="278" t="s">
        <v>262</v>
      </c>
      <c r="D109" s="317">
        <v>2243.5500000000002</v>
      </c>
      <c r="E109" s="317">
        <v>2264.9333333333334</v>
      </c>
      <c r="F109" s="318">
        <v>2194.8666666666668</v>
      </c>
      <c r="G109" s="318">
        <v>2146.1833333333334</v>
      </c>
      <c r="H109" s="318">
        <v>2076.1166666666668</v>
      </c>
      <c r="I109" s="318">
        <v>2313.6166666666668</v>
      </c>
      <c r="J109" s="318">
        <v>2383.6833333333334</v>
      </c>
      <c r="K109" s="318">
        <v>2432.3666666666668</v>
      </c>
      <c r="L109" s="305">
        <v>2335</v>
      </c>
      <c r="M109" s="305">
        <v>2216.25</v>
      </c>
      <c r="N109" s="320">
        <v>642000</v>
      </c>
      <c r="O109" s="321">
        <v>-5.2680508211961578E-3</v>
      </c>
    </row>
    <row r="110" spans="1:15" ht="15">
      <c r="A110" s="278">
        <v>100</v>
      </c>
      <c r="B110" s="411" t="s">
        <v>103</v>
      </c>
      <c r="C110" s="278" t="s">
        <v>153</v>
      </c>
      <c r="D110" s="317">
        <v>20.3</v>
      </c>
      <c r="E110" s="317">
        <v>19.933333333333334</v>
      </c>
      <c r="F110" s="318">
        <v>19.116666666666667</v>
      </c>
      <c r="G110" s="318">
        <v>17.933333333333334</v>
      </c>
      <c r="H110" s="318">
        <v>17.116666666666667</v>
      </c>
      <c r="I110" s="318">
        <v>21.116666666666667</v>
      </c>
      <c r="J110" s="318">
        <v>21.933333333333337</v>
      </c>
      <c r="K110" s="318">
        <v>23.116666666666667</v>
      </c>
      <c r="L110" s="305">
        <v>20.75</v>
      </c>
      <c r="M110" s="305">
        <v>18.75</v>
      </c>
      <c r="N110" s="320">
        <v>20070000</v>
      </c>
      <c r="O110" s="321">
        <v>0.10177865612648221</v>
      </c>
    </row>
    <row r="111" spans="1:15" ht="15">
      <c r="A111" s="278">
        <v>101</v>
      </c>
      <c r="B111" s="411" t="s">
        <v>51</v>
      </c>
      <c r="C111" s="278" t="s">
        <v>154</v>
      </c>
      <c r="D111" s="317">
        <v>16821.349999999999</v>
      </c>
      <c r="E111" s="317">
        <v>16961.7</v>
      </c>
      <c r="F111" s="318">
        <v>16433.25</v>
      </c>
      <c r="G111" s="318">
        <v>16045.149999999998</v>
      </c>
      <c r="H111" s="318">
        <v>15516.699999999997</v>
      </c>
      <c r="I111" s="318">
        <v>17349.800000000003</v>
      </c>
      <c r="J111" s="318">
        <v>17878.250000000007</v>
      </c>
      <c r="K111" s="318">
        <v>18266.350000000006</v>
      </c>
      <c r="L111" s="305">
        <v>17490.150000000001</v>
      </c>
      <c r="M111" s="305">
        <v>16573.599999999999</v>
      </c>
      <c r="N111" s="320">
        <v>362050</v>
      </c>
      <c r="O111" s="321">
        <v>-2.7792696025778732E-2</v>
      </c>
    </row>
    <row r="112" spans="1:15" ht="15">
      <c r="A112" s="278">
        <v>102</v>
      </c>
      <c r="B112" s="411" t="s">
        <v>108</v>
      </c>
      <c r="C112" s="278" t="s">
        <v>155</v>
      </c>
      <c r="D112" s="317">
        <v>1101.8</v>
      </c>
      <c r="E112" s="317">
        <v>1094.4166666666665</v>
      </c>
      <c r="F112" s="318">
        <v>1061.9833333333331</v>
      </c>
      <c r="G112" s="318">
        <v>1022.1666666666665</v>
      </c>
      <c r="H112" s="318">
        <v>989.73333333333312</v>
      </c>
      <c r="I112" s="318">
        <v>1134.2333333333331</v>
      </c>
      <c r="J112" s="318">
        <v>1166.6666666666665</v>
      </c>
      <c r="K112" s="318">
        <v>1206.4833333333331</v>
      </c>
      <c r="L112" s="305">
        <v>1126.8499999999999</v>
      </c>
      <c r="M112" s="305">
        <v>1054.5999999999999</v>
      </c>
      <c r="N112" s="320">
        <v>317625</v>
      </c>
      <c r="O112" s="321">
        <v>-8.924731182795699E-2</v>
      </c>
    </row>
    <row r="113" spans="1:15" ht="15">
      <c r="A113" s="278">
        <v>103</v>
      </c>
      <c r="B113" s="411" t="s">
        <v>114</v>
      </c>
      <c r="C113" s="278" t="s">
        <v>156</v>
      </c>
      <c r="D113" s="317">
        <v>80.2</v>
      </c>
      <c r="E113" s="317">
        <v>79.083333333333329</v>
      </c>
      <c r="F113" s="318">
        <v>77.716666666666654</v>
      </c>
      <c r="G113" s="318">
        <v>75.23333333333332</v>
      </c>
      <c r="H113" s="318">
        <v>73.866666666666646</v>
      </c>
      <c r="I113" s="318">
        <v>81.566666666666663</v>
      </c>
      <c r="J113" s="318">
        <v>82.933333333333337</v>
      </c>
      <c r="K113" s="318">
        <v>85.416666666666671</v>
      </c>
      <c r="L113" s="305">
        <v>80.45</v>
      </c>
      <c r="M113" s="305">
        <v>76.599999999999994</v>
      </c>
      <c r="N113" s="320">
        <v>23574000</v>
      </c>
      <c r="O113" s="321">
        <v>-3.0355380059230011E-2</v>
      </c>
    </row>
    <row r="114" spans="1:15" ht="15">
      <c r="A114" s="278">
        <v>104</v>
      </c>
      <c r="B114" s="411" t="s">
        <v>43</v>
      </c>
      <c r="C114" s="278" t="s">
        <v>157</v>
      </c>
      <c r="D114" s="317">
        <v>87.25</v>
      </c>
      <c r="E114" s="317">
        <v>87.066666666666663</v>
      </c>
      <c r="F114" s="318">
        <v>85.783333333333331</v>
      </c>
      <c r="G114" s="318">
        <v>84.316666666666663</v>
      </c>
      <c r="H114" s="318">
        <v>83.033333333333331</v>
      </c>
      <c r="I114" s="318">
        <v>88.533333333333331</v>
      </c>
      <c r="J114" s="318">
        <v>89.816666666666663</v>
      </c>
      <c r="K114" s="318">
        <v>91.283333333333331</v>
      </c>
      <c r="L114" s="305">
        <v>88.35</v>
      </c>
      <c r="M114" s="305">
        <v>85.6</v>
      </c>
      <c r="N114" s="320">
        <v>46915200</v>
      </c>
      <c r="O114" s="321">
        <v>6.0730828615542971E-3</v>
      </c>
    </row>
    <row r="115" spans="1:15" ht="15">
      <c r="A115" s="278">
        <v>105</v>
      </c>
      <c r="B115" s="411" t="s">
        <v>74</v>
      </c>
      <c r="C115" s="278" t="s">
        <v>158</v>
      </c>
      <c r="D115" s="317">
        <v>91.3</v>
      </c>
      <c r="E115" s="317">
        <v>90.84999999999998</v>
      </c>
      <c r="F115" s="318">
        <v>89.049999999999955</v>
      </c>
      <c r="G115" s="318">
        <v>86.799999999999969</v>
      </c>
      <c r="H115" s="318">
        <v>84.999999999999943</v>
      </c>
      <c r="I115" s="318">
        <v>93.099999999999966</v>
      </c>
      <c r="J115" s="318">
        <v>94.9</v>
      </c>
      <c r="K115" s="318">
        <v>97.149999999999977</v>
      </c>
      <c r="L115" s="305">
        <v>92.65</v>
      </c>
      <c r="M115" s="305">
        <v>88.6</v>
      </c>
      <c r="N115" s="320">
        <v>5404410</v>
      </c>
      <c r="O115" s="321">
        <v>-1.6697588126159554E-2</v>
      </c>
    </row>
    <row r="116" spans="1:15" ht="15">
      <c r="A116" s="278">
        <v>106</v>
      </c>
      <c r="B116" s="411" t="s">
        <v>74</v>
      </c>
      <c r="C116" s="278" t="s">
        <v>159</v>
      </c>
      <c r="D116" s="317">
        <v>77.599999999999994</v>
      </c>
      <c r="E116" s="317">
        <v>77.133333333333326</v>
      </c>
      <c r="F116" s="318">
        <v>76.416666666666657</v>
      </c>
      <c r="G116" s="318">
        <v>75.233333333333334</v>
      </c>
      <c r="H116" s="318">
        <v>74.516666666666666</v>
      </c>
      <c r="I116" s="318">
        <v>78.316666666666649</v>
      </c>
      <c r="J116" s="318">
        <v>79.033333333333317</v>
      </c>
      <c r="K116" s="318">
        <v>80.21666666666664</v>
      </c>
      <c r="L116" s="305">
        <v>77.849999999999994</v>
      </c>
      <c r="M116" s="305">
        <v>75.95</v>
      </c>
      <c r="N116" s="320">
        <v>52779300</v>
      </c>
      <c r="O116" s="321">
        <v>-2.2031451796702878E-2</v>
      </c>
    </row>
    <row r="117" spans="1:15" ht="15">
      <c r="A117" s="278">
        <v>107</v>
      </c>
      <c r="B117" s="411" t="s">
        <v>80</v>
      </c>
      <c r="C117" s="278" t="s">
        <v>160</v>
      </c>
      <c r="D117" s="317">
        <v>17264.849999999999</v>
      </c>
      <c r="E117" s="317">
        <v>17148.7</v>
      </c>
      <c r="F117" s="318">
        <v>16939.2</v>
      </c>
      <c r="G117" s="318">
        <v>16613.55</v>
      </c>
      <c r="H117" s="318">
        <v>16404.05</v>
      </c>
      <c r="I117" s="318">
        <v>17474.350000000002</v>
      </c>
      <c r="J117" s="318">
        <v>17683.850000000002</v>
      </c>
      <c r="K117" s="318">
        <v>18009.500000000004</v>
      </c>
      <c r="L117" s="305">
        <v>17358.2</v>
      </c>
      <c r="M117" s="305">
        <v>16823.05</v>
      </c>
      <c r="N117" s="320">
        <v>130500</v>
      </c>
      <c r="O117" s="321">
        <v>3.8328861632809508E-4</v>
      </c>
    </row>
    <row r="118" spans="1:15" ht="15">
      <c r="A118" s="278">
        <v>108</v>
      </c>
      <c r="B118" s="411" t="s">
        <v>53</v>
      </c>
      <c r="C118" s="278" t="s">
        <v>161</v>
      </c>
      <c r="D118" s="317">
        <v>961.1</v>
      </c>
      <c r="E118" s="317">
        <v>958.68333333333339</v>
      </c>
      <c r="F118" s="318">
        <v>942.56666666666683</v>
      </c>
      <c r="G118" s="318">
        <v>924.03333333333342</v>
      </c>
      <c r="H118" s="318">
        <v>907.91666666666686</v>
      </c>
      <c r="I118" s="318">
        <v>977.21666666666681</v>
      </c>
      <c r="J118" s="318">
        <v>993.33333333333337</v>
      </c>
      <c r="K118" s="318">
        <v>1011.8666666666668</v>
      </c>
      <c r="L118" s="305">
        <v>974.8</v>
      </c>
      <c r="M118" s="305">
        <v>940.15</v>
      </c>
      <c r="N118" s="320">
        <v>2710857</v>
      </c>
      <c r="O118" s="321">
        <v>-9.8194130925507907E-3</v>
      </c>
    </row>
    <row r="119" spans="1:15" ht="15">
      <c r="A119" s="278">
        <v>109</v>
      </c>
      <c r="B119" s="411" t="s">
        <v>74</v>
      </c>
      <c r="C119" s="278" t="s">
        <v>162</v>
      </c>
      <c r="D119" s="317">
        <v>224.4</v>
      </c>
      <c r="E119" s="317">
        <v>221.81666666666669</v>
      </c>
      <c r="F119" s="318">
        <v>217.98333333333338</v>
      </c>
      <c r="G119" s="318">
        <v>211.56666666666669</v>
      </c>
      <c r="H119" s="318">
        <v>207.73333333333338</v>
      </c>
      <c r="I119" s="318">
        <v>228.23333333333338</v>
      </c>
      <c r="J119" s="318">
        <v>232.06666666666669</v>
      </c>
      <c r="K119" s="318">
        <v>238.48333333333338</v>
      </c>
      <c r="L119" s="305">
        <v>225.65</v>
      </c>
      <c r="M119" s="305">
        <v>215.4</v>
      </c>
      <c r="N119" s="320">
        <v>9711000</v>
      </c>
      <c r="O119" s="321">
        <v>-2.5880228708997893E-2</v>
      </c>
    </row>
    <row r="120" spans="1:15" ht="15">
      <c r="A120" s="278">
        <v>110</v>
      </c>
      <c r="B120" s="411" t="s">
        <v>58</v>
      </c>
      <c r="C120" s="278" t="s">
        <v>163</v>
      </c>
      <c r="D120" s="317">
        <v>91.25</v>
      </c>
      <c r="E120" s="317">
        <v>91.333333333333329</v>
      </c>
      <c r="F120" s="318">
        <v>89.416666666666657</v>
      </c>
      <c r="G120" s="318">
        <v>87.583333333333329</v>
      </c>
      <c r="H120" s="318">
        <v>85.666666666666657</v>
      </c>
      <c r="I120" s="318">
        <v>93.166666666666657</v>
      </c>
      <c r="J120" s="318">
        <v>95.083333333333314</v>
      </c>
      <c r="K120" s="318">
        <v>96.916666666666657</v>
      </c>
      <c r="L120" s="305">
        <v>93.25</v>
      </c>
      <c r="M120" s="305">
        <v>89.5</v>
      </c>
      <c r="N120" s="320">
        <v>33746600</v>
      </c>
      <c r="O120" s="321">
        <v>-9.4631483166515012E-3</v>
      </c>
    </row>
    <row r="121" spans="1:15" ht="15">
      <c r="A121" s="278">
        <v>111</v>
      </c>
      <c r="B121" s="411" t="s">
        <v>51</v>
      </c>
      <c r="C121" s="278" t="s">
        <v>164</v>
      </c>
      <c r="D121" s="317">
        <v>1347.95</v>
      </c>
      <c r="E121" s="317">
        <v>1347.2833333333335</v>
      </c>
      <c r="F121" s="318">
        <v>1325.666666666667</v>
      </c>
      <c r="G121" s="318">
        <v>1303.3833333333334</v>
      </c>
      <c r="H121" s="318">
        <v>1281.7666666666669</v>
      </c>
      <c r="I121" s="318">
        <v>1369.5666666666671</v>
      </c>
      <c r="J121" s="318">
        <v>1391.1833333333334</v>
      </c>
      <c r="K121" s="318">
        <v>1413.4666666666672</v>
      </c>
      <c r="L121" s="305">
        <v>1368.9</v>
      </c>
      <c r="M121" s="305">
        <v>1325</v>
      </c>
      <c r="N121" s="320">
        <v>2493500</v>
      </c>
      <c r="O121" s="321">
        <v>7.2712583316501718E-3</v>
      </c>
    </row>
    <row r="122" spans="1:15" ht="15">
      <c r="A122" s="278">
        <v>112</v>
      </c>
      <c r="B122" s="411" t="s">
        <v>55</v>
      </c>
      <c r="C122" s="278" t="s">
        <v>165</v>
      </c>
      <c r="D122" s="317">
        <v>31.5</v>
      </c>
      <c r="E122" s="317">
        <v>31.466666666666669</v>
      </c>
      <c r="F122" s="318">
        <v>30.783333333333339</v>
      </c>
      <c r="G122" s="318">
        <v>30.06666666666667</v>
      </c>
      <c r="H122" s="318">
        <v>29.38333333333334</v>
      </c>
      <c r="I122" s="318">
        <v>32.183333333333337</v>
      </c>
      <c r="J122" s="318">
        <v>32.866666666666667</v>
      </c>
      <c r="K122" s="318">
        <v>33.583333333333336</v>
      </c>
      <c r="L122" s="305">
        <v>32.15</v>
      </c>
      <c r="M122" s="305">
        <v>30.75</v>
      </c>
      <c r="N122" s="320">
        <v>48629700</v>
      </c>
      <c r="O122" s="321">
        <v>3.0606860158311346E-2</v>
      </c>
    </row>
    <row r="123" spans="1:15" ht="15">
      <c r="A123" s="278">
        <v>113</v>
      </c>
      <c r="B123" s="411" t="s">
        <v>43</v>
      </c>
      <c r="C123" s="278" t="s">
        <v>166</v>
      </c>
      <c r="D123" s="317">
        <v>164.6</v>
      </c>
      <c r="E123" s="317">
        <v>163.71666666666667</v>
      </c>
      <c r="F123" s="318">
        <v>160.38333333333333</v>
      </c>
      <c r="G123" s="318">
        <v>156.16666666666666</v>
      </c>
      <c r="H123" s="318">
        <v>152.83333333333331</v>
      </c>
      <c r="I123" s="318">
        <v>167.93333333333334</v>
      </c>
      <c r="J123" s="318">
        <v>171.26666666666665</v>
      </c>
      <c r="K123" s="318">
        <v>175.48333333333335</v>
      </c>
      <c r="L123" s="305">
        <v>167.05</v>
      </c>
      <c r="M123" s="305">
        <v>159.5</v>
      </c>
      <c r="N123" s="320">
        <v>40040000</v>
      </c>
      <c r="O123" s="321">
        <v>4.948626546445796E-2</v>
      </c>
    </row>
    <row r="124" spans="1:15" ht="15">
      <c r="A124" s="278">
        <v>114</v>
      </c>
      <c r="B124" s="411" t="s">
        <v>90</v>
      </c>
      <c r="C124" s="278" t="s">
        <v>167</v>
      </c>
      <c r="D124" s="317">
        <v>972.25</v>
      </c>
      <c r="E124" s="317">
        <v>965.65</v>
      </c>
      <c r="F124" s="318">
        <v>934.65</v>
      </c>
      <c r="G124" s="318">
        <v>897.05</v>
      </c>
      <c r="H124" s="318">
        <v>866.05</v>
      </c>
      <c r="I124" s="318">
        <v>1003.25</v>
      </c>
      <c r="J124" s="318">
        <v>1034.25</v>
      </c>
      <c r="K124" s="318">
        <v>1071.8499999999999</v>
      </c>
      <c r="L124" s="305">
        <v>996.65</v>
      </c>
      <c r="M124" s="305">
        <v>928.05</v>
      </c>
      <c r="N124" s="320">
        <v>1058400</v>
      </c>
      <c r="O124" s="321">
        <v>0.125</v>
      </c>
    </row>
    <row r="125" spans="1:15" ht="15">
      <c r="A125" s="278">
        <v>115</v>
      </c>
      <c r="B125" s="411" t="s">
        <v>38</v>
      </c>
      <c r="C125" s="278" t="s">
        <v>168</v>
      </c>
      <c r="D125" s="317">
        <v>494.8</v>
      </c>
      <c r="E125" s="317">
        <v>487.7166666666667</v>
      </c>
      <c r="F125" s="318">
        <v>471.58333333333337</v>
      </c>
      <c r="G125" s="318">
        <v>448.36666666666667</v>
      </c>
      <c r="H125" s="318">
        <v>432.23333333333335</v>
      </c>
      <c r="I125" s="318">
        <v>510.93333333333339</v>
      </c>
      <c r="J125" s="318">
        <v>527.06666666666672</v>
      </c>
      <c r="K125" s="318">
        <v>550.28333333333342</v>
      </c>
      <c r="L125" s="305">
        <v>503.85</v>
      </c>
      <c r="M125" s="305">
        <v>464.5</v>
      </c>
      <c r="N125" s="320">
        <v>499200</v>
      </c>
      <c r="O125" s="321">
        <v>-0.16688918558077437</v>
      </c>
    </row>
    <row r="126" spans="1:15" ht="15">
      <c r="A126" s="278">
        <v>116</v>
      </c>
      <c r="B126" s="411" t="s">
        <v>55</v>
      </c>
      <c r="C126" s="278" t="s">
        <v>169</v>
      </c>
      <c r="D126" s="317">
        <v>121.35</v>
      </c>
      <c r="E126" s="317">
        <v>122.8</v>
      </c>
      <c r="F126" s="318">
        <v>116.35</v>
      </c>
      <c r="G126" s="318">
        <v>111.35</v>
      </c>
      <c r="H126" s="318">
        <v>104.89999999999999</v>
      </c>
      <c r="I126" s="318">
        <v>127.8</v>
      </c>
      <c r="J126" s="318">
        <v>134.25</v>
      </c>
      <c r="K126" s="318">
        <v>139.25</v>
      </c>
      <c r="L126" s="305">
        <v>129.25</v>
      </c>
      <c r="M126" s="305">
        <v>117.8</v>
      </c>
      <c r="N126" s="320">
        <v>16788000</v>
      </c>
      <c r="O126" s="321">
        <v>0.11987192315389233</v>
      </c>
    </row>
    <row r="127" spans="1:15" ht="15">
      <c r="A127" s="278">
        <v>117</v>
      </c>
      <c r="B127" s="411" t="s">
        <v>43</v>
      </c>
      <c r="C127" s="278" t="s">
        <v>170</v>
      </c>
      <c r="D127" s="317">
        <v>89.4</v>
      </c>
      <c r="E127" s="317">
        <v>89.05</v>
      </c>
      <c r="F127" s="318">
        <v>87.6</v>
      </c>
      <c r="G127" s="318">
        <v>85.8</v>
      </c>
      <c r="H127" s="318">
        <v>84.35</v>
      </c>
      <c r="I127" s="318">
        <v>90.85</v>
      </c>
      <c r="J127" s="318">
        <v>92.300000000000011</v>
      </c>
      <c r="K127" s="318">
        <v>94.1</v>
      </c>
      <c r="L127" s="305">
        <v>90.5</v>
      </c>
      <c r="M127" s="305">
        <v>87.25</v>
      </c>
      <c r="N127" s="320">
        <v>23094000</v>
      </c>
      <c r="O127" s="321">
        <v>2.6673779674579887E-2</v>
      </c>
    </row>
    <row r="128" spans="1:15" ht="15">
      <c r="A128" s="278">
        <v>118</v>
      </c>
      <c r="B128" s="411" t="s">
        <v>74</v>
      </c>
      <c r="C128" s="278" t="s">
        <v>171</v>
      </c>
      <c r="D128" s="317">
        <v>1220.45</v>
      </c>
      <c r="E128" s="317">
        <v>1216.2</v>
      </c>
      <c r="F128" s="318">
        <v>1198.6000000000001</v>
      </c>
      <c r="G128" s="318">
        <v>1176.75</v>
      </c>
      <c r="H128" s="318">
        <v>1159.1500000000001</v>
      </c>
      <c r="I128" s="318">
        <v>1238.0500000000002</v>
      </c>
      <c r="J128" s="318">
        <v>1255.6500000000001</v>
      </c>
      <c r="K128" s="318">
        <v>1277.5000000000002</v>
      </c>
      <c r="L128" s="305">
        <v>1233.8</v>
      </c>
      <c r="M128" s="305">
        <v>1194.3499999999999</v>
      </c>
      <c r="N128" s="320">
        <v>40815000</v>
      </c>
      <c r="O128" s="321">
        <v>2.7762763500565084E-3</v>
      </c>
    </row>
    <row r="129" spans="1:15" ht="15">
      <c r="A129" s="278">
        <v>119</v>
      </c>
      <c r="B129" s="411" t="s">
        <v>114</v>
      </c>
      <c r="C129" s="278" t="s">
        <v>172</v>
      </c>
      <c r="D129" s="317">
        <v>26.45</v>
      </c>
      <c r="E129" s="317">
        <v>26.333333333333332</v>
      </c>
      <c r="F129" s="318">
        <v>25.766666666666666</v>
      </c>
      <c r="G129" s="318">
        <v>25.083333333333332</v>
      </c>
      <c r="H129" s="318">
        <v>24.516666666666666</v>
      </c>
      <c r="I129" s="318">
        <v>27.016666666666666</v>
      </c>
      <c r="J129" s="318">
        <v>27.583333333333336</v>
      </c>
      <c r="K129" s="318">
        <v>28.266666666666666</v>
      </c>
      <c r="L129" s="305">
        <v>26.9</v>
      </c>
      <c r="M129" s="305">
        <v>25.65</v>
      </c>
      <c r="N129" s="320">
        <v>28935100</v>
      </c>
      <c r="O129" s="321">
        <v>-2.4867724867724868E-2</v>
      </c>
    </row>
    <row r="130" spans="1:15" ht="15">
      <c r="A130" s="278">
        <v>120</v>
      </c>
      <c r="B130" s="411" t="s">
        <v>55</v>
      </c>
      <c r="C130" s="278" t="s">
        <v>173</v>
      </c>
      <c r="D130" s="317">
        <v>187.75</v>
      </c>
      <c r="E130" s="317">
        <v>187.6</v>
      </c>
      <c r="F130" s="318">
        <v>184</v>
      </c>
      <c r="G130" s="318">
        <v>180.25</v>
      </c>
      <c r="H130" s="318">
        <v>176.65</v>
      </c>
      <c r="I130" s="318">
        <v>191.35</v>
      </c>
      <c r="J130" s="318">
        <v>194.94999999999996</v>
      </c>
      <c r="K130" s="318">
        <v>198.7</v>
      </c>
      <c r="L130" s="305">
        <v>191.2</v>
      </c>
      <c r="M130" s="305">
        <v>183.85</v>
      </c>
      <c r="N130" s="320">
        <v>86874000</v>
      </c>
      <c r="O130" s="321">
        <v>4.700267553691518E-2</v>
      </c>
    </row>
    <row r="131" spans="1:15" ht="15">
      <c r="A131" s="278">
        <v>121</v>
      </c>
      <c r="B131" s="411" t="s">
        <v>38</v>
      </c>
      <c r="C131" s="278" t="s">
        <v>174</v>
      </c>
      <c r="D131" s="317">
        <v>16990.2</v>
      </c>
      <c r="E131" s="317">
        <v>16765.033333333333</v>
      </c>
      <c r="F131" s="318">
        <v>16452.016666666666</v>
      </c>
      <c r="G131" s="318">
        <v>15913.833333333334</v>
      </c>
      <c r="H131" s="318">
        <v>15600.816666666668</v>
      </c>
      <c r="I131" s="318">
        <v>17303.216666666667</v>
      </c>
      <c r="J131" s="318">
        <v>17616.23333333333</v>
      </c>
      <c r="K131" s="318">
        <v>18154.416666666664</v>
      </c>
      <c r="L131" s="305">
        <v>17078.05</v>
      </c>
      <c r="M131" s="305">
        <v>16226.85</v>
      </c>
      <c r="N131" s="320">
        <v>156650</v>
      </c>
      <c r="O131" s="321">
        <v>1.4572538860103627E-2</v>
      </c>
    </row>
    <row r="132" spans="1:15" ht="15">
      <c r="A132" s="278">
        <v>122</v>
      </c>
      <c r="B132" s="411" t="s">
        <v>65</v>
      </c>
      <c r="C132" s="278" t="s">
        <v>175</v>
      </c>
      <c r="D132" s="317">
        <v>1154.7</v>
      </c>
      <c r="E132" s="317">
        <v>1150.0666666666666</v>
      </c>
      <c r="F132" s="318">
        <v>1120.3333333333333</v>
      </c>
      <c r="G132" s="318">
        <v>1085.9666666666667</v>
      </c>
      <c r="H132" s="318">
        <v>1056.2333333333333</v>
      </c>
      <c r="I132" s="318">
        <v>1184.4333333333332</v>
      </c>
      <c r="J132" s="318">
        <v>1214.1666666666667</v>
      </c>
      <c r="K132" s="318">
        <v>1248.5333333333331</v>
      </c>
      <c r="L132" s="305">
        <v>1179.8</v>
      </c>
      <c r="M132" s="305">
        <v>1115.7</v>
      </c>
      <c r="N132" s="320">
        <v>1304600</v>
      </c>
      <c r="O132" s="321">
        <v>-3.3613445378151263E-3</v>
      </c>
    </row>
    <row r="133" spans="1:15" ht="15">
      <c r="A133" s="278">
        <v>123</v>
      </c>
      <c r="B133" s="411" t="s">
        <v>80</v>
      </c>
      <c r="C133" s="278" t="s">
        <v>176</v>
      </c>
      <c r="D133" s="317">
        <v>3230.05</v>
      </c>
      <c r="E133" s="317">
        <v>3175.0333333333333</v>
      </c>
      <c r="F133" s="318">
        <v>3085.3666666666668</v>
      </c>
      <c r="G133" s="318">
        <v>2940.6833333333334</v>
      </c>
      <c r="H133" s="318">
        <v>2851.0166666666669</v>
      </c>
      <c r="I133" s="318">
        <v>3319.7166666666667</v>
      </c>
      <c r="J133" s="318">
        <v>3409.3833333333337</v>
      </c>
      <c r="K133" s="318">
        <v>3554.0666666666666</v>
      </c>
      <c r="L133" s="305">
        <v>3264.7</v>
      </c>
      <c r="M133" s="305">
        <v>3030.35</v>
      </c>
      <c r="N133" s="320">
        <v>489500</v>
      </c>
      <c r="O133" s="321">
        <v>-4.3010752688172046E-2</v>
      </c>
    </row>
    <row r="134" spans="1:15" ht="15">
      <c r="A134" s="278">
        <v>124</v>
      </c>
      <c r="B134" s="411" t="s">
        <v>58</v>
      </c>
      <c r="C134" s="278" t="s">
        <v>177</v>
      </c>
      <c r="D134" s="317">
        <v>663.1</v>
      </c>
      <c r="E134" s="317">
        <v>645.06666666666672</v>
      </c>
      <c r="F134" s="318">
        <v>618.08333333333348</v>
      </c>
      <c r="G134" s="318">
        <v>573.06666666666672</v>
      </c>
      <c r="H134" s="318">
        <v>546.08333333333348</v>
      </c>
      <c r="I134" s="318">
        <v>690.08333333333348</v>
      </c>
      <c r="J134" s="318">
        <v>717.06666666666683</v>
      </c>
      <c r="K134" s="318">
        <v>762.08333333333348</v>
      </c>
      <c r="L134" s="305">
        <v>672.05</v>
      </c>
      <c r="M134" s="305">
        <v>600.04999999999995</v>
      </c>
      <c r="N134" s="320">
        <v>1829400</v>
      </c>
      <c r="O134" s="321">
        <v>-1.3268608414239482E-2</v>
      </c>
    </row>
    <row r="135" spans="1:15" ht="15">
      <c r="A135" s="278">
        <v>125</v>
      </c>
      <c r="B135" s="411" t="s">
        <v>53</v>
      </c>
      <c r="C135" s="278" t="s">
        <v>179</v>
      </c>
      <c r="D135" s="317">
        <v>456</v>
      </c>
      <c r="E135" s="317">
        <v>457.51666666666665</v>
      </c>
      <c r="F135" s="318">
        <v>441.73333333333329</v>
      </c>
      <c r="G135" s="318">
        <v>427.46666666666664</v>
      </c>
      <c r="H135" s="318">
        <v>411.68333333333328</v>
      </c>
      <c r="I135" s="318">
        <v>471.7833333333333</v>
      </c>
      <c r="J135" s="318">
        <v>487.56666666666661</v>
      </c>
      <c r="K135" s="318">
        <v>501.83333333333331</v>
      </c>
      <c r="L135" s="305">
        <v>473.3</v>
      </c>
      <c r="M135" s="305">
        <v>443.25</v>
      </c>
      <c r="N135" s="320">
        <v>49176250</v>
      </c>
      <c r="O135" s="321">
        <v>-4.193556242846358E-2</v>
      </c>
    </row>
    <row r="136" spans="1:15" ht="15">
      <c r="A136" s="278">
        <v>126</v>
      </c>
      <c r="B136" s="411" t="s">
        <v>90</v>
      </c>
      <c r="C136" s="278" t="s">
        <v>180</v>
      </c>
      <c r="D136" s="317">
        <v>338.75</v>
      </c>
      <c r="E136" s="317">
        <v>332.55</v>
      </c>
      <c r="F136" s="318">
        <v>322.10000000000002</v>
      </c>
      <c r="G136" s="318">
        <v>305.45</v>
      </c>
      <c r="H136" s="318">
        <v>295</v>
      </c>
      <c r="I136" s="318">
        <v>349.20000000000005</v>
      </c>
      <c r="J136" s="318">
        <v>359.65</v>
      </c>
      <c r="K136" s="318">
        <v>376.30000000000007</v>
      </c>
      <c r="L136" s="305">
        <v>343</v>
      </c>
      <c r="M136" s="305">
        <v>315.89999999999998</v>
      </c>
      <c r="N136" s="320">
        <v>4017600</v>
      </c>
      <c r="O136" s="321">
        <v>-3.9862345856036707E-2</v>
      </c>
    </row>
    <row r="137" spans="1:15" ht="15">
      <c r="A137" s="278">
        <v>127</v>
      </c>
      <c r="B137" s="411" t="s">
        <v>181</v>
      </c>
      <c r="C137" s="278" t="s">
        <v>182</v>
      </c>
      <c r="D137" s="317">
        <v>233.3</v>
      </c>
      <c r="E137" s="317">
        <v>234.43333333333331</v>
      </c>
      <c r="F137" s="318">
        <v>229.36666666666662</v>
      </c>
      <c r="G137" s="318">
        <v>225.43333333333331</v>
      </c>
      <c r="H137" s="318">
        <v>220.36666666666662</v>
      </c>
      <c r="I137" s="318">
        <v>238.36666666666662</v>
      </c>
      <c r="J137" s="318">
        <v>243.43333333333328</v>
      </c>
      <c r="K137" s="318">
        <v>247.36666666666662</v>
      </c>
      <c r="L137" s="305">
        <v>239.5</v>
      </c>
      <c r="M137" s="305">
        <v>230.5</v>
      </c>
      <c r="N137" s="320">
        <v>960300</v>
      </c>
      <c r="O137" s="321">
        <v>-3.0881017257039057E-2</v>
      </c>
    </row>
    <row r="138" spans="1:15" ht="15">
      <c r="A138" s="278">
        <v>128</v>
      </c>
      <c r="B138" s="411" t="s">
        <v>40</v>
      </c>
      <c r="C138" s="278" t="s">
        <v>3467</v>
      </c>
      <c r="D138" s="317">
        <v>310.35000000000002</v>
      </c>
      <c r="E138" s="317">
        <v>309.03333333333336</v>
      </c>
      <c r="F138" s="318">
        <v>299.91666666666674</v>
      </c>
      <c r="G138" s="318">
        <v>289.48333333333341</v>
      </c>
      <c r="H138" s="318">
        <v>280.36666666666679</v>
      </c>
      <c r="I138" s="318">
        <v>319.4666666666667</v>
      </c>
      <c r="J138" s="318">
        <v>328.58333333333337</v>
      </c>
      <c r="K138" s="318">
        <v>339.01666666666665</v>
      </c>
      <c r="L138" s="305">
        <v>318.14999999999998</v>
      </c>
      <c r="M138" s="305">
        <v>298.60000000000002</v>
      </c>
      <c r="N138" s="320">
        <v>7249500</v>
      </c>
      <c r="O138" s="321">
        <v>-3.2083633741888967E-2</v>
      </c>
    </row>
    <row r="139" spans="1:15" ht="15">
      <c r="A139" s="278">
        <v>129</v>
      </c>
      <c r="B139" s="411" t="s">
        <v>45</v>
      </c>
      <c r="C139" s="278" t="s">
        <v>184</v>
      </c>
      <c r="D139" s="317">
        <v>74.7</v>
      </c>
      <c r="E139" s="317">
        <v>73.600000000000009</v>
      </c>
      <c r="F139" s="318">
        <v>70.600000000000023</v>
      </c>
      <c r="G139" s="318">
        <v>66.500000000000014</v>
      </c>
      <c r="H139" s="318">
        <v>63.500000000000028</v>
      </c>
      <c r="I139" s="318">
        <v>77.700000000000017</v>
      </c>
      <c r="J139" s="318">
        <v>80.699999999999989</v>
      </c>
      <c r="K139" s="318">
        <v>84.800000000000011</v>
      </c>
      <c r="L139" s="305">
        <v>76.599999999999994</v>
      </c>
      <c r="M139" s="305">
        <v>69.5</v>
      </c>
      <c r="N139" s="320">
        <v>60754700</v>
      </c>
      <c r="O139" s="321">
        <v>7.5266362252663629E-2</v>
      </c>
    </row>
    <row r="140" spans="1:15" ht="15">
      <c r="A140" s="278">
        <v>130</v>
      </c>
      <c r="B140" s="411" t="s">
        <v>43</v>
      </c>
      <c r="C140" s="278" t="s">
        <v>186</v>
      </c>
      <c r="D140" s="317">
        <v>36.450000000000003</v>
      </c>
      <c r="E140" s="317">
        <v>36.366666666666667</v>
      </c>
      <c r="F140" s="318">
        <v>35.733333333333334</v>
      </c>
      <c r="G140" s="318">
        <v>35.016666666666666</v>
      </c>
      <c r="H140" s="318">
        <v>34.383333333333333</v>
      </c>
      <c r="I140" s="318">
        <v>37.083333333333336</v>
      </c>
      <c r="J140" s="318">
        <v>37.716666666666676</v>
      </c>
      <c r="K140" s="318">
        <v>38.433333333333337</v>
      </c>
      <c r="L140" s="305">
        <v>37</v>
      </c>
      <c r="M140" s="305">
        <v>35.65</v>
      </c>
      <c r="N140" s="320">
        <v>41328000</v>
      </c>
      <c r="O140" s="321">
        <v>-8.8495575221238937E-3</v>
      </c>
    </row>
    <row r="141" spans="1:15" ht="15">
      <c r="A141" s="278">
        <v>131</v>
      </c>
      <c r="B141" s="411" t="s">
        <v>114</v>
      </c>
      <c r="C141" s="278" t="s">
        <v>187</v>
      </c>
      <c r="D141" s="317">
        <v>285.8</v>
      </c>
      <c r="E141" s="317">
        <v>284.93333333333334</v>
      </c>
      <c r="F141" s="318">
        <v>279.01666666666665</v>
      </c>
      <c r="G141" s="318">
        <v>272.23333333333329</v>
      </c>
      <c r="H141" s="318">
        <v>266.31666666666661</v>
      </c>
      <c r="I141" s="318">
        <v>291.7166666666667</v>
      </c>
      <c r="J141" s="318">
        <v>297.63333333333333</v>
      </c>
      <c r="K141" s="318">
        <v>304.41666666666674</v>
      </c>
      <c r="L141" s="305">
        <v>290.85000000000002</v>
      </c>
      <c r="M141" s="305">
        <v>278.14999999999998</v>
      </c>
      <c r="N141" s="320">
        <v>13990500</v>
      </c>
      <c r="O141" s="321">
        <v>1.1166522116218561E-2</v>
      </c>
    </row>
    <row r="142" spans="1:15" ht="15">
      <c r="A142" s="278">
        <v>132</v>
      </c>
      <c r="B142" s="411" t="s">
        <v>108</v>
      </c>
      <c r="C142" s="278" t="s">
        <v>188</v>
      </c>
      <c r="D142" s="317">
        <v>1769.7</v>
      </c>
      <c r="E142" s="317">
        <v>1769.3500000000001</v>
      </c>
      <c r="F142" s="318">
        <v>1737.5500000000002</v>
      </c>
      <c r="G142" s="318">
        <v>1705.4</v>
      </c>
      <c r="H142" s="318">
        <v>1673.6000000000001</v>
      </c>
      <c r="I142" s="318">
        <v>1801.5000000000002</v>
      </c>
      <c r="J142" s="318">
        <v>1833.3</v>
      </c>
      <c r="K142" s="318">
        <v>1865.4500000000003</v>
      </c>
      <c r="L142" s="305">
        <v>1801.15</v>
      </c>
      <c r="M142" s="305">
        <v>1737.2</v>
      </c>
      <c r="N142" s="320">
        <v>15325000</v>
      </c>
      <c r="O142" s="321">
        <v>-1.6730025824872079E-2</v>
      </c>
    </row>
    <row r="143" spans="1:15" ht="15">
      <c r="A143" s="278">
        <v>133</v>
      </c>
      <c r="B143" s="411" t="s">
        <v>108</v>
      </c>
      <c r="C143" s="278" t="s">
        <v>189</v>
      </c>
      <c r="D143" s="317">
        <v>547.85</v>
      </c>
      <c r="E143" s="317">
        <v>556.83333333333337</v>
      </c>
      <c r="F143" s="318">
        <v>530.76666666666677</v>
      </c>
      <c r="G143" s="318">
        <v>513.68333333333339</v>
      </c>
      <c r="H143" s="318">
        <v>487.61666666666679</v>
      </c>
      <c r="I143" s="318">
        <v>573.91666666666674</v>
      </c>
      <c r="J143" s="318">
        <v>599.98333333333335</v>
      </c>
      <c r="K143" s="318">
        <v>617.06666666666672</v>
      </c>
      <c r="L143" s="305">
        <v>582.9</v>
      </c>
      <c r="M143" s="305">
        <v>539.75</v>
      </c>
      <c r="N143" s="320">
        <v>11842800</v>
      </c>
      <c r="O143" s="321">
        <v>2.227056142531593E-2</v>
      </c>
    </row>
    <row r="144" spans="1:15" ht="15">
      <c r="A144" s="278">
        <v>134</v>
      </c>
      <c r="B144" s="411" t="s">
        <v>51</v>
      </c>
      <c r="C144" s="278" t="s">
        <v>190</v>
      </c>
      <c r="D144" s="317">
        <v>1009.7</v>
      </c>
      <c r="E144" s="317">
        <v>988.06666666666661</v>
      </c>
      <c r="F144" s="318">
        <v>942.83333333333326</v>
      </c>
      <c r="G144" s="318">
        <v>875.9666666666667</v>
      </c>
      <c r="H144" s="318">
        <v>830.73333333333335</v>
      </c>
      <c r="I144" s="318">
        <v>1054.9333333333332</v>
      </c>
      <c r="J144" s="318">
        <v>1100.1666666666665</v>
      </c>
      <c r="K144" s="318">
        <v>1167.0333333333331</v>
      </c>
      <c r="L144" s="305">
        <v>1033.3</v>
      </c>
      <c r="M144" s="305">
        <v>921.2</v>
      </c>
      <c r="N144" s="320">
        <v>6338250</v>
      </c>
      <c r="O144" s="321">
        <v>4.9813664596273295E-2</v>
      </c>
    </row>
    <row r="145" spans="1:15" ht="15">
      <c r="A145" s="278">
        <v>135</v>
      </c>
      <c r="B145" s="411" t="s">
        <v>53</v>
      </c>
      <c r="C145" s="278" t="s">
        <v>191</v>
      </c>
      <c r="D145" s="317">
        <v>2567.85</v>
      </c>
      <c r="E145" s="317">
        <v>2561.9333333333334</v>
      </c>
      <c r="F145" s="318">
        <v>2443.8666666666668</v>
      </c>
      <c r="G145" s="318">
        <v>2319.8833333333332</v>
      </c>
      <c r="H145" s="318">
        <v>2201.8166666666666</v>
      </c>
      <c r="I145" s="318">
        <v>2685.916666666667</v>
      </c>
      <c r="J145" s="318">
        <v>2803.9833333333336</v>
      </c>
      <c r="K145" s="318">
        <v>2927.9666666666672</v>
      </c>
      <c r="L145" s="305">
        <v>2680</v>
      </c>
      <c r="M145" s="305">
        <v>2437.9499999999998</v>
      </c>
      <c r="N145" s="320">
        <v>472000</v>
      </c>
      <c r="O145" s="321">
        <v>2.2751895991332611E-2</v>
      </c>
    </row>
    <row r="146" spans="1:15" ht="15">
      <c r="A146" s="278">
        <v>136</v>
      </c>
      <c r="B146" s="411" t="s">
        <v>43</v>
      </c>
      <c r="C146" s="278" t="s">
        <v>192</v>
      </c>
      <c r="D146" s="317">
        <v>295.95</v>
      </c>
      <c r="E146" s="317">
        <v>296.61666666666662</v>
      </c>
      <c r="F146" s="318">
        <v>292.33333333333326</v>
      </c>
      <c r="G146" s="318">
        <v>288.71666666666664</v>
      </c>
      <c r="H146" s="318">
        <v>284.43333333333328</v>
      </c>
      <c r="I146" s="318">
        <v>300.23333333333323</v>
      </c>
      <c r="J146" s="318">
        <v>304.51666666666665</v>
      </c>
      <c r="K146" s="318">
        <v>308.13333333333321</v>
      </c>
      <c r="L146" s="305">
        <v>300.89999999999998</v>
      </c>
      <c r="M146" s="305">
        <v>293</v>
      </c>
      <c r="N146" s="320">
        <v>1353000</v>
      </c>
      <c r="O146" s="321">
        <v>1.5765765765765764E-2</v>
      </c>
    </row>
    <row r="147" spans="1:15" ht="15">
      <c r="A147" s="278">
        <v>137</v>
      </c>
      <c r="B147" s="411" t="s">
        <v>45</v>
      </c>
      <c r="C147" s="278" t="s">
        <v>193</v>
      </c>
      <c r="D147" s="317">
        <v>301.8</v>
      </c>
      <c r="E147" s="317">
        <v>298.03333333333336</v>
      </c>
      <c r="F147" s="318">
        <v>287.36666666666673</v>
      </c>
      <c r="G147" s="318">
        <v>272.93333333333339</v>
      </c>
      <c r="H147" s="318">
        <v>262.26666666666677</v>
      </c>
      <c r="I147" s="318">
        <v>312.4666666666667</v>
      </c>
      <c r="J147" s="318">
        <v>323.13333333333333</v>
      </c>
      <c r="K147" s="318">
        <v>337.56666666666666</v>
      </c>
      <c r="L147" s="305">
        <v>308.7</v>
      </c>
      <c r="M147" s="305">
        <v>283.60000000000002</v>
      </c>
      <c r="N147" s="320">
        <v>3014550</v>
      </c>
      <c r="O147" s="321">
        <v>0.18524416135881103</v>
      </c>
    </row>
    <row r="148" spans="1:15" ht="15">
      <c r="A148" s="278">
        <v>138</v>
      </c>
      <c r="B148" s="411" t="s">
        <v>51</v>
      </c>
      <c r="C148" s="278" t="s">
        <v>194</v>
      </c>
      <c r="D148" s="317">
        <v>947.85</v>
      </c>
      <c r="E148" s="317">
        <v>955.83333333333337</v>
      </c>
      <c r="F148" s="318">
        <v>921.41666666666674</v>
      </c>
      <c r="G148" s="318">
        <v>894.98333333333335</v>
      </c>
      <c r="H148" s="318">
        <v>860.56666666666672</v>
      </c>
      <c r="I148" s="318">
        <v>982.26666666666677</v>
      </c>
      <c r="J148" s="318">
        <v>1016.6833333333335</v>
      </c>
      <c r="K148" s="318">
        <v>1043.1166666666668</v>
      </c>
      <c r="L148" s="305">
        <v>990.25</v>
      </c>
      <c r="M148" s="305">
        <v>929.4</v>
      </c>
      <c r="N148" s="320">
        <v>464800</v>
      </c>
      <c r="O148" s="321">
        <v>9.3904448105436578E-2</v>
      </c>
    </row>
    <row r="149" spans="1:15" ht="15">
      <c r="A149" s="278">
        <v>139</v>
      </c>
      <c r="B149" s="411" t="s">
        <v>58</v>
      </c>
      <c r="C149" s="278" t="s">
        <v>195</v>
      </c>
      <c r="D149" s="317">
        <v>155.4</v>
      </c>
      <c r="E149" s="317">
        <v>155.86666666666667</v>
      </c>
      <c r="F149" s="318">
        <v>147.43333333333334</v>
      </c>
      <c r="G149" s="318">
        <v>139.46666666666667</v>
      </c>
      <c r="H149" s="318">
        <v>131.03333333333333</v>
      </c>
      <c r="I149" s="318">
        <v>163.83333333333334</v>
      </c>
      <c r="J149" s="318">
        <v>172.26666666666668</v>
      </c>
      <c r="K149" s="318">
        <v>180.23333333333335</v>
      </c>
      <c r="L149" s="305">
        <v>164.3</v>
      </c>
      <c r="M149" s="305">
        <v>147.9</v>
      </c>
      <c r="N149" s="320">
        <v>1589500</v>
      </c>
      <c r="O149" s="321">
        <v>-0.12861136999068035</v>
      </c>
    </row>
    <row r="150" spans="1:15" ht="15">
      <c r="A150" s="278">
        <v>140</v>
      </c>
      <c r="B150" s="411" t="s">
        <v>38</v>
      </c>
      <c r="C150" s="278" t="s">
        <v>196</v>
      </c>
      <c r="D150" s="317">
        <v>3363.05</v>
      </c>
      <c r="E150" s="317">
        <v>3337.1000000000004</v>
      </c>
      <c r="F150" s="318">
        <v>3288.0500000000006</v>
      </c>
      <c r="G150" s="318">
        <v>3213.05</v>
      </c>
      <c r="H150" s="318">
        <v>3164.0000000000005</v>
      </c>
      <c r="I150" s="318">
        <v>3412.1000000000008</v>
      </c>
      <c r="J150" s="318">
        <v>3461.15</v>
      </c>
      <c r="K150" s="318">
        <v>3536.150000000001</v>
      </c>
      <c r="L150" s="305">
        <v>3386.15</v>
      </c>
      <c r="M150" s="305">
        <v>3262.1</v>
      </c>
      <c r="N150" s="320">
        <v>1783200</v>
      </c>
      <c r="O150" s="321">
        <v>-1.3716814159292035E-2</v>
      </c>
    </row>
    <row r="151" spans="1:15" ht="15">
      <c r="A151" s="278">
        <v>141</v>
      </c>
      <c r="B151" s="411" t="s">
        <v>181</v>
      </c>
      <c r="C151" s="278" t="s">
        <v>198</v>
      </c>
      <c r="D151" s="317">
        <v>320.75</v>
      </c>
      <c r="E151" s="317">
        <v>322.5</v>
      </c>
      <c r="F151" s="318">
        <v>311.89999999999998</v>
      </c>
      <c r="G151" s="318">
        <v>303.04999999999995</v>
      </c>
      <c r="H151" s="318">
        <v>292.44999999999993</v>
      </c>
      <c r="I151" s="318">
        <v>331.35</v>
      </c>
      <c r="J151" s="318">
        <v>341.95000000000005</v>
      </c>
      <c r="K151" s="318">
        <v>350.80000000000007</v>
      </c>
      <c r="L151" s="305">
        <v>333.1</v>
      </c>
      <c r="M151" s="305">
        <v>313.64999999999998</v>
      </c>
      <c r="N151" s="320">
        <v>13212000</v>
      </c>
      <c r="O151" s="321">
        <v>3.1695832454845738E-2</v>
      </c>
    </row>
    <row r="152" spans="1:15" ht="15">
      <c r="A152" s="278">
        <v>142</v>
      </c>
      <c r="B152" s="411" t="s">
        <v>114</v>
      </c>
      <c r="C152" s="278" t="s">
        <v>199</v>
      </c>
      <c r="D152" s="317">
        <v>77.2</v>
      </c>
      <c r="E152" s="317">
        <v>76.11666666666666</v>
      </c>
      <c r="F152" s="318">
        <v>74.48333333333332</v>
      </c>
      <c r="G152" s="318">
        <v>71.766666666666666</v>
      </c>
      <c r="H152" s="318">
        <v>70.133333333333326</v>
      </c>
      <c r="I152" s="318">
        <v>78.833333333333314</v>
      </c>
      <c r="J152" s="318">
        <v>80.466666666666669</v>
      </c>
      <c r="K152" s="318">
        <v>83.183333333333309</v>
      </c>
      <c r="L152" s="305">
        <v>77.75</v>
      </c>
      <c r="M152" s="305">
        <v>73.400000000000006</v>
      </c>
      <c r="N152" s="320">
        <v>88522000</v>
      </c>
      <c r="O152" s="321">
        <v>-5.4266614235155327E-3</v>
      </c>
    </row>
    <row r="153" spans="1:15" ht="15">
      <c r="A153" s="278">
        <v>143</v>
      </c>
      <c r="B153" s="411" t="s">
        <v>65</v>
      </c>
      <c r="C153" s="278" t="s">
        <v>200</v>
      </c>
      <c r="D153" s="317">
        <v>507.7</v>
      </c>
      <c r="E153" s="317">
        <v>500.7</v>
      </c>
      <c r="F153" s="318">
        <v>489.5</v>
      </c>
      <c r="G153" s="318">
        <v>471.3</v>
      </c>
      <c r="H153" s="318">
        <v>460.1</v>
      </c>
      <c r="I153" s="318">
        <v>518.9</v>
      </c>
      <c r="J153" s="318">
        <v>530.09999999999991</v>
      </c>
      <c r="K153" s="318">
        <v>548.29999999999995</v>
      </c>
      <c r="L153" s="305">
        <v>511.9</v>
      </c>
      <c r="M153" s="305">
        <v>482.5</v>
      </c>
      <c r="N153" s="320">
        <v>1431000</v>
      </c>
      <c r="O153" s="321">
        <v>7.7560240963855429E-2</v>
      </c>
    </row>
    <row r="154" spans="1:15" ht="15">
      <c r="A154" s="278">
        <v>144</v>
      </c>
      <c r="B154" s="411" t="s">
        <v>108</v>
      </c>
      <c r="C154" s="278" t="s">
        <v>201</v>
      </c>
      <c r="D154" s="317">
        <v>196.5</v>
      </c>
      <c r="E154" s="317">
        <v>197.75</v>
      </c>
      <c r="F154" s="318">
        <v>194.15</v>
      </c>
      <c r="G154" s="318">
        <v>191.8</v>
      </c>
      <c r="H154" s="318">
        <v>188.20000000000002</v>
      </c>
      <c r="I154" s="318">
        <v>200.1</v>
      </c>
      <c r="J154" s="318">
        <v>203.70000000000002</v>
      </c>
      <c r="K154" s="318">
        <v>206.04999999999998</v>
      </c>
      <c r="L154" s="305">
        <v>201.35</v>
      </c>
      <c r="M154" s="305">
        <v>195.4</v>
      </c>
      <c r="N154" s="320">
        <v>19104000</v>
      </c>
      <c r="O154" s="321">
        <v>-1.257029440952696E-2</v>
      </c>
    </row>
    <row r="155" spans="1:15" ht="15">
      <c r="A155" s="278">
        <v>145</v>
      </c>
      <c r="B155" s="411" t="s">
        <v>55</v>
      </c>
      <c r="C155" s="278" t="s">
        <v>202</v>
      </c>
      <c r="D155" s="317">
        <v>24.1</v>
      </c>
      <c r="E155" s="317">
        <v>23.883333333333336</v>
      </c>
      <c r="F155" s="318">
        <v>23.216666666666672</v>
      </c>
      <c r="G155" s="318">
        <v>22.333333333333336</v>
      </c>
      <c r="H155" s="318">
        <v>21.666666666666671</v>
      </c>
      <c r="I155" s="318">
        <v>24.766666666666673</v>
      </c>
      <c r="J155" s="318">
        <v>25.433333333333337</v>
      </c>
      <c r="K155" s="318">
        <v>26.316666666666674</v>
      </c>
      <c r="L155" s="305">
        <v>24.55</v>
      </c>
      <c r="M155" s="305">
        <v>23</v>
      </c>
      <c r="N155" s="320">
        <v>57129600</v>
      </c>
      <c r="O155" s="321">
        <v>-4.904966278356836E-3</v>
      </c>
    </row>
    <row r="156" spans="1:15" ht="15">
      <c r="A156" s="278">
        <v>146</v>
      </c>
      <c r="B156" s="411" t="s">
        <v>90</v>
      </c>
      <c r="C156" s="278" t="s">
        <v>203</v>
      </c>
      <c r="D156" s="317">
        <v>149.85</v>
      </c>
      <c r="E156" s="317">
        <v>148.85</v>
      </c>
      <c r="F156" s="318">
        <v>145.79999999999998</v>
      </c>
      <c r="G156" s="318">
        <v>141.75</v>
      </c>
      <c r="H156" s="318">
        <v>138.69999999999999</v>
      </c>
      <c r="I156" s="318">
        <v>152.89999999999998</v>
      </c>
      <c r="J156" s="318">
        <v>155.94999999999999</v>
      </c>
      <c r="K156" s="318">
        <v>159.99999999999997</v>
      </c>
      <c r="L156" s="305">
        <v>151.9</v>
      </c>
      <c r="M156" s="305">
        <v>144.80000000000001</v>
      </c>
      <c r="N156" s="320">
        <v>18742500</v>
      </c>
      <c r="O156" s="321">
        <v>-1.8953550453817407E-2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M14" sqref="M1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43934</v>
      </c>
    </row>
    <row r="7" spans="1:15">
      <c r="A7"/>
    </row>
    <row r="8" spans="1:15" ht="28.5" customHeight="1">
      <c r="A8" s="497" t="s">
        <v>16</v>
      </c>
      <c r="B8" s="498" t="s">
        <v>18</v>
      </c>
      <c r="C8" s="496" t="s">
        <v>19</v>
      </c>
      <c r="D8" s="496" t="s">
        <v>20</v>
      </c>
      <c r="E8" s="496" t="s">
        <v>21</v>
      </c>
      <c r="F8" s="496"/>
      <c r="G8" s="496"/>
      <c r="H8" s="496" t="s">
        <v>22</v>
      </c>
      <c r="I8" s="496"/>
      <c r="J8" s="496"/>
      <c r="K8" s="275"/>
      <c r="L8" s="283"/>
      <c r="M8" s="283"/>
    </row>
    <row r="9" spans="1:15" ht="36" customHeight="1">
      <c r="A9" s="492"/>
      <c r="B9" s="494"/>
      <c r="C9" s="499" t="s">
        <v>23</v>
      </c>
      <c r="D9" s="499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9111.9</v>
      </c>
      <c r="D10" s="304">
        <v>9048.2666666666664</v>
      </c>
      <c r="E10" s="304">
        <v>8968.1833333333325</v>
      </c>
      <c r="F10" s="304">
        <v>8824.4666666666653</v>
      </c>
      <c r="G10" s="304">
        <v>8744.3833333333314</v>
      </c>
      <c r="H10" s="304">
        <v>9191.9833333333336</v>
      </c>
      <c r="I10" s="304">
        <v>9272.0666666666693</v>
      </c>
      <c r="J10" s="304">
        <v>9415.7833333333347</v>
      </c>
      <c r="K10" s="303">
        <v>9128.35</v>
      </c>
      <c r="L10" s="303">
        <v>8904.5499999999993</v>
      </c>
      <c r="M10" s="308"/>
    </row>
    <row r="11" spans="1:15">
      <c r="A11" s="302">
        <v>2</v>
      </c>
      <c r="B11" s="278" t="s">
        <v>221</v>
      </c>
      <c r="C11" s="305">
        <v>19913.599999999999</v>
      </c>
      <c r="D11" s="280">
        <v>19689.599999999999</v>
      </c>
      <c r="E11" s="280">
        <v>19390.899999999998</v>
      </c>
      <c r="F11" s="280">
        <v>18868.2</v>
      </c>
      <c r="G11" s="280">
        <v>18569.5</v>
      </c>
      <c r="H11" s="280">
        <v>20212.299999999996</v>
      </c>
      <c r="I11" s="280">
        <v>20510.999999999993</v>
      </c>
      <c r="J11" s="280">
        <v>21033.699999999993</v>
      </c>
      <c r="K11" s="305">
        <v>19988.3</v>
      </c>
      <c r="L11" s="305">
        <v>19166.900000000001</v>
      </c>
      <c r="M11" s="308"/>
    </row>
    <row r="12" spans="1:15">
      <c r="A12" s="302">
        <v>3</v>
      </c>
      <c r="B12" s="286" t="s">
        <v>222</v>
      </c>
      <c r="C12" s="305">
        <v>1374.6</v>
      </c>
      <c r="D12" s="280">
        <v>1368.1333333333332</v>
      </c>
      <c r="E12" s="280">
        <v>1353.8166666666664</v>
      </c>
      <c r="F12" s="280">
        <v>1333.0333333333331</v>
      </c>
      <c r="G12" s="280">
        <v>1318.7166666666662</v>
      </c>
      <c r="H12" s="280">
        <v>1388.9166666666665</v>
      </c>
      <c r="I12" s="280">
        <v>1403.2333333333331</v>
      </c>
      <c r="J12" s="280">
        <v>1424.0166666666667</v>
      </c>
      <c r="K12" s="305">
        <v>1382.45</v>
      </c>
      <c r="L12" s="305">
        <v>1347.35</v>
      </c>
      <c r="M12" s="308"/>
    </row>
    <row r="13" spans="1:15">
      <c r="A13" s="302">
        <v>4</v>
      </c>
      <c r="B13" s="278" t="s">
        <v>223</v>
      </c>
      <c r="C13" s="305">
        <v>2520.15</v>
      </c>
      <c r="D13" s="280">
        <v>2505.8666666666668</v>
      </c>
      <c r="E13" s="280">
        <v>2485.5833333333335</v>
      </c>
      <c r="F13" s="280">
        <v>2451.0166666666669</v>
      </c>
      <c r="G13" s="280">
        <v>2430.7333333333336</v>
      </c>
      <c r="H13" s="280">
        <v>2540.4333333333334</v>
      </c>
      <c r="I13" s="280">
        <v>2560.7166666666662</v>
      </c>
      <c r="J13" s="280">
        <v>2595.2833333333333</v>
      </c>
      <c r="K13" s="305">
        <v>2526.15</v>
      </c>
      <c r="L13" s="305">
        <v>2471.3000000000002</v>
      </c>
      <c r="M13" s="308"/>
    </row>
    <row r="14" spans="1:15">
      <c r="A14" s="302">
        <v>5</v>
      </c>
      <c r="B14" s="278" t="s">
        <v>224</v>
      </c>
      <c r="C14" s="305">
        <v>12728.55</v>
      </c>
      <c r="D14" s="280">
        <v>12748.233333333332</v>
      </c>
      <c r="E14" s="280">
        <v>12629.116666666663</v>
      </c>
      <c r="F14" s="280">
        <v>12529.683333333331</v>
      </c>
      <c r="G14" s="280">
        <v>12410.566666666662</v>
      </c>
      <c r="H14" s="280">
        <v>12847.666666666664</v>
      </c>
      <c r="I14" s="280">
        <v>12966.783333333333</v>
      </c>
      <c r="J14" s="280">
        <v>13066.216666666665</v>
      </c>
      <c r="K14" s="305">
        <v>12867.35</v>
      </c>
      <c r="L14" s="305">
        <v>12648.8</v>
      </c>
      <c r="M14" s="308"/>
    </row>
    <row r="15" spans="1:15">
      <c r="A15" s="302">
        <v>6</v>
      </c>
      <c r="B15" s="278" t="s">
        <v>225</v>
      </c>
      <c r="C15" s="305">
        <v>2330.8000000000002</v>
      </c>
      <c r="D15" s="280">
        <v>2320.9333333333334</v>
      </c>
      <c r="E15" s="280">
        <v>2299.3666666666668</v>
      </c>
      <c r="F15" s="280">
        <v>2267.9333333333334</v>
      </c>
      <c r="G15" s="280">
        <v>2246.3666666666668</v>
      </c>
      <c r="H15" s="280">
        <v>2352.3666666666668</v>
      </c>
      <c r="I15" s="280">
        <v>2373.9333333333334</v>
      </c>
      <c r="J15" s="280">
        <v>2405.3666666666668</v>
      </c>
      <c r="K15" s="305">
        <v>2342.5</v>
      </c>
      <c r="L15" s="305">
        <v>2289.5</v>
      </c>
      <c r="M15" s="308"/>
    </row>
    <row r="16" spans="1:15">
      <c r="A16" s="302">
        <v>7</v>
      </c>
      <c r="B16" s="278" t="s">
        <v>226</v>
      </c>
      <c r="C16" s="305">
        <v>3420.95</v>
      </c>
      <c r="D16" s="280">
        <v>3399.3833333333332</v>
      </c>
      <c r="E16" s="280">
        <v>3371.0166666666664</v>
      </c>
      <c r="F16" s="280">
        <v>3321.083333333333</v>
      </c>
      <c r="G16" s="280">
        <v>3292.7166666666662</v>
      </c>
      <c r="H16" s="280">
        <v>3449.3166666666666</v>
      </c>
      <c r="I16" s="280">
        <v>3477.6833333333334</v>
      </c>
      <c r="J16" s="280">
        <v>3527.6166666666668</v>
      </c>
      <c r="K16" s="305">
        <v>3427.75</v>
      </c>
      <c r="L16" s="305">
        <v>3349.45</v>
      </c>
      <c r="M16" s="308"/>
    </row>
    <row r="17" spans="1:13">
      <c r="A17" s="302">
        <v>8</v>
      </c>
      <c r="B17" s="278" t="s">
        <v>39</v>
      </c>
      <c r="C17" s="278">
        <v>999.5</v>
      </c>
      <c r="D17" s="280">
        <v>988.76666666666677</v>
      </c>
      <c r="E17" s="280">
        <v>962.53333333333353</v>
      </c>
      <c r="F17" s="280">
        <v>925.56666666666672</v>
      </c>
      <c r="G17" s="280">
        <v>899.33333333333348</v>
      </c>
      <c r="H17" s="280">
        <v>1025.7333333333336</v>
      </c>
      <c r="I17" s="280">
        <v>1051.9666666666669</v>
      </c>
      <c r="J17" s="280">
        <v>1088.9333333333336</v>
      </c>
      <c r="K17" s="278">
        <v>1015</v>
      </c>
      <c r="L17" s="278">
        <v>951.8</v>
      </c>
      <c r="M17" s="278">
        <v>26.588850000000001</v>
      </c>
    </row>
    <row r="18" spans="1:13">
      <c r="A18" s="302">
        <v>9</v>
      </c>
      <c r="B18" s="278" t="s">
        <v>227</v>
      </c>
      <c r="C18" s="278">
        <v>496.4</v>
      </c>
      <c r="D18" s="280">
        <v>491.61666666666662</v>
      </c>
      <c r="E18" s="280">
        <v>479.83333333333326</v>
      </c>
      <c r="F18" s="280">
        <v>463.26666666666665</v>
      </c>
      <c r="G18" s="280">
        <v>451.48333333333329</v>
      </c>
      <c r="H18" s="280">
        <v>508.18333333333322</v>
      </c>
      <c r="I18" s="280">
        <v>519.9666666666667</v>
      </c>
      <c r="J18" s="280">
        <v>536.53333333333319</v>
      </c>
      <c r="K18" s="278">
        <v>503.4</v>
      </c>
      <c r="L18" s="278">
        <v>475.05</v>
      </c>
      <c r="M18" s="278">
        <v>7.4039999999999999</v>
      </c>
    </row>
    <row r="19" spans="1:13">
      <c r="A19" s="302">
        <v>10</v>
      </c>
      <c r="B19" s="278" t="s">
        <v>42</v>
      </c>
      <c r="C19" s="278">
        <v>251.9</v>
      </c>
      <c r="D19" s="280">
        <v>251.31666666666669</v>
      </c>
      <c r="E19" s="280">
        <v>248.03333333333339</v>
      </c>
      <c r="F19" s="280">
        <v>244.16666666666669</v>
      </c>
      <c r="G19" s="280">
        <v>240.88333333333338</v>
      </c>
      <c r="H19" s="280">
        <v>255.18333333333339</v>
      </c>
      <c r="I19" s="280">
        <v>258.4666666666667</v>
      </c>
      <c r="J19" s="280">
        <v>262.33333333333337</v>
      </c>
      <c r="K19" s="278">
        <v>254.6</v>
      </c>
      <c r="L19" s="278">
        <v>247.45</v>
      </c>
      <c r="M19" s="278">
        <v>52.90672</v>
      </c>
    </row>
    <row r="20" spans="1:13">
      <c r="A20" s="302">
        <v>11</v>
      </c>
      <c r="B20" s="278" t="s">
        <v>44</v>
      </c>
      <c r="C20" s="278">
        <v>30.4</v>
      </c>
      <c r="D20" s="280">
        <v>30.116666666666664</v>
      </c>
      <c r="E20" s="280">
        <v>29.483333333333327</v>
      </c>
      <c r="F20" s="280">
        <v>28.566666666666663</v>
      </c>
      <c r="G20" s="280">
        <v>27.933333333333326</v>
      </c>
      <c r="H20" s="280">
        <v>31.033333333333328</v>
      </c>
      <c r="I20" s="280">
        <v>31.666666666666661</v>
      </c>
      <c r="J20" s="280">
        <v>32.583333333333329</v>
      </c>
      <c r="K20" s="278">
        <v>30.75</v>
      </c>
      <c r="L20" s="278">
        <v>29.2</v>
      </c>
      <c r="M20" s="278">
        <v>86.938839999999999</v>
      </c>
    </row>
    <row r="21" spans="1:13">
      <c r="A21" s="302">
        <v>12</v>
      </c>
      <c r="B21" s="278" t="s">
        <v>228</v>
      </c>
      <c r="C21" s="278">
        <v>48</v>
      </c>
      <c r="D21" s="280">
        <v>47.766666666666673</v>
      </c>
      <c r="E21" s="280">
        <v>46.733333333333348</v>
      </c>
      <c r="F21" s="280">
        <v>45.466666666666676</v>
      </c>
      <c r="G21" s="280">
        <v>44.433333333333351</v>
      </c>
      <c r="H21" s="280">
        <v>49.033333333333346</v>
      </c>
      <c r="I21" s="280">
        <v>50.066666666666663</v>
      </c>
      <c r="J21" s="280">
        <v>51.333333333333343</v>
      </c>
      <c r="K21" s="278">
        <v>48.8</v>
      </c>
      <c r="L21" s="278">
        <v>46.5</v>
      </c>
      <c r="M21" s="278">
        <v>15.30181</v>
      </c>
    </row>
    <row r="22" spans="1:13">
      <c r="A22" s="302">
        <v>13</v>
      </c>
      <c r="B22" s="278" t="s">
        <v>229</v>
      </c>
      <c r="C22" s="278">
        <v>149.19999999999999</v>
      </c>
      <c r="D22" s="280">
        <v>149.86666666666667</v>
      </c>
      <c r="E22" s="280">
        <v>147.43333333333334</v>
      </c>
      <c r="F22" s="280">
        <v>145.66666666666666</v>
      </c>
      <c r="G22" s="280">
        <v>143.23333333333332</v>
      </c>
      <c r="H22" s="280">
        <v>151.63333333333335</v>
      </c>
      <c r="I22" s="280">
        <v>154.06666666666669</v>
      </c>
      <c r="J22" s="280">
        <v>155.83333333333337</v>
      </c>
      <c r="K22" s="278">
        <v>152.30000000000001</v>
      </c>
      <c r="L22" s="278">
        <v>148.1</v>
      </c>
      <c r="M22" s="278">
        <v>6.0751299999999997</v>
      </c>
    </row>
    <row r="23" spans="1:13">
      <c r="A23" s="302">
        <v>14</v>
      </c>
      <c r="B23" s="278" t="s">
        <v>230</v>
      </c>
      <c r="C23" s="278">
        <v>1408.1</v>
      </c>
      <c r="D23" s="280">
        <v>1394.4333333333334</v>
      </c>
      <c r="E23" s="280">
        <v>1248.8666666666668</v>
      </c>
      <c r="F23" s="280">
        <v>1089.6333333333334</v>
      </c>
      <c r="G23" s="280">
        <v>944.06666666666683</v>
      </c>
      <c r="H23" s="280">
        <v>1553.6666666666667</v>
      </c>
      <c r="I23" s="280">
        <v>1699.2333333333333</v>
      </c>
      <c r="J23" s="280">
        <v>1858.4666666666667</v>
      </c>
      <c r="K23" s="278">
        <v>1540</v>
      </c>
      <c r="L23" s="278">
        <v>1235.2</v>
      </c>
      <c r="M23" s="278">
        <v>2.2004000000000001</v>
      </c>
    </row>
    <row r="24" spans="1:13">
      <c r="A24" s="302">
        <v>15</v>
      </c>
      <c r="B24" s="278" t="s">
        <v>231</v>
      </c>
      <c r="C24" s="278">
        <v>2709</v>
      </c>
      <c r="D24" s="280">
        <v>2754.3333333333335</v>
      </c>
      <c r="E24" s="280">
        <v>2629.666666666667</v>
      </c>
      <c r="F24" s="280">
        <v>2550.3333333333335</v>
      </c>
      <c r="G24" s="280">
        <v>2425.666666666667</v>
      </c>
      <c r="H24" s="280">
        <v>2833.666666666667</v>
      </c>
      <c r="I24" s="280">
        <v>2958.3333333333339</v>
      </c>
      <c r="J24" s="280">
        <v>3037.666666666667</v>
      </c>
      <c r="K24" s="278">
        <v>2879</v>
      </c>
      <c r="L24" s="278">
        <v>2675</v>
      </c>
      <c r="M24" s="278">
        <v>2.3814500000000001</v>
      </c>
    </row>
    <row r="25" spans="1:13">
      <c r="A25" s="302">
        <v>16</v>
      </c>
      <c r="B25" s="278" t="s">
        <v>46</v>
      </c>
      <c r="C25" s="278">
        <v>522</v>
      </c>
      <c r="D25" s="280">
        <v>519.05000000000007</v>
      </c>
      <c r="E25" s="280">
        <v>506.60000000000014</v>
      </c>
      <c r="F25" s="280">
        <v>491.20000000000005</v>
      </c>
      <c r="G25" s="280">
        <v>478.75000000000011</v>
      </c>
      <c r="H25" s="280">
        <v>534.45000000000016</v>
      </c>
      <c r="I25" s="280">
        <v>546.9000000000002</v>
      </c>
      <c r="J25" s="280">
        <v>562.30000000000018</v>
      </c>
      <c r="K25" s="278">
        <v>531.5</v>
      </c>
      <c r="L25" s="278">
        <v>503.65</v>
      </c>
      <c r="M25" s="278">
        <v>19.181139999999999</v>
      </c>
    </row>
    <row r="26" spans="1:13">
      <c r="A26" s="302">
        <v>17</v>
      </c>
      <c r="B26" s="278" t="s">
        <v>47</v>
      </c>
      <c r="C26" s="278">
        <v>158.80000000000001</v>
      </c>
      <c r="D26" s="280">
        <v>156.71666666666667</v>
      </c>
      <c r="E26" s="280">
        <v>152.83333333333334</v>
      </c>
      <c r="F26" s="280">
        <v>146.86666666666667</v>
      </c>
      <c r="G26" s="280">
        <v>142.98333333333335</v>
      </c>
      <c r="H26" s="280">
        <v>162.68333333333334</v>
      </c>
      <c r="I26" s="280">
        <v>166.56666666666666</v>
      </c>
      <c r="J26" s="280">
        <v>172.53333333333333</v>
      </c>
      <c r="K26" s="278">
        <v>160.6</v>
      </c>
      <c r="L26" s="278">
        <v>150.75</v>
      </c>
      <c r="M26" s="278">
        <v>88.284319999999994</v>
      </c>
    </row>
    <row r="27" spans="1:13">
      <c r="A27" s="302">
        <v>18</v>
      </c>
      <c r="B27" s="278" t="s">
        <v>48</v>
      </c>
      <c r="C27" s="278">
        <v>1279.8499999999999</v>
      </c>
      <c r="D27" s="280">
        <v>1278.8333333333333</v>
      </c>
      <c r="E27" s="280">
        <v>1257.6666666666665</v>
      </c>
      <c r="F27" s="280">
        <v>1235.4833333333333</v>
      </c>
      <c r="G27" s="280">
        <v>1214.3166666666666</v>
      </c>
      <c r="H27" s="280">
        <v>1301.0166666666664</v>
      </c>
      <c r="I27" s="280">
        <v>1322.1833333333329</v>
      </c>
      <c r="J27" s="280">
        <v>1344.3666666666663</v>
      </c>
      <c r="K27" s="278">
        <v>1300</v>
      </c>
      <c r="L27" s="278">
        <v>1256.6500000000001</v>
      </c>
      <c r="M27" s="278">
        <v>11.567780000000001</v>
      </c>
    </row>
    <row r="28" spans="1:13">
      <c r="A28" s="302">
        <v>19</v>
      </c>
      <c r="B28" s="278" t="s">
        <v>49</v>
      </c>
      <c r="C28" s="278">
        <v>89.8</v>
      </c>
      <c r="D28" s="280">
        <v>88.366666666666674</v>
      </c>
      <c r="E28" s="280">
        <v>85.933333333333351</v>
      </c>
      <c r="F28" s="280">
        <v>82.066666666666677</v>
      </c>
      <c r="G28" s="280">
        <v>79.633333333333354</v>
      </c>
      <c r="H28" s="280">
        <v>92.233333333333348</v>
      </c>
      <c r="I28" s="280">
        <v>94.666666666666686</v>
      </c>
      <c r="J28" s="280">
        <v>98.533333333333346</v>
      </c>
      <c r="K28" s="278">
        <v>90.8</v>
      </c>
      <c r="L28" s="278">
        <v>84.5</v>
      </c>
      <c r="M28" s="278">
        <v>81.401160000000004</v>
      </c>
    </row>
    <row r="29" spans="1:13">
      <c r="A29" s="302">
        <v>20</v>
      </c>
      <c r="B29" s="278" t="s">
        <v>50</v>
      </c>
      <c r="C29" s="278">
        <v>45.65</v>
      </c>
      <c r="D29" s="280">
        <v>45.233333333333327</v>
      </c>
      <c r="E29" s="280">
        <v>44.466666666666654</v>
      </c>
      <c r="F29" s="280">
        <v>43.283333333333324</v>
      </c>
      <c r="G29" s="280">
        <v>42.516666666666652</v>
      </c>
      <c r="H29" s="280">
        <v>46.416666666666657</v>
      </c>
      <c r="I29" s="280">
        <v>47.183333333333323</v>
      </c>
      <c r="J29" s="280">
        <v>48.36666666666666</v>
      </c>
      <c r="K29" s="278">
        <v>46</v>
      </c>
      <c r="L29" s="278">
        <v>44.05</v>
      </c>
      <c r="M29" s="278">
        <v>395.46931000000001</v>
      </c>
    </row>
    <row r="30" spans="1:13">
      <c r="A30" s="302">
        <v>21</v>
      </c>
      <c r="B30" s="278" t="s">
        <v>52</v>
      </c>
      <c r="C30" s="278">
        <v>1651.35</v>
      </c>
      <c r="D30" s="280">
        <v>1649.7333333333333</v>
      </c>
      <c r="E30" s="280">
        <v>1620.5666666666666</v>
      </c>
      <c r="F30" s="280">
        <v>1589.7833333333333</v>
      </c>
      <c r="G30" s="280">
        <v>1560.6166666666666</v>
      </c>
      <c r="H30" s="280">
        <v>1680.5166666666667</v>
      </c>
      <c r="I30" s="280">
        <v>1709.6833333333332</v>
      </c>
      <c r="J30" s="280">
        <v>1740.4666666666667</v>
      </c>
      <c r="K30" s="278">
        <v>1678.9</v>
      </c>
      <c r="L30" s="278">
        <v>1618.95</v>
      </c>
      <c r="M30" s="278">
        <v>14.89546</v>
      </c>
    </row>
    <row r="31" spans="1:13">
      <c r="A31" s="302">
        <v>22</v>
      </c>
      <c r="B31" s="278" t="s">
        <v>54</v>
      </c>
      <c r="C31" s="278">
        <v>460.2</v>
      </c>
      <c r="D31" s="280">
        <v>460.7166666666667</v>
      </c>
      <c r="E31" s="280">
        <v>445.48333333333341</v>
      </c>
      <c r="F31" s="280">
        <v>430.76666666666671</v>
      </c>
      <c r="G31" s="280">
        <v>415.53333333333342</v>
      </c>
      <c r="H31" s="280">
        <v>475.43333333333339</v>
      </c>
      <c r="I31" s="280">
        <v>490.66666666666674</v>
      </c>
      <c r="J31" s="280">
        <v>505.38333333333338</v>
      </c>
      <c r="K31" s="278">
        <v>475.95</v>
      </c>
      <c r="L31" s="278">
        <v>446</v>
      </c>
      <c r="M31" s="278">
        <v>107.26721999999999</v>
      </c>
    </row>
    <row r="32" spans="1:13">
      <c r="A32" s="302">
        <v>23</v>
      </c>
      <c r="B32" s="278" t="s">
        <v>232</v>
      </c>
      <c r="C32" s="278">
        <v>2392.65</v>
      </c>
      <c r="D32" s="280">
        <v>2392.65</v>
      </c>
      <c r="E32" s="280">
        <v>2392.65</v>
      </c>
      <c r="F32" s="280">
        <v>2392.65</v>
      </c>
      <c r="G32" s="280">
        <v>2392.65</v>
      </c>
      <c r="H32" s="280">
        <v>2392.65</v>
      </c>
      <c r="I32" s="280">
        <v>2392.65</v>
      </c>
      <c r="J32" s="280">
        <v>2392.65</v>
      </c>
      <c r="K32" s="278">
        <v>2392.65</v>
      </c>
      <c r="L32" s="278">
        <v>2392.65</v>
      </c>
      <c r="M32" s="278">
        <v>2.3168099999999998</v>
      </c>
    </row>
    <row r="33" spans="1:13">
      <c r="A33" s="302">
        <v>24</v>
      </c>
      <c r="B33" s="278" t="s">
        <v>56</v>
      </c>
      <c r="C33" s="278">
        <v>420.15</v>
      </c>
      <c r="D33" s="280">
        <v>413.93333333333334</v>
      </c>
      <c r="E33" s="280">
        <v>404.86666666666667</v>
      </c>
      <c r="F33" s="280">
        <v>389.58333333333331</v>
      </c>
      <c r="G33" s="280">
        <v>380.51666666666665</v>
      </c>
      <c r="H33" s="280">
        <v>429.2166666666667</v>
      </c>
      <c r="I33" s="280">
        <v>438.28333333333342</v>
      </c>
      <c r="J33" s="280">
        <v>453.56666666666672</v>
      </c>
      <c r="K33" s="278">
        <v>423</v>
      </c>
      <c r="L33" s="278">
        <v>398.65</v>
      </c>
      <c r="M33" s="278">
        <v>440.90829000000002</v>
      </c>
    </row>
    <row r="34" spans="1:13">
      <c r="A34" s="302">
        <v>25</v>
      </c>
      <c r="B34" s="278" t="s">
        <v>57</v>
      </c>
      <c r="C34" s="278">
        <v>2435.9499999999998</v>
      </c>
      <c r="D34" s="280">
        <v>2416.9333333333329</v>
      </c>
      <c r="E34" s="280">
        <v>2308.9166666666661</v>
      </c>
      <c r="F34" s="280">
        <v>2181.8833333333332</v>
      </c>
      <c r="G34" s="280">
        <v>2073.8666666666663</v>
      </c>
      <c r="H34" s="280">
        <v>2543.9666666666658</v>
      </c>
      <c r="I34" s="280">
        <v>2651.9833333333331</v>
      </c>
      <c r="J34" s="280">
        <v>2779.0166666666655</v>
      </c>
      <c r="K34" s="278">
        <v>2524.9499999999998</v>
      </c>
      <c r="L34" s="278">
        <v>2289.9</v>
      </c>
      <c r="M34" s="278">
        <v>17.889279999999999</v>
      </c>
    </row>
    <row r="35" spans="1:13">
      <c r="A35" s="302">
        <v>26</v>
      </c>
      <c r="B35" s="278" t="s">
        <v>60</v>
      </c>
      <c r="C35" s="278">
        <v>2551.85</v>
      </c>
      <c r="D35" s="280">
        <v>2495.0333333333333</v>
      </c>
      <c r="E35" s="280">
        <v>2423.9166666666665</v>
      </c>
      <c r="F35" s="280">
        <v>2295.9833333333331</v>
      </c>
      <c r="G35" s="280">
        <v>2224.8666666666663</v>
      </c>
      <c r="H35" s="280">
        <v>2622.9666666666667</v>
      </c>
      <c r="I35" s="280">
        <v>2694.0833333333335</v>
      </c>
      <c r="J35" s="280">
        <v>2822.0166666666669</v>
      </c>
      <c r="K35" s="278">
        <v>2566.15</v>
      </c>
      <c r="L35" s="278">
        <v>2367.1</v>
      </c>
      <c r="M35" s="278">
        <v>71.938069999999996</v>
      </c>
    </row>
    <row r="36" spans="1:13">
      <c r="A36" s="302">
        <v>27</v>
      </c>
      <c r="B36" s="278" t="s">
        <v>59</v>
      </c>
      <c r="C36" s="278">
        <v>4820.25</v>
      </c>
      <c r="D36" s="280">
        <v>4776.75</v>
      </c>
      <c r="E36" s="280">
        <v>4705.5</v>
      </c>
      <c r="F36" s="280">
        <v>4590.75</v>
      </c>
      <c r="G36" s="280">
        <v>4519.5</v>
      </c>
      <c r="H36" s="280">
        <v>4891.5</v>
      </c>
      <c r="I36" s="280">
        <v>4962.75</v>
      </c>
      <c r="J36" s="280">
        <v>5077.5</v>
      </c>
      <c r="K36" s="278">
        <v>4848</v>
      </c>
      <c r="L36" s="278">
        <v>4662</v>
      </c>
      <c r="M36" s="278">
        <v>8.64222</v>
      </c>
    </row>
    <row r="37" spans="1:13">
      <c r="A37" s="302">
        <v>28</v>
      </c>
      <c r="B37" s="278" t="s">
        <v>233</v>
      </c>
      <c r="C37" s="278">
        <v>2085.4</v>
      </c>
      <c r="D37" s="280">
        <v>2075.7666666666669</v>
      </c>
      <c r="E37" s="280">
        <v>2040.6333333333337</v>
      </c>
      <c r="F37" s="280">
        <v>1995.8666666666668</v>
      </c>
      <c r="G37" s="280">
        <v>1960.7333333333336</v>
      </c>
      <c r="H37" s="280">
        <v>2120.5333333333338</v>
      </c>
      <c r="I37" s="280">
        <v>2155.666666666667</v>
      </c>
      <c r="J37" s="280">
        <v>2200.4333333333338</v>
      </c>
      <c r="K37" s="278">
        <v>2110.9</v>
      </c>
      <c r="L37" s="278">
        <v>2031</v>
      </c>
      <c r="M37" s="278">
        <v>0.29635</v>
      </c>
    </row>
    <row r="38" spans="1:13">
      <c r="A38" s="302">
        <v>29</v>
      </c>
      <c r="B38" s="278" t="s">
        <v>61</v>
      </c>
      <c r="C38" s="278">
        <v>875.35</v>
      </c>
      <c r="D38" s="280">
        <v>876.61666666666667</v>
      </c>
      <c r="E38" s="280">
        <v>822.73333333333335</v>
      </c>
      <c r="F38" s="280">
        <v>770.11666666666667</v>
      </c>
      <c r="G38" s="280">
        <v>716.23333333333335</v>
      </c>
      <c r="H38" s="280">
        <v>929.23333333333335</v>
      </c>
      <c r="I38" s="280">
        <v>983.11666666666679</v>
      </c>
      <c r="J38" s="280">
        <v>1035.7333333333333</v>
      </c>
      <c r="K38" s="278">
        <v>930.5</v>
      </c>
      <c r="L38" s="278">
        <v>824</v>
      </c>
      <c r="M38" s="278">
        <v>11.41525</v>
      </c>
    </row>
    <row r="39" spans="1:13">
      <c r="A39" s="302">
        <v>30</v>
      </c>
      <c r="B39" s="278" t="s">
        <v>234</v>
      </c>
      <c r="C39" s="278">
        <v>192.25</v>
      </c>
      <c r="D39" s="280">
        <v>193.16666666666666</v>
      </c>
      <c r="E39" s="280">
        <v>181.33333333333331</v>
      </c>
      <c r="F39" s="280">
        <v>170.41666666666666</v>
      </c>
      <c r="G39" s="280">
        <v>158.58333333333331</v>
      </c>
      <c r="H39" s="280">
        <v>204.08333333333331</v>
      </c>
      <c r="I39" s="280">
        <v>215.91666666666663</v>
      </c>
      <c r="J39" s="280">
        <v>226.83333333333331</v>
      </c>
      <c r="K39" s="278">
        <v>205</v>
      </c>
      <c r="L39" s="278">
        <v>182.25</v>
      </c>
      <c r="M39" s="278">
        <v>195.31393</v>
      </c>
    </row>
    <row r="40" spans="1:13">
      <c r="A40" s="302">
        <v>31</v>
      </c>
      <c r="B40" s="278" t="s">
        <v>62</v>
      </c>
      <c r="C40" s="278">
        <v>50.9</v>
      </c>
      <c r="D40" s="280">
        <v>50.533333333333331</v>
      </c>
      <c r="E40" s="280">
        <v>49.166666666666664</v>
      </c>
      <c r="F40" s="280">
        <v>47.43333333333333</v>
      </c>
      <c r="G40" s="280">
        <v>46.066666666666663</v>
      </c>
      <c r="H40" s="280">
        <v>52.266666666666666</v>
      </c>
      <c r="I40" s="280">
        <v>53.63333333333334</v>
      </c>
      <c r="J40" s="280">
        <v>55.366666666666667</v>
      </c>
      <c r="K40" s="278">
        <v>51.9</v>
      </c>
      <c r="L40" s="278">
        <v>48.8</v>
      </c>
      <c r="M40" s="278">
        <v>260.81927999999999</v>
      </c>
    </row>
    <row r="41" spans="1:13">
      <c r="A41" s="302">
        <v>32</v>
      </c>
      <c r="B41" s="278" t="s">
        <v>63</v>
      </c>
      <c r="C41" s="278">
        <v>34.35</v>
      </c>
      <c r="D41" s="280">
        <v>34.333333333333336</v>
      </c>
      <c r="E41" s="280">
        <v>33.416666666666671</v>
      </c>
      <c r="F41" s="280">
        <v>32.483333333333334</v>
      </c>
      <c r="G41" s="280">
        <v>31.56666666666667</v>
      </c>
      <c r="H41" s="280">
        <v>35.266666666666673</v>
      </c>
      <c r="I41" s="280">
        <v>36.183333333333344</v>
      </c>
      <c r="J41" s="280">
        <v>37.116666666666674</v>
      </c>
      <c r="K41" s="278">
        <v>35.25</v>
      </c>
      <c r="L41" s="278">
        <v>33.4</v>
      </c>
      <c r="M41" s="278">
        <v>22.687190000000001</v>
      </c>
    </row>
    <row r="42" spans="1:13">
      <c r="A42" s="302">
        <v>33</v>
      </c>
      <c r="B42" s="278" t="s">
        <v>64</v>
      </c>
      <c r="C42" s="278">
        <v>1242.45</v>
      </c>
      <c r="D42" s="280">
        <v>1247.1499999999999</v>
      </c>
      <c r="E42" s="280">
        <v>1214.2999999999997</v>
      </c>
      <c r="F42" s="280">
        <v>1186.1499999999999</v>
      </c>
      <c r="G42" s="280">
        <v>1153.2999999999997</v>
      </c>
      <c r="H42" s="280">
        <v>1275.2999999999997</v>
      </c>
      <c r="I42" s="280">
        <v>1308.1499999999996</v>
      </c>
      <c r="J42" s="280">
        <v>1336.2999999999997</v>
      </c>
      <c r="K42" s="278">
        <v>1280</v>
      </c>
      <c r="L42" s="278">
        <v>1219</v>
      </c>
      <c r="M42" s="278">
        <v>9.8111200000000007</v>
      </c>
    </row>
    <row r="43" spans="1:13">
      <c r="A43" s="302">
        <v>34</v>
      </c>
      <c r="B43" s="278" t="s">
        <v>67</v>
      </c>
      <c r="C43" s="278">
        <v>474.3</v>
      </c>
      <c r="D43" s="280">
        <v>473.93333333333334</v>
      </c>
      <c r="E43" s="280">
        <v>465.36666666666667</v>
      </c>
      <c r="F43" s="280">
        <v>456.43333333333334</v>
      </c>
      <c r="G43" s="280">
        <v>447.86666666666667</v>
      </c>
      <c r="H43" s="280">
        <v>482.86666666666667</v>
      </c>
      <c r="I43" s="280">
        <v>491.43333333333339</v>
      </c>
      <c r="J43" s="280">
        <v>500.36666666666667</v>
      </c>
      <c r="K43" s="278">
        <v>482.5</v>
      </c>
      <c r="L43" s="278">
        <v>465</v>
      </c>
      <c r="M43" s="278">
        <v>8.3248899999999999</v>
      </c>
    </row>
    <row r="44" spans="1:13">
      <c r="A44" s="302">
        <v>35</v>
      </c>
      <c r="B44" s="278" t="s">
        <v>66</v>
      </c>
      <c r="C44" s="278">
        <v>70.150000000000006</v>
      </c>
      <c r="D44" s="280">
        <v>69.550000000000011</v>
      </c>
      <c r="E44" s="280">
        <v>67.65000000000002</v>
      </c>
      <c r="F44" s="280">
        <v>65.150000000000006</v>
      </c>
      <c r="G44" s="280">
        <v>63.250000000000014</v>
      </c>
      <c r="H44" s="280">
        <v>72.050000000000026</v>
      </c>
      <c r="I44" s="280">
        <v>73.95</v>
      </c>
      <c r="J44" s="280">
        <v>76.450000000000031</v>
      </c>
      <c r="K44" s="278">
        <v>71.45</v>
      </c>
      <c r="L44" s="278">
        <v>67.05</v>
      </c>
      <c r="M44" s="278">
        <v>97.225740000000002</v>
      </c>
    </row>
    <row r="45" spans="1:13">
      <c r="A45" s="302">
        <v>36</v>
      </c>
      <c r="B45" s="278" t="s">
        <v>68</v>
      </c>
      <c r="C45" s="278">
        <v>245.55</v>
      </c>
      <c r="D45" s="280">
        <v>243.53333333333333</v>
      </c>
      <c r="E45" s="280">
        <v>237.06666666666666</v>
      </c>
      <c r="F45" s="280">
        <v>228.58333333333334</v>
      </c>
      <c r="G45" s="280">
        <v>222.11666666666667</v>
      </c>
      <c r="H45" s="280">
        <v>252.01666666666665</v>
      </c>
      <c r="I45" s="280">
        <v>258.48333333333329</v>
      </c>
      <c r="J45" s="280">
        <v>266.96666666666664</v>
      </c>
      <c r="K45" s="278">
        <v>250</v>
      </c>
      <c r="L45" s="278">
        <v>235.05</v>
      </c>
      <c r="M45" s="278">
        <v>18.93139</v>
      </c>
    </row>
    <row r="46" spans="1:13">
      <c r="A46" s="302">
        <v>37</v>
      </c>
      <c r="B46" s="278" t="s">
        <v>71</v>
      </c>
      <c r="C46" s="278">
        <v>22.35</v>
      </c>
      <c r="D46" s="280">
        <v>22.133333333333336</v>
      </c>
      <c r="E46" s="280">
        <v>21.616666666666674</v>
      </c>
      <c r="F46" s="280">
        <v>20.883333333333336</v>
      </c>
      <c r="G46" s="280">
        <v>20.366666666666674</v>
      </c>
      <c r="H46" s="280">
        <v>22.866666666666674</v>
      </c>
      <c r="I46" s="280">
        <v>23.383333333333333</v>
      </c>
      <c r="J46" s="280">
        <v>24.116666666666674</v>
      </c>
      <c r="K46" s="278">
        <v>22.65</v>
      </c>
      <c r="L46" s="278">
        <v>21.4</v>
      </c>
      <c r="M46" s="278">
        <v>284.88301999999999</v>
      </c>
    </row>
    <row r="47" spans="1:13">
      <c r="A47" s="302">
        <v>38</v>
      </c>
      <c r="B47" s="278" t="s">
        <v>75</v>
      </c>
      <c r="C47" s="278">
        <v>344.9</v>
      </c>
      <c r="D47" s="280">
        <v>346.93333333333334</v>
      </c>
      <c r="E47" s="280">
        <v>337.2166666666667</v>
      </c>
      <c r="F47" s="280">
        <v>329.53333333333336</v>
      </c>
      <c r="G47" s="280">
        <v>319.81666666666672</v>
      </c>
      <c r="H47" s="280">
        <v>354.61666666666667</v>
      </c>
      <c r="I47" s="280">
        <v>364.33333333333326</v>
      </c>
      <c r="J47" s="280">
        <v>372.01666666666665</v>
      </c>
      <c r="K47" s="278">
        <v>356.65</v>
      </c>
      <c r="L47" s="278">
        <v>339.25</v>
      </c>
      <c r="M47" s="278">
        <v>79.270949999999999</v>
      </c>
    </row>
    <row r="48" spans="1:13">
      <c r="A48" s="302">
        <v>39</v>
      </c>
      <c r="B48" s="278" t="s">
        <v>70</v>
      </c>
      <c r="C48" s="278">
        <v>488.7</v>
      </c>
      <c r="D48" s="280">
        <v>484</v>
      </c>
      <c r="E48" s="280">
        <v>475.7</v>
      </c>
      <c r="F48" s="280">
        <v>462.7</v>
      </c>
      <c r="G48" s="280">
        <v>454.4</v>
      </c>
      <c r="H48" s="280">
        <v>497</v>
      </c>
      <c r="I48" s="280">
        <v>505.29999999999995</v>
      </c>
      <c r="J48" s="280">
        <v>518.29999999999995</v>
      </c>
      <c r="K48" s="278">
        <v>492.3</v>
      </c>
      <c r="L48" s="278">
        <v>471</v>
      </c>
      <c r="M48" s="278">
        <v>117.42601000000001</v>
      </c>
    </row>
    <row r="49" spans="1:13">
      <c r="A49" s="302">
        <v>40</v>
      </c>
      <c r="B49" s="278" t="s">
        <v>126</v>
      </c>
      <c r="C49" s="278">
        <v>173.9</v>
      </c>
      <c r="D49" s="280">
        <v>172.71666666666667</v>
      </c>
      <c r="E49" s="280">
        <v>170.18333333333334</v>
      </c>
      <c r="F49" s="280">
        <v>166.46666666666667</v>
      </c>
      <c r="G49" s="280">
        <v>163.93333333333334</v>
      </c>
      <c r="H49" s="280">
        <v>176.43333333333334</v>
      </c>
      <c r="I49" s="280">
        <v>178.9666666666667</v>
      </c>
      <c r="J49" s="280">
        <v>182.68333333333334</v>
      </c>
      <c r="K49" s="278">
        <v>175.25</v>
      </c>
      <c r="L49" s="278">
        <v>169</v>
      </c>
      <c r="M49" s="278">
        <v>37.773049999999998</v>
      </c>
    </row>
    <row r="50" spans="1:13">
      <c r="A50" s="302">
        <v>41</v>
      </c>
      <c r="B50" s="278" t="s">
        <v>72</v>
      </c>
      <c r="C50" s="278">
        <v>333.75</v>
      </c>
      <c r="D50" s="280">
        <v>335.66666666666669</v>
      </c>
      <c r="E50" s="280">
        <v>328.38333333333338</v>
      </c>
      <c r="F50" s="280">
        <v>323.01666666666671</v>
      </c>
      <c r="G50" s="280">
        <v>315.73333333333341</v>
      </c>
      <c r="H50" s="280">
        <v>341.03333333333336</v>
      </c>
      <c r="I50" s="280">
        <v>348.31666666666666</v>
      </c>
      <c r="J50" s="280">
        <v>353.68333333333334</v>
      </c>
      <c r="K50" s="278">
        <v>342.95</v>
      </c>
      <c r="L50" s="278">
        <v>330.3</v>
      </c>
      <c r="M50" s="278">
        <v>62.974789999999999</v>
      </c>
    </row>
    <row r="51" spans="1:13">
      <c r="A51" s="302">
        <v>42</v>
      </c>
      <c r="B51" s="278" t="s">
        <v>235</v>
      </c>
      <c r="C51" s="278">
        <v>817.5</v>
      </c>
      <c r="D51" s="280">
        <v>819.16666666666663</v>
      </c>
      <c r="E51" s="280">
        <v>790.33333333333326</v>
      </c>
      <c r="F51" s="280">
        <v>763.16666666666663</v>
      </c>
      <c r="G51" s="280">
        <v>734.33333333333326</v>
      </c>
      <c r="H51" s="280">
        <v>846.33333333333326</v>
      </c>
      <c r="I51" s="280">
        <v>875.16666666666652</v>
      </c>
      <c r="J51" s="280">
        <v>902.33333333333326</v>
      </c>
      <c r="K51" s="278">
        <v>848</v>
      </c>
      <c r="L51" s="278">
        <v>792</v>
      </c>
      <c r="M51" s="278">
        <v>0.44907000000000002</v>
      </c>
    </row>
    <row r="52" spans="1:13">
      <c r="A52" s="302">
        <v>43</v>
      </c>
      <c r="B52" s="278" t="s">
        <v>73</v>
      </c>
      <c r="C52" s="278">
        <v>10205.6</v>
      </c>
      <c r="D52" s="280">
        <v>10065.183333333332</v>
      </c>
      <c r="E52" s="280">
        <v>9835.366666666665</v>
      </c>
      <c r="F52" s="280">
        <v>9465.1333333333332</v>
      </c>
      <c r="G52" s="280">
        <v>9235.3166666666657</v>
      </c>
      <c r="H52" s="280">
        <v>10435.416666666664</v>
      </c>
      <c r="I52" s="280">
        <v>10665.233333333334</v>
      </c>
      <c r="J52" s="280">
        <v>11035.466666666664</v>
      </c>
      <c r="K52" s="278">
        <v>10295</v>
      </c>
      <c r="L52" s="278">
        <v>9694.9500000000007</v>
      </c>
      <c r="M52" s="278">
        <v>0.23791000000000001</v>
      </c>
    </row>
    <row r="53" spans="1:13">
      <c r="A53" s="302">
        <v>44</v>
      </c>
      <c r="B53" s="278" t="s">
        <v>76</v>
      </c>
      <c r="C53" s="278">
        <v>2801.7</v>
      </c>
      <c r="D53" s="280">
        <v>2794.8666666666668</v>
      </c>
      <c r="E53" s="280">
        <v>2739.7333333333336</v>
      </c>
      <c r="F53" s="280">
        <v>2677.7666666666669</v>
      </c>
      <c r="G53" s="280">
        <v>2622.6333333333337</v>
      </c>
      <c r="H53" s="280">
        <v>2856.8333333333335</v>
      </c>
      <c r="I53" s="280">
        <v>2911.9666666666667</v>
      </c>
      <c r="J53" s="280">
        <v>2973.9333333333334</v>
      </c>
      <c r="K53" s="278">
        <v>2850</v>
      </c>
      <c r="L53" s="278">
        <v>2732.9</v>
      </c>
      <c r="M53" s="278">
        <v>8.9310799999999997</v>
      </c>
    </row>
    <row r="54" spans="1:13">
      <c r="A54" s="302">
        <v>45</v>
      </c>
      <c r="B54" s="278" t="s">
        <v>82</v>
      </c>
      <c r="C54" s="278">
        <v>468.35</v>
      </c>
      <c r="D54" s="280">
        <v>464.95</v>
      </c>
      <c r="E54" s="280">
        <v>456.4</v>
      </c>
      <c r="F54" s="280">
        <v>444.45</v>
      </c>
      <c r="G54" s="280">
        <v>435.9</v>
      </c>
      <c r="H54" s="280">
        <v>476.9</v>
      </c>
      <c r="I54" s="280">
        <v>485.45000000000005</v>
      </c>
      <c r="J54" s="280">
        <v>497.4</v>
      </c>
      <c r="K54" s="278">
        <v>473.5</v>
      </c>
      <c r="L54" s="278">
        <v>453</v>
      </c>
      <c r="M54" s="278">
        <v>2.79793</v>
      </c>
    </row>
    <row r="55" spans="1:13">
      <c r="A55" s="302">
        <v>46</v>
      </c>
      <c r="B55" s="278" t="s">
        <v>77</v>
      </c>
      <c r="C55" s="278">
        <v>351.1</v>
      </c>
      <c r="D55" s="280">
        <v>357.7</v>
      </c>
      <c r="E55" s="280">
        <v>341.4</v>
      </c>
      <c r="F55" s="280">
        <v>331.7</v>
      </c>
      <c r="G55" s="280">
        <v>315.39999999999998</v>
      </c>
      <c r="H55" s="280">
        <v>367.4</v>
      </c>
      <c r="I55" s="280">
        <v>383.70000000000005</v>
      </c>
      <c r="J55" s="280">
        <v>393.4</v>
      </c>
      <c r="K55" s="278">
        <v>374</v>
      </c>
      <c r="L55" s="278">
        <v>348</v>
      </c>
      <c r="M55" s="278">
        <v>211.98837</v>
      </c>
    </row>
    <row r="56" spans="1:13">
      <c r="A56" s="302">
        <v>47</v>
      </c>
      <c r="B56" s="278" t="s">
        <v>78</v>
      </c>
      <c r="C56" s="278">
        <v>91.8</v>
      </c>
      <c r="D56" s="280">
        <v>90.466666666666654</v>
      </c>
      <c r="E56" s="280">
        <v>87.933333333333309</v>
      </c>
      <c r="F56" s="280">
        <v>84.066666666666649</v>
      </c>
      <c r="G56" s="280">
        <v>81.533333333333303</v>
      </c>
      <c r="H56" s="280">
        <v>94.333333333333314</v>
      </c>
      <c r="I56" s="280">
        <v>96.866666666666646</v>
      </c>
      <c r="J56" s="280">
        <v>100.73333333333332</v>
      </c>
      <c r="K56" s="278">
        <v>93</v>
      </c>
      <c r="L56" s="278">
        <v>86.6</v>
      </c>
      <c r="M56" s="278">
        <v>112.19835</v>
      </c>
    </row>
    <row r="57" spans="1:13">
      <c r="A57" s="302">
        <v>48</v>
      </c>
      <c r="B57" s="278" t="s">
        <v>79</v>
      </c>
      <c r="C57" s="278">
        <v>116.05</v>
      </c>
      <c r="D57" s="280">
        <v>115.13333333333333</v>
      </c>
      <c r="E57" s="280">
        <v>113.26666666666665</v>
      </c>
      <c r="F57" s="280">
        <v>110.48333333333332</v>
      </c>
      <c r="G57" s="280">
        <v>108.61666666666665</v>
      </c>
      <c r="H57" s="280">
        <v>117.91666666666666</v>
      </c>
      <c r="I57" s="280">
        <v>119.78333333333333</v>
      </c>
      <c r="J57" s="280">
        <v>122.56666666666666</v>
      </c>
      <c r="K57" s="278">
        <v>117</v>
      </c>
      <c r="L57" s="278">
        <v>112.35</v>
      </c>
      <c r="M57" s="278">
        <v>11.09188</v>
      </c>
    </row>
    <row r="58" spans="1:13">
      <c r="A58" s="302">
        <v>49</v>
      </c>
      <c r="B58" s="278" t="s">
        <v>83</v>
      </c>
      <c r="C58" s="278">
        <v>171.75</v>
      </c>
      <c r="D58" s="280">
        <v>167.13333333333333</v>
      </c>
      <c r="E58" s="280">
        <v>156.46666666666664</v>
      </c>
      <c r="F58" s="280">
        <v>141.18333333333331</v>
      </c>
      <c r="G58" s="280">
        <v>130.51666666666662</v>
      </c>
      <c r="H58" s="280">
        <v>182.41666666666666</v>
      </c>
      <c r="I58" s="280">
        <v>193.08333333333334</v>
      </c>
      <c r="J58" s="280">
        <v>208.36666666666667</v>
      </c>
      <c r="K58" s="278">
        <v>177.8</v>
      </c>
      <c r="L58" s="278">
        <v>151.85</v>
      </c>
      <c r="M58" s="278">
        <v>81.119399999999999</v>
      </c>
    </row>
    <row r="59" spans="1:13">
      <c r="A59" s="302">
        <v>50</v>
      </c>
      <c r="B59" s="278" t="s">
        <v>84</v>
      </c>
      <c r="C59" s="278">
        <v>579.6</v>
      </c>
      <c r="D59" s="280">
        <v>584.5333333333333</v>
      </c>
      <c r="E59" s="280">
        <v>559.06666666666661</v>
      </c>
      <c r="F59" s="280">
        <v>538.5333333333333</v>
      </c>
      <c r="G59" s="280">
        <v>513.06666666666661</v>
      </c>
      <c r="H59" s="280">
        <v>605.06666666666661</v>
      </c>
      <c r="I59" s="280">
        <v>630.5333333333333</v>
      </c>
      <c r="J59" s="280">
        <v>651.06666666666661</v>
      </c>
      <c r="K59" s="278">
        <v>610</v>
      </c>
      <c r="L59" s="278">
        <v>564</v>
      </c>
      <c r="M59" s="278">
        <v>272.07927999999998</v>
      </c>
    </row>
    <row r="60" spans="1:13">
      <c r="A60" s="302">
        <v>51</v>
      </c>
      <c r="B60" s="278" t="s">
        <v>236</v>
      </c>
      <c r="C60" s="278">
        <v>129.5</v>
      </c>
      <c r="D60" s="280">
        <v>127.16666666666667</v>
      </c>
      <c r="E60" s="280">
        <v>123.58333333333334</v>
      </c>
      <c r="F60" s="280">
        <v>117.66666666666667</v>
      </c>
      <c r="G60" s="280">
        <v>114.08333333333334</v>
      </c>
      <c r="H60" s="280">
        <v>133.08333333333334</v>
      </c>
      <c r="I60" s="280">
        <v>136.66666666666669</v>
      </c>
      <c r="J60" s="280">
        <v>142.58333333333334</v>
      </c>
      <c r="K60" s="278">
        <v>130.75</v>
      </c>
      <c r="L60" s="278">
        <v>121.25</v>
      </c>
      <c r="M60" s="278">
        <v>9.4228699999999996</v>
      </c>
    </row>
    <row r="61" spans="1:13">
      <c r="A61" s="302">
        <v>52</v>
      </c>
      <c r="B61" s="278" t="s">
        <v>85</v>
      </c>
      <c r="C61" s="278">
        <v>140.80000000000001</v>
      </c>
      <c r="D61" s="280">
        <v>140.08333333333334</v>
      </c>
      <c r="E61" s="280">
        <v>138.7166666666667</v>
      </c>
      <c r="F61" s="280">
        <v>136.63333333333335</v>
      </c>
      <c r="G61" s="280">
        <v>135.26666666666671</v>
      </c>
      <c r="H61" s="280">
        <v>142.16666666666669</v>
      </c>
      <c r="I61" s="280">
        <v>143.5333333333333</v>
      </c>
      <c r="J61" s="280">
        <v>145.61666666666667</v>
      </c>
      <c r="K61" s="278">
        <v>141.44999999999999</v>
      </c>
      <c r="L61" s="278">
        <v>138</v>
      </c>
      <c r="M61" s="278">
        <v>50.78557</v>
      </c>
    </row>
    <row r="62" spans="1:13">
      <c r="A62" s="302">
        <v>53</v>
      </c>
      <c r="B62" s="278" t="s">
        <v>86</v>
      </c>
      <c r="C62" s="278">
        <v>1362.55</v>
      </c>
      <c r="D62" s="280">
        <v>1360.3666666666666</v>
      </c>
      <c r="E62" s="280">
        <v>1347.3833333333332</v>
      </c>
      <c r="F62" s="280">
        <v>1332.2166666666667</v>
      </c>
      <c r="G62" s="280">
        <v>1319.2333333333333</v>
      </c>
      <c r="H62" s="280">
        <v>1375.5333333333331</v>
      </c>
      <c r="I62" s="280">
        <v>1388.5166666666662</v>
      </c>
      <c r="J62" s="280">
        <v>1403.6833333333329</v>
      </c>
      <c r="K62" s="278">
        <v>1373.35</v>
      </c>
      <c r="L62" s="278">
        <v>1345.2</v>
      </c>
      <c r="M62" s="278">
        <v>5.1296999999999997</v>
      </c>
    </row>
    <row r="63" spans="1:13">
      <c r="A63" s="302">
        <v>54</v>
      </c>
      <c r="B63" s="278" t="s">
        <v>87</v>
      </c>
      <c r="C63" s="278">
        <v>374.25</v>
      </c>
      <c r="D63" s="280">
        <v>364.98333333333335</v>
      </c>
      <c r="E63" s="280">
        <v>345.26666666666671</v>
      </c>
      <c r="F63" s="280">
        <v>316.28333333333336</v>
      </c>
      <c r="G63" s="280">
        <v>296.56666666666672</v>
      </c>
      <c r="H63" s="280">
        <v>393.9666666666667</v>
      </c>
      <c r="I63" s="280">
        <v>413.68333333333339</v>
      </c>
      <c r="J63" s="280">
        <v>442.66666666666669</v>
      </c>
      <c r="K63" s="278">
        <v>384.7</v>
      </c>
      <c r="L63" s="278">
        <v>336</v>
      </c>
      <c r="M63" s="278">
        <v>41.743650000000002</v>
      </c>
    </row>
    <row r="64" spans="1:13">
      <c r="A64" s="302">
        <v>55</v>
      </c>
      <c r="B64" s="278" t="s">
        <v>237</v>
      </c>
      <c r="C64" s="278">
        <v>528.15</v>
      </c>
      <c r="D64" s="280">
        <v>531.05000000000007</v>
      </c>
      <c r="E64" s="280">
        <v>517.10000000000014</v>
      </c>
      <c r="F64" s="280">
        <v>506.05000000000007</v>
      </c>
      <c r="G64" s="280">
        <v>492.10000000000014</v>
      </c>
      <c r="H64" s="280">
        <v>542.10000000000014</v>
      </c>
      <c r="I64" s="280">
        <v>556.05000000000018</v>
      </c>
      <c r="J64" s="280">
        <v>567.10000000000014</v>
      </c>
      <c r="K64" s="278">
        <v>545</v>
      </c>
      <c r="L64" s="278">
        <v>520</v>
      </c>
      <c r="M64" s="278">
        <v>1.0682199999999999</v>
      </c>
    </row>
    <row r="65" spans="1:13">
      <c r="A65" s="302">
        <v>56</v>
      </c>
      <c r="B65" s="278" t="s">
        <v>238</v>
      </c>
      <c r="C65" s="278">
        <v>224</v>
      </c>
      <c r="D65" s="280">
        <v>223.35</v>
      </c>
      <c r="E65" s="280">
        <v>215.89999999999998</v>
      </c>
      <c r="F65" s="280">
        <v>207.79999999999998</v>
      </c>
      <c r="G65" s="280">
        <v>200.34999999999997</v>
      </c>
      <c r="H65" s="280">
        <v>231.45</v>
      </c>
      <c r="I65" s="280">
        <v>238.89999999999998</v>
      </c>
      <c r="J65" s="280">
        <v>247</v>
      </c>
      <c r="K65" s="278">
        <v>230.8</v>
      </c>
      <c r="L65" s="278">
        <v>215.25</v>
      </c>
      <c r="M65" s="278">
        <v>8.8910099999999996</v>
      </c>
    </row>
    <row r="66" spans="1:13">
      <c r="A66" s="302">
        <v>57</v>
      </c>
      <c r="B66" s="278" t="s">
        <v>88</v>
      </c>
      <c r="C66" s="278">
        <v>353.4</v>
      </c>
      <c r="D66" s="280">
        <v>348.84999999999997</v>
      </c>
      <c r="E66" s="280">
        <v>338.74999999999994</v>
      </c>
      <c r="F66" s="280">
        <v>324.09999999999997</v>
      </c>
      <c r="G66" s="280">
        <v>313.99999999999994</v>
      </c>
      <c r="H66" s="280">
        <v>363.49999999999994</v>
      </c>
      <c r="I66" s="280">
        <v>373.59999999999997</v>
      </c>
      <c r="J66" s="280">
        <v>388.24999999999994</v>
      </c>
      <c r="K66" s="278">
        <v>358.95</v>
      </c>
      <c r="L66" s="278">
        <v>334.2</v>
      </c>
      <c r="M66" s="278">
        <v>28.570170000000001</v>
      </c>
    </row>
    <row r="67" spans="1:13">
      <c r="A67" s="302">
        <v>58</v>
      </c>
      <c r="B67" s="278" t="s">
        <v>94</v>
      </c>
      <c r="C67" s="278">
        <v>149.1</v>
      </c>
      <c r="D67" s="280">
        <v>147.19999999999999</v>
      </c>
      <c r="E67" s="280">
        <v>142.59999999999997</v>
      </c>
      <c r="F67" s="280">
        <v>136.09999999999997</v>
      </c>
      <c r="G67" s="280">
        <v>131.49999999999994</v>
      </c>
      <c r="H67" s="280">
        <v>153.69999999999999</v>
      </c>
      <c r="I67" s="280">
        <v>158.30000000000001</v>
      </c>
      <c r="J67" s="280">
        <v>164.8</v>
      </c>
      <c r="K67" s="278">
        <v>151.80000000000001</v>
      </c>
      <c r="L67" s="278">
        <v>140.69999999999999</v>
      </c>
      <c r="M67" s="278">
        <v>72.164510000000007</v>
      </c>
    </row>
    <row r="68" spans="1:13">
      <c r="A68" s="302">
        <v>59</v>
      </c>
      <c r="B68" s="278" t="s">
        <v>89</v>
      </c>
      <c r="C68" s="278">
        <v>485.35</v>
      </c>
      <c r="D68" s="280">
        <v>492.86666666666662</v>
      </c>
      <c r="E68" s="280">
        <v>471.73333333333323</v>
      </c>
      <c r="F68" s="280">
        <v>458.11666666666662</v>
      </c>
      <c r="G68" s="280">
        <v>436.98333333333323</v>
      </c>
      <c r="H68" s="280">
        <v>506.48333333333323</v>
      </c>
      <c r="I68" s="280">
        <v>527.61666666666656</v>
      </c>
      <c r="J68" s="280">
        <v>541.23333333333323</v>
      </c>
      <c r="K68" s="278">
        <v>514</v>
      </c>
      <c r="L68" s="278">
        <v>479.25</v>
      </c>
      <c r="M68" s="278">
        <v>53.781019999999998</v>
      </c>
    </row>
    <row r="69" spans="1:13">
      <c r="A69" s="302">
        <v>60</v>
      </c>
      <c r="B69" s="278" t="s">
        <v>239</v>
      </c>
      <c r="C69" s="278">
        <v>480.95</v>
      </c>
      <c r="D69" s="280">
        <v>478.04999999999995</v>
      </c>
      <c r="E69" s="280">
        <v>467.94999999999993</v>
      </c>
      <c r="F69" s="280">
        <v>454.95</v>
      </c>
      <c r="G69" s="280">
        <v>444.84999999999997</v>
      </c>
      <c r="H69" s="280">
        <v>491.0499999999999</v>
      </c>
      <c r="I69" s="280">
        <v>501.14999999999992</v>
      </c>
      <c r="J69" s="280">
        <v>514.14999999999986</v>
      </c>
      <c r="K69" s="278">
        <v>488.15</v>
      </c>
      <c r="L69" s="278">
        <v>465.05</v>
      </c>
      <c r="M69" s="278">
        <v>1.6179300000000001</v>
      </c>
    </row>
    <row r="70" spans="1:13">
      <c r="A70" s="302">
        <v>61</v>
      </c>
      <c r="B70" s="278" t="s">
        <v>92</v>
      </c>
      <c r="C70" s="278">
        <v>2310.9</v>
      </c>
      <c r="D70" s="280">
        <v>2326.25</v>
      </c>
      <c r="E70" s="280">
        <v>2184.9</v>
      </c>
      <c r="F70" s="280">
        <v>2058.9</v>
      </c>
      <c r="G70" s="280">
        <v>1917.5500000000002</v>
      </c>
      <c r="H70" s="280">
        <v>2452.25</v>
      </c>
      <c r="I70" s="280">
        <v>2593.6000000000004</v>
      </c>
      <c r="J70" s="280">
        <v>2719.6</v>
      </c>
      <c r="K70" s="278">
        <v>2467.6</v>
      </c>
      <c r="L70" s="278">
        <v>2200.25</v>
      </c>
      <c r="M70" s="278">
        <v>25.279340000000001</v>
      </c>
    </row>
    <row r="71" spans="1:13">
      <c r="A71" s="302">
        <v>62</v>
      </c>
      <c r="B71" s="278" t="s">
        <v>95</v>
      </c>
      <c r="C71" s="278">
        <v>3621.55</v>
      </c>
      <c r="D71" s="280">
        <v>3674.9166666666665</v>
      </c>
      <c r="E71" s="280">
        <v>3539.833333333333</v>
      </c>
      <c r="F71" s="280">
        <v>3458.1166666666663</v>
      </c>
      <c r="G71" s="280">
        <v>3323.0333333333328</v>
      </c>
      <c r="H71" s="280">
        <v>3756.6333333333332</v>
      </c>
      <c r="I71" s="280">
        <v>3891.7166666666662</v>
      </c>
      <c r="J71" s="280">
        <v>3973.4333333333334</v>
      </c>
      <c r="K71" s="278">
        <v>3810</v>
      </c>
      <c r="L71" s="278">
        <v>3593.2</v>
      </c>
      <c r="M71" s="278">
        <v>19.609529999999999</v>
      </c>
    </row>
    <row r="72" spans="1:13">
      <c r="A72" s="302">
        <v>63</v>
      </c>
      <c r="B72" s="278" t="s">
        <v>240</v>
      </c>
      <c r="C72" s="278">
        <v>36.9</v>
      </c>
      <c r="D72" s="280">
        <v>37.383333333333333</v>
      </c>
      <c r="E72" s="280">
        <v>35.816666666666663</v>
      </c>
      <c r="F72" s="280">
        <v>34.733333333333327</v>
      </c>
      <c r="G72" s="280">
        <v>33.166666666666657</v>
      </c>
      <c r="H72" s="280">
        <v>38.466666666666669</v>
      </c>
      <c r="I72" s="280">
        <v>40.033333333333346</v>
      </c>
      <c r="J72" s="280">
        <v>41.116666666666674</v>
      </c>
      <c r="K72" s="278">
        <v>38.950000000000003</v>
      </c>
      <c r="L72" s="278">
        <v>36.299999999999997</v>
      </c>
      <c r="M72" s="278">
        <v>22.698250000000002</v>
      </c>
    </row>
    <row r="73" spans="1:13">
      <c r="A73" s="302">
        <v>64</v>
      </c>
      <c r="B73" s="278" t="s">
        <v>96</v>
      </c>
      <c r="C73" s="278">
        <v>13742.3</v>
      </c>
      <c r="D73" s="280">
        <v>13650.349999999999</v>
      </c>
      <c r="E73" s="280">
        <v>13254.549999999997</v>
      </c>
      <c r="F73" s="280">
        <v>12766.8</v>
      </c>
      <c r="G73" s="280">
        <v>12370.999999999998</v>
      </c>
      <c r="H73" s="280">
        <v>14138.099999999997</v>
      </c>
      <c r="I73" s="280">
        <v>14533.9</v>
      </c>
      <c r="J73" s="280">
        <v>15021.649999999996</v>
      </c>
      <c r="K73" s="278">
        <v>14046.15</v>
      </c>
      <c r="L73" s="278">
        <v>13162.6</v>
      </c>
      <c r="M73" s="278">
        <v>3.6188099999999999</v>
      </c>
    </row>
    <row r="74" spans="1:13">
      <c r="A74" s="302">
        <v>65</v>
      </c>
      <c r="B74" s="278" t="s">
        <v>241</v>
      </c>
      <c r="C74" s="278">
        <v>230.25</v>
      </c>
      <c r="D74" s="280">
        <v>230.38333333333333</v>
      </c>
      <c r="E74" s="280">
        <v>222.86666666666665</v>
      </c>
      <c r="F74" s="280">
        <v>215.48333333333332</v>
      </c>
      <c r="G74" s="280">
        <v>207.96666666666664</v>
      </c>
      <c r="H74" s="280">
        <v>237.76666666666665</v>
      </c>
      <c r="I74" s="280">
        <v>245.2833333333333</v>
      </c>
      <c r="J74" s="280">
        <v>252.66666666666666</v>
      </c>
      <c r="K74" s="278">
        <v>237.9</v>
      </c>
      <c r="L74" s="278">
        <v>223</v>
      </c>
      <c r="M74" s="278">
        <v>9.5230399999999999</v>
      </c>
    </row>
    <row r="75" spans="1:13">
      <c r="A75" s="302">
        <v>66</v>
      </c>
      <c r="B75" s="278" t="s">
        <v>242</v>
      </c>
      <c r="C75" s="278">
        <v>587.25</v>
      </c>
      <c r="D75" s="280">
        <v>592.26666666666665</v>
      </c>
      <c r="E75" s="280">
        <v>573.43333333333328</v>
      </c>
      <c r="F75" s="280">
        <v>559.61666666666667</v>
      </c>
      <c r="G75" s="280">
        <v>540.7833333333333</v>
      </c>
      <c r="H75" s="280">
        <v>606.08333333333326</v>
      </c>
      <c r="I75" s="280">
        <v>624.91666666666674</v>
      </c>
      <c r="J75" s="280">
        <v>638.73333333333323</v>
      </c>
      <c r="K75" s="278">
        <v>611.1</v>
      </c>
      <c r="L75" s="278">
        <v>578.45000000000005</v>
      </c>
      <c r="M75" s="278">
        <v>1.6024099999999999</v>
      </c>
    </row>
    <row r="76" spans="1:13">
      <c r="A76" s="302">
        <v>67</v>
      </c>
      <c r="B76" s="278" t="s">
        <v>243</v>
      </c>
      <c r="C76" s="278">
        <v>65.099999999999994</v>
      </c>
      <c r="D76" s="280">
        <v>64.883333333333326</v>
      </c>
      <c r="E76" s="280">
        <v>63.966666666666654</v>
      </c>
      <c r="F76" s="280">
        <v>62.833333333333329</v>
      </c>
      <c r="G76" s="280">
        <v>61.916666666666657</v>
      </c>
      <c r="H76" s="280">
        <v>66.016666666666652</v>
      </c>
      <c r="I76" s="280">
        <v>66.933333333333337</v>
      </c>
      <c r="J76" s="280">
        <v>68.066666666666649</v>
      </c>
      <c r="K76" s="278">
        <v>65.8</v>
      </c>
      <c r="L76" s="278">
        <v>63.75</v>
      </c>
      <c r="M76" s="278">
        <v>10.847379999999999</v>
      </c>
    </row>
    <row r="77" spans="1:13">
      <c r="A77" s="302">
        <v>68</v>
      </c>
      <c r="B77" s="278" t="s">
        <v>98</v>
      </c>
      <c r="C77" s="278">
        <v>684.3</v>
      </c>
      <c r="D77" s="280">
        <v>678.15</v>
      </c>
      <c r="E77" s="280">
        <v>659.69999999999993</v>
      </c>
      <c r="F77" s="280">
        <v>635.09999999999991</v>
      </c>
      <c r="G77" s="280">
        <v>616.64999999999986</v>
      </c>
      <c r="H77" s="280">
        <v>702.75</v>
      </c>
      <c r="I77" s="280">
        <v>721.2</v>
      </c>
      <c r="J77" s="280">
        <v>745.80000000000007</v>
      </c>
      <c r="K77" s="278">
        <v>696.6</v>
      </c>
      <c r="L77" s="278">
        <v>653.54999999999995</v>
      </c>
      <c r="M77" s="278">
        <v>35.014490000000002</v>
      </c>
    </row>
    <row r="78" spans="1:13">
      <c r="A78" s="302">
        <v>69</v>
      </c>
      <c r="B78" s="278" t="s">
        <v>99</v>
      </c>
      <c r="C78" s="278">
        <v>148</v>
      </c>
      <c r="D78" s="280">
        <v>146.35</v>
      </c>
      <c r="E78" s="280">
        <v>140.64999999999998</v>
      </c>
      <c r="F78" s="280">
        <v>133.29999999999998</v>
      </c>
      <c r="G78" s="280">
        <v>127.59999999999997</v>
      </c>
      <c r="H78" s="280">
        <v>153.69999999999999</v>
      </c>
      <c r="I78" s="280">
        <v>159.39999999999998</v>
      </c>
      <c r="J78" s="280">
        <v>166.75</v>
      </c>
      <c r="K78" s="278">
        <v>152.05000000000001</v>
      </c>
      <c r="L78" s="278">
        <v>139</v>
      </c>
      <c r="M78" s="278">
        <v>45.940530000000003</v>
      </c>
    </row>
    <row r="79" spans="1:13">
      <c r="A79" s="302">
        <v>70</v>
      </c>
      <c r="B79" s="278" t="s">
        <v>100</v>
      </c>
      <c r="C79" s="278">
        <v>40.950000000000003</v>
      </c>
      <c r="D79" s="280">
        <v>41.166666666666664</v>
      </c>
      <c r="E79" s="280">
        <v>39.833333333333329</v>
      </c>
      <c r="F79" s="280">
        <v>38.716666666666661</v>
      </c>
      <c r="G79" s="280">
        <v>37.383333333333326</v>
      </c>
      <c r="H79" s="280">
        <v>42.283333333333331</v>
      </c>
      <c r="I79" s="280">
        <v>43.61666666666666</v>
      </c>
      <c r="J79" s="280">
        <v>44.733333333333334</v>
      </c>
      <c r="K79" s="278">
        <v>42.5</v>
      </c>
      <c r="L79" s="278">
        <v>40.049999999999997</v>
      </c>
      <c r="M79" s="278">
        <v>344.22764999999998</v>
      </c>
    </row>
    <row r="80" spans="1:13">
      <c r="A80" s="302">
        <v>71</v>
      </c>
      <c r="B80" s="278" t="s">
        <v>371</v>
      </c>
      <c r="C80" s="278">
        <v>127.15</v>
      </c>
      <c r="D80" s="280">
        <v>126.75</v>
      </c>
      <c r="E80" s="280">
        <v>123.5</v>
      </c>
      <c r="F80" s="280">
        <v>119.85</v>
      </c>
      <c r="G80" s="280">
        <v>116.6</v>
      </c>
      <c r="H80" s="280">
        <v>130.4</v>
      </c>
      <c r="I80" s="280">
        <v>133.65</v>
      </c>
      <c r="J80" s="280">
        <v>137.30000000000001</v>
      </c>
      <c r="K80" s="278">
        <v>130</v>
      </c>
      <c r="L80" s="278">
        <v>123.1</v>
      </c>
      <c r="M80" s="278">
        <v>12.445600000000001</v>
      </c>
    </row>
    <row r="81" spans="1:13">
      <c r="A81" s="302">
        <v>72</v>
      </c>
      <c r="B81" s="278" t="s">
        <v>244</v>
      </c>
      <c r="C81" s="278">
        <v>6.25</v>
      </c>
      <c r="D81" s="280">
        <v>6.1166666666666671</v>
      </c>
      <c r="E81" s="280">
        <v>5.8833333333333346</v>
      </c>
      <c r="F81" s="280">
        <v>5.5166666666666675</v>
      </c>
      <c r="G81" s="280">
        <v>5.283333333333335</v>
      </c>
      <c r="H81" s="280">
        <v>6.4833333333333343</v>
      </c>
      <c r="I81" s="280">
        <v>6.7166666666666668</v>
      </c>
      <c r="J81" s="280">
        <v>7.0833333333333339</v>
      </c>
      <c r="K81" s="278">
        <v>6.35</v>
      </c>
      <c r="L81" s="278">
        <v>5.75</v>
      </c>
      <c r="M81" s="278">
        <v>471.40156999999999</v>
      </c>
    </row>
    <row r="82" spans="1:13">
      <c r="A82" s="302">
        <v>73</v>
      </c>
      <c r="B82" s="278" t="s">
        <v>245</v>
      </c>
      <c r="C82" s="278">
        <v>66.25</v>
      </c>
      <c r="D82" s="280">
        <v>64.649999999999991</v>
      </c>
      <c r="E82" s="280">
        <v>62.299999999999983</v>
      </c>
      <c r="F82" s="280">
        <v>58.349999999999994</v>
      </c>
      <c r="G82" s="280">
        <v>55.999999999999986</v>
      </c>
      <c r="H82" s="280">
        <v>68.59999999999998</v>
      </c>
      <c r="I82" s="280">
        <v>70.949999999999974</v>
      </c>
      <c r="J82" s="280">
        <v>74.899999999999977</v>
      </c>
      <c r="K82" s="278">
        <v>67</v>
      </c>
      <c r="L82" s="278">
        <v>60.7</v>
      </c>
      <c r="M82" s="278">
        <v>91.439520000000002</v>
      </c>
    </row>
    <row r="83" spans="1:13">
      <c r="A83" s="302">
        <v>74</v>
      </c>
      <c r="B83" s="278" t="s">
        <v>101</v>
      </c>
      <c r="C83" s="278">
        <v>87.75</v>
      </c>
      <c r="D83" s="280">
        <v>88.316666666666677</v>
      </c>
      <c r="E83" s="280">
        <v>86.333333333333357</v>
      </c>
      <c r="F83" s="280">
        <v>84.916666666666686</v>
      </c>
      <c r="G83" s="280">
        <v>82.933333333333366</v>
      </c>
      <c r="H83" s="280">
        <v>89.733333333333348</v>
      </c>
      <c r="I83" s="280">
        <v>91.716666666666669</v>
      </c>
      <c r="J83" s="280">
        <v>93.13333333333334</v>
      </c>
      <c r="K83" s="278">
        <v>90.3</v>
      </c>
      <c r="L83" s="278">
        <v>86.9</v>
      </c>
      <c r="M83" s="278">
        <v>125.10666000000001</v>
      </c>
    </row>
    <row r="84" spans="1:13">
      <c r="A84" s="302">
        <v>75</v>
      </c>
      <c r="B84" s="278" t="s">
        <v>104</v>
      </c>
      <c r="C84" s="278">
        <v>16.7</v>
      </c>
      <c r="D84" s="280">
        <v>16.733333333333334</v>
      </c>
      <c r="E84" s="280">
        <v>16.466666666666669</v>
      </c>
      <c r="F84" s="280">
        <v>16.233333333333334</v>
      </c>
      <c r="G84" s="280">
        <v>15.966666666666669</v>
      </c>
      <c r="H84" s="280">
        <v>16.966666666666669</v>
      </c>
      <c r="I84" s="280">
        <v>17.233333333333334</v>
      </c>
      <c r="J84" s="280">
        <v>17.466666666666669</v>
      </c>
      <c r="K84" s="278">
        <v>17</v>
      </c>
      <c r="L84" s="278">
        <v>16.5</v>
      </c>
      <c r="M84" s="278">
        <v>74.536649999999995</v>
      </c>
    </row>
    <row r="85" spans="1:13">
      <c r="A85" s="302">
        <v>76</v>
      </c>
      <c r="B85" s="278" t="s">
        <v>246</v>
      </c>
      <c r="C85" s="278">
        <v>116.55</v>
      </c>
      <c r="D85" s="280">
        <v>113.89999999999999</v>
      </c>
      <c r="E85" s="280">
        <v>111.14999999999998</v>
      </c>
      <c r="F85" s="280">
        <v>105.74999999999999</v>
      </c>
      <c r="G85" s="280">
        <v>102.99999999999997</v>
      </c>
      <c r="H85" s="280">
        <v>119.29999999999998</v>
      </c>
      <c r="I85" s="280">
        <v>122.05000000000001</v>
      </c>
      <c r="J85" s="280">
        <v>127.44999999999999</v>
      </c>
      <c r="K85" s="278">
        <v>116.65</v>
      </c>
      <c r="L85" s="278">
        <v>108.5</v>
      </c>
      <c r="M85" s="278">
        <v>9.3120200000000004</v>
      </c>
    </row>
    <row r="86" spans="1:13">
      <c r="A86" s="302">
        <v>77</v>
      </c>
      <c r="B86" s="278" t="s">
        <v>102</v>
      </c>
      <c r="C86" s="278">
        <v>247.65</v>
      </c>
      <c r="D86" s="280">
        <v>245.54999999999998</v>
      </c>
      <c r="E86" s="280">
        <v>240.34999999999997</v>
      </c>
      <c r="F86" s="280">
        <v>233.04999999999998</v>
      </c>
      <c r="G86" s="280">
        <v>227.84999999999997</v>
      </c>
      <c r="H86" s="280">
        <v>252.84999999999997</v>
      </c>
      <c r="I86" s="280">
        <v>258.04999999999995</v>
      </c>
      <c r="J86" s="280">
        <v>265.34999999999997</v>
      </c>
      <c r="K86" s="278">
        <v>250.75</v>
      </c>
      <c r="L86" s="278">
        <v>238.25</v>
      </c>
      <c r="M86" s="278">
        <v>50.039360000000002</v>
      </c>
    </row>
    <row r="87" spans="1:13">
      <c r="A87" s="302">
        <v>78</v>
      </c>
      <c r="B87" s="278" t="s">
        <v>247</v>
      </c>
      <c r="C87" s="278">
        <v>383.5</v>
      </c>
      <c r="D87" s="280">
        <v>387.23333333333335</v>
      </c>
      <c r="E87" s="280">
        <v>377.4666666666667</v>
      </c>
      <c r="F87" s="280">
        <v>371.43333333333334</v>
      </c>
      <c r="G87" s="280">
        <v>361.66666666666669</v>
      </c>
      <c r="H87" s="280">
        <v>393.26666666666671</v>
      </c>
      <c r="I87" s="280">
        <v>403.03333333333336</v>
      </c>
      <c r="J87" s="280">
        <v>409.06666666666672</v>
      </c>
      <c r="K87" s="278">
        <v>397</v>
      </c>
      <c r="L87" s="278">
        <v>381.2</v>
      </c>
      <c r="M87" s="278">
        <v>1.0273099999999999</v>
      </c>
    </row>
    <row r="88" spans="1:13">
      <c r="A88" s="302">
        <v>79</v>
      </c>
      <c r="B88" s="278" t="s">
        <v>105</v>
      </c>
      <c r="C88" s="278">
        <v>595.1</v>
      </c>
      <c r="D88" s="280">
        <v>607.30000000000007</v>
      </c>
      <c r="E88" s="280">
        <v>574.80000000000018</v>
      </c>
      <c r="F88" s="280">
        <v>554.50000000000011</v>
      </c>
      <c r="G88" s="280">
        <v>522.00000000000023</v>
      </c>
      <c r="H88" s="280">
        <v>627.60000000000014</v>
      </c>
      <c r="I88" s="280">
        <v>660.09999999999991</v>
      </c>
      <c r="J88" s="280">
        <v>680.40000000000009</v>
      </c>
      <c r="K88" s="278">
        <v>639.79999999999995</v>
      </c>
      <c r="L88" s="278">
        <v>587</v>
      </c>
      <c r="M88" s="278">
        <v>17.927869999999999</v>
      </c>
    </row>
    <row r="89" spans="1:13">
      <c r="A89" s="302">
        <v>80</v>
      </c>
      <c r="B89" s="278" t="s">
        <v>248</v>
      </c>
      <c r="C89" s="278">
        <v>279.10000000000002</v>
      </c>
      <c r="D89" s="280">
        <v>280</v>
      </c>
      <c r="E89" s="280">
        <v>276.10000000000002</v>
      </c>
      <c r="F89" s="280">
        <v>273.10000000000002</v>
      </c>
      <c r="G89" s="280">
        <v>269.20000000000005</v>
      </c>
      <c r="H89" s="280">
        <v>283</v>
      </c>
      <c r="I89" s="280">
        <v>286.89999999999998</v>
      </c>
      <c r="J89" s="280">
        <v>289.89999999999998</v>
      </c>
      <c r="K89" s="278">
        <v>283.89999999999998</v>
      </c>
      <c r="L89" s="278">
        <v>277</v>
      </c>
      <c r="M89" s="278">
        <v>3.3474900000000001</v>
      </c>
    </row>
    <row r="90" spans="1:13">
      <c r="A90" s="302">
        <v>81</v>
      </c>
      <c r="B90" s="278" t="s">
        <v>249</v>
      </c>
      <c r="C90" s="278">
        <v>671.8</v>
      </c>
      <c r="D90" s="280">
        <v>674.66666666666663</v>
      </c>
      <c r="E90" s="280">
        <v>649.38333333333321</v>
      </c>
      <c r="F90" s="280">
        <v>626.96666666666658</v>
      </c>
      <c r="G90" s="280">
        <v>601.68333333333317</v>
      </c>
      <c r="H90" s="280">
        <v>697.08333333333326</v>
      </c>
      <c r="I90" s="280">
        <v>722.36666666666679</v>
      </c>
      <c r="J90" s="280">
        <v>744.7833333333333</v>
      </c>
      <c r="K90" s="278">
        <v>699.95</v>
      </c>
      <c r="L90" s="278">
        <v>652.25</v>
      </c>
      <c r="M90" s="278">
        <v>3.5105300000000002</v>
      </c>
    </row>
    <row r="91" spans="1:13">
      <c r="A91" s="302">
        <v>82</v>
      </c>
      <c r="B91" s="278" t="s">
        <v>250</v>
      </c>
      <c r="C91" s="278">
        <v>162.30000000000001</v>
      </c>
      <c r="D91" s="280">
        <v>162.30000000000001</v>
      </c>
      <c r="E91" s="280">
        <v>162.30000000000001</v>
      </c>
      <c r="F91" s="280">
        <v>162.30000000000001</v>
      </c>
      <c r="G91" s="280">
        <v>162.30000000000001</v>
      </c>
      <c r="H91" s="280">
        <v>162.30000000000001</v>
      </c>
      <c r="I91" s="280">
        <v>162.30000000000001</v>
      </c>
      <c r="J91" s="280">
        <v>162.30000000000001</v>
      </c>
      <c r="K91" s="278">
        <v>162.30000000000001</v>
      </c>
      <c r="L91" s="278">
        <v>162.30000000000001</v>
      </c>
      <c r="M91" s="278">
        <v>0.70592999999999995</v>
      </c>
    </row>
    <row r="92" spans="1:13">
      <c r="A92" s="302">
        <v>83</v>
      </c>
      <c r="B92" s="278" t="s">
        <v>106</v>
      </c>
      <c r="C92" s="278">
        <v>530.54999999999995</v>
      </c>
      <c r="D92" s="280">
        <v>530.33333333333337</v>
      </c>
      <c r="E92" s="280">
        <v>513.2166666666667</v>
      </c>
      <c r="F92" s="280">
        <v>495.88333333333333</v>
      </c>
      <c r="G92" s="280">
        <v>478.76666666666665</v>
      </c>
      <c r="H92" s="280">
        <v>547.66666666666674</v>
      </c>
      <c r="I92" s="280">
        <v>564.7833333333333</v>
      </c>
      <c r="J92" s="280">
        <v>582.11666666666679</v>
      </c>
      <c r="K92" s="278">
        <v>547.45000000000005</v>
      </c>
      <c r="L92" s="278">
        <v>513</v>
      </c>
      <c r="M92" s="278">
        <v>24.905290000000001</v>
      </c>
    </row>
    <row r="93" spans="1:13">
      <c r="A93" s="302">
        <v>84</v>
      </c>
      <c r="B93" s="278" t="s">
        <v>251</v>
      </c>
      <c r="C93" s="278">
        <v>190.9</v>
      </c>
      <c r="D93" s="280">
        <v>192.29999999999998</v>
      </c>
      <c r="E93" s="280">
        <v>185.59999999999997</v>
      </c>
      <c r="F93" s="280">
        <v>180.29999999999998</v>
      </c>
      <c r="G93" s="280">
        <v>173.59999999999997</v>
      </c>
      <c r="H93" s="280">
        <v>197.59999999999997</v>
      </c>
      <c r="I93" s="280">
        <v>204.29999999999995</v>
      </c>
      <c r="J93" s="280">
        <v>209.59999999999997</v>
      </c>
      <c r="K93" s="278">
        <v>199</v>
      </c>
      <c r="L93" s="278">
        <v>187</v>
      </c>
      <c r="M93" s="278">
        <v>4.8174999999999999</v>
      </c>
    </row>
    <row r="94" spans="1:13">
      <c r="A94" s="302">
        <v>85</v>
      </c>
      <c r="B94" s="278" t="s">
        <v>252</v>
      </c>
      <c r="C94" s="278">
        <v>615.5</v>
      </c>
      <c r="D94" s="280">
        <v>607</v>
      </c>
      <c r="E94" s="280">
        <v>598.5</v>
      </c>
      <c r="F94" s="280">
        <v>581.5</v>
      </c>
      <c r="G94" s="280">
        <v>573</v>
      </c>
      <c r="H94" s="280">
        <v>624</v>
      </c>
      <c r="I94" s="280">
        <v>632.5</v>
      </c>
      <c r="J94" s="280">
        <v>649.5</v>
      </c>
      <c r="K94" s="278">
        <v>615.5</v>
      </c>
      <c r="L94" s="278">
        <v>590</v>
      </c>
      <c r="M94" s="278">
        <v>1.0857300000000001</v>
      </c>
    </row>
    <row r="95" spans="1:13">
      <c r="A95" s="302">
        <v>86</v>
      </c>
      <c r="B95" s="278" t="s">
        <v>109</v>
      </c>
      <c r="C95" s="278">
        <v>469.05</v>
      </c>
      <c r="D95" s="280">
        <v>470.68333333333334</v>
      </c>
      <c r="E95" s="280">
        <v>460.36666666666667</v>
      </c>
      <c r="F95" s="280">
        <v>451.68333333333334</v>
      </c>
      <c r="G95" s="280">
        <v>441.36666666666667</v>
      </c>
      <c r="H95" s="280">
        <v>479.36666666666667</v>
      </c>
      <c r="I95" s="280">
        <v>489.68333333333339</v>
      </c>
      <c r="J95" s="280">
        <v>498.36666666666667</v>
      </c>
      <c r="K95" s="278">
        <v>481</v>
      </c>
      <c r="L95" s="278">
        <v>462</v>
      </c>
      <c r="M95" s="278">
        <v>50.692459999999997</v>
      </c>
    </row>
    <row r="96" spans="1:13">
      <c r="A96" s="302">
        <v>87</v>
      </c>
      <c r="B96" s="278" t="s">
        <v>253</v>
      </c>
      <c r="C96" s="278">
        <v>2447.25</v>
      </c>
      <c r="D96" s="280">
        <v>2428.4833333333331</v>
      </c>
      <c r="E96" s="280">
        <v>2371.9666666666662</v>
      </c>
      <c r="F96" s="280">
        <v>2296.6833333333329</v>
      </c>
      <c r="G96" s="280">
        <v>2240.1666666666661</v>
      </c>
      <c r="H96" s="280">
        <v>2503.7666666666664</v>
      </c>
      <c r="I96" s="280">
        <v>2560.2833333333338</v>
      </c>
      <c r="J96" s="280">
        <v>2635.5666666666666</v>
      </c>
      <c r="K96" s="278">
        <v>2485</v>
      </c>
      <c r="L96" s="278">
        <v>2353.1999999999998</v>
      </c>
      <c r="M96" s="278">
        <v>3.6896800000000001</v>
      </c>
    </row>
    <row r="97" spans="1:13">
      <c r="A97" s="302">
        <v>88</v>
      </c>
      <c r="B97" s="278" t="s">
        <v>111</v>
      </c>
      <c r="C97" s="278">
        <v>925.05</v>
      </c>
      <c r="D97" s="280">
        <v>915.31666666666661</v>
      </c>
      <c r="E97" s="280">
        <v>899.73333333333323</v>
      </c>
      <c r="F97" s="280">
        <v>874.41666666666663</v>
      </c>
      <c r="G97" s="280">
        <v>858.83333333333326</v>
      </c>
      <c r="H97" s="280">
        <v>940.63333333333321</v>
      </c>
      <c r="I97" s="280">
        <v>956.2166666666667</v>
      </c>
      <c r="J97" s="280">
        <v>981.53333333333319</v>
      </c>
      <c r="K97" s="278">
        <v>930.9</v>
      </c>
      <c r="L97" s="278">
        <v>890</v>
      </c>
      <c r="M97" s="278">
        <v>222.29012</v>
      </c>
    </row>
    <row r="98" spans="1:13">
      <c r="A98" s="302">
        <v>89</v>
      </c>
      <c r="B98" s="278" t="s">
        <v>254</v>
      </c>
      <c r="C98" s="278">
        <v>472.25</v>
      </c>
      <c r="D98" s="280">
        <v>476.93333333333334</v>
      </c>
      <c r="E98" s="280">
        <v>459.4666666666667</v>
      </c>
      <c r="F98" s="280">
        <v>446.68333333333334</v>
      </c>
      <c r="G98" s="280">
        <v>429.2166666666667</v>
      </c>
      <c r="H98" s="280">
        <v>489.7166666666667</v>
      </c>
      <c r="I98" s="280">
        <v>507.18333333333328</v>
      </c>
      <c r="J98" s="280">
        <v>519.9666666666667</v>
      </c>
      <c r="K98" s="278">
        <v>494.4</v>
      </c>
      <c r="L98" s="278">
        <v>464.15</v>
      </c>
      <c r="M98" s="278">
        <v>36.333410000000001</v>
      </c>
    </row>
    <row r="99" spans="1:13">
      <c r="A99" s="302">
        <v>90</v>
      </c>
      <c r="B99" s="278" t="s">
        <v>107</v>
      </c>
      <c r="C99" s="278">
        <v>550.6</v>
      </c>
      <c r="D99" s="280">
        <v>543.08333333333337</v>
      </c>
      <c r="E99" s="280">
        <v>531.51666666666677</v>
      </c>
      <c r="F99" s="280">
        <v>512.43333333333339</v>
      </c>
      <c r="G99" s="280">
        <v>500.86666666666679</v>
      </c>
      <c r="H99" s="280">
        <v>562.16666666666674</v>
      </c>
      <c r="I99" s="280">
        <v>573.73333333333335</v>
      </c>
      <c r="J99" s="280">
        <v>592.81666666666672</v>
      </c>
      <c r="K99" s="278">
        <v>554.65</v>
      </c>
      <c r="L99" s="278">
        <v>524</v>
      </c>
      <c r="M99" s="278">
        <v>20.603359999999999</v>
      </c>
    </row>
    <row r="100" spans="1:13">
      <c r="A100" s="302">
        <v>91</v>
      </c>
      <c r="B100" s="278" t="s">
        <v>112</v>
      </c>
      <c r="C100" s="278">
        <v>1990.9</v>
      </c>
      <c r="D100" s="280">
        <v>1952.4333333333334</v>
      </c>
      <c r="E100" s="280">
        <v>1891.4666666666667</v>
      </c>
      <c r="F100" s="280">
        <v>1792.0333333333333</v>
      </c>
      <c r="G100" s="280">
        <v>1731.0666666666666</v>
      </c>
      <c r="H100" s="280">
        <v>2051.8666666666668</v>
      </c>
      <c r="I100" s="280">
        <v>2112.8333333333335</v>
      </c>
      <c r="J100" s="280">
        <v>2212.2666666666669</v>
      </c>
      <c r="K100" s="278">
        <v>2013.4</v>
      </c>
      <c r="L100" s="278">
        <v>1853</v>
      </c>
      <c r="M100" s="278">
        <v>24.167950000000001</v>
      </c>
    </row>
    <row r="101" spans="1:13">
      <c r="A101" s="302">
        <v>92</v>
      </c>
      <c r="B101" s="278" t="s">
        <v>113</v>
      </c>
      <c r="C101" s="278">
        <v>265.05</v>
      </c>
      <c r="D101" s="280">
        <v>265.14999999999998</v>
      </c>
      <c r="E101" s="280">
        <v>250.29999999999995</v>
      </c>
      <c r="F101" s="280">
        <v>235.54999999999998</v>
      </c>
      <c r="G101" s="280">
        <v>220.69999999999996</v>
      </c>
      <c r="H101" s="280">
        <v>279.89999999999998</v>
      </c>
      <c r="I101" s="280">
        <v>294.75</v>
      </c>
      <c r="J101" s="280">
        <v>309.49999999999994</v>
      </c>
      <c r="K101" s="278">
        <v>280</v>
      </c>
      <c r="L101" s="278">
        <v>250.4</v>
      </c>
      <c r="M101" s="278">
        <v>4.9745100000000004</v>
      </c>
    </row>
    <row r="102" spans="1:13">
      <c r="A102" s="302">
        <v>93</v>
      </c>
      <c r="B102" s="278" t="s">
        <v>115</v>
      </c>
      <c r="C102" s="278">
        <v>107.55</v>
      </c>
      <c r="D102" s="280">
        <v>106.13333333333333</v>
      </c>
      <c r="E102" s="280">
        <v>103.26666666666665</v>
      </c>
      <c r="F102" s="280">
        <v>98.98333333333332</v>
      </c>
      <c r="G102" s="280">
        <v>96.116666666666646</v>
      </c>
      <c r="H102" s="280">
        <v>110.41666666666666</v>
      </c>
      <c r="I102" s="280">
        <v>113.28333333333333</v>
      </c>
      <c r="J102" s="280">
        <v>117.56666666666666</v>
      </c>
      <c r="K102" s="278">
        <v>109</v>
      </c>
      <c r="L102" s="278">
        <v>101.85</v>
      </c>
      <c r="M102" s="278">
        <v>149.44332</v>
      </c>
    </row>
    <row r="103" spans="1:13">
      <c r="A103" s="302">
        <v>94</v>
      </c>
      <c r="B103" s="278" t="s">
        <v>116</v>
      </c>
      <c r="C103" s="278">
        <v>207.85</v>
      </c>
      <c r="D103" s="280">
        <v>205.68333333333331</v>
      </c>
      <c r="E103" s="280">
        <v>199.56666666666661</v>
      </c>
      <c r="F103" s="280">
        <v>191.2833333333333</v>
      </c>
      <c r="G103" s="280">
        <v>185.1666666666666</v>
      </c>
      <c r="H103" s="280">
        <v>213.96666666666661</v>
      </c>
      <c r="I103" s="280">
        <v>220.08333333333334</v>
      </c>
      <c r="J103" s="280">
        <v>228.36666666666662</v>
      </c>
      <c r="K103" s="278">
        <v>211.8</v>
      </c>
      <c r="L103" s="278">
        <v>197.4</v>
      </c>
      <c r="M103" s="278">
        <v>98.478449999999995</v>
      </c>
    </row>
    <row r="104" spans="1:13">
      <c r="A104" s="302">
        <v>95</v>
      </c>
      <c r="B104" s="278" t="s">
        <v>117</v>
      </c>
      <c r="C104" s="278">
        <v>2372.25</v>
      </c>
      <c r="D104" s="280">
        <v>2405.75</v>
      </c>
      <c r="E104" s="280">
        <v>2311.5</v>
      </c>
      <c r="F104" s="280">
        <v>2250.75</v>
      </c>
      <c r="G104" s="280">
        <v>2156.5</v>
      </c>
      <c r="H104" s="280">
        <v>2466.5</v>
      </c>
      <c r="I104" s="280">
        <v>2560.75</v>
      </c>
      <c r="J104" s="280">
        <v>2621.5</v>
      </c>
      <c r="K104" s="278">
        <v>2500</v>
      </c>
      <c r="L104" s="278">
        <v>2345</v>
      </c>
      <c r="M104" s="278">
        <v>47.700830000000003</v>
      </c>
    </row>
    <row r="105" spans="1:13">
      <c r="A105" s="302">
        <v>96</v>
      </c>
      <c r="B105" s="278" t="s">
        <v>255</v>
      </c>
      <c r="C105" s="278">
        <v>165.5</v>
      </c>
      <c r="D105" s="280">
        <v>166.70000000000002</v>
      </c>
      <c r="E105" s="280">
        <v>161.80000000000004</v>
      </c>
      <c r="F105" s="280">
        <v>158.10000000000002</v>
      </c>
      <c r="G105" s="280">
        <v>153.20000000000005</v>
      </c>
      <c r="H105" s="280">
        <v>170.40000000000003</v>
      </c>
      <c r="I105" s="280">
        <v>175.3</v>
      </c>
      <c r="J105" s="280">
        <v>179.00000000000003</v>
      </c>
      <c r="K105" s="278">
        <v>171.6</v>
      </c>
      <c r="L105" s="278">
        <v>163</v>
      </c>
      <c r="M105" s="278">
        <v>3.6882899999999998</v>
      </c>
    </row>
    <row r="106" spans="1:13">
      <c r="A106" s="302">
        <v>97</v>
      </c>
      <c r="B106" s="278" t="s">
        <v>256</v>
      </c>
      <c r="C106" s="278">
        <v>21.75</v>
      </c>
      <c r="D106" s="280">
        <v>21.650000000000002</v>
      </c>
      <c r="E106" s="280">
        <v>21.350000000000005</v>
      </c>
      <c r="F106" s="280">
        <v>20.950000000000003</v>
      </c>
      <c r="G106" s="280">
        <v>20.650000000000006</v>
      </c>
      <c r="H106" s="280">
        <v>22.050000000000004</v>
      </c>
      <c r="I106" s="280">
        <v>22.35</v>
      </c>
      <c r="J106" s="280">
        <v>22.750000000000004</v>
      </c>
      <c r="K106" s="278">
        <v>21.95</v>
      </c>
      <c r="L106" s="278">
        <v>21.25</v>
      </c>
      <c r="M106" s="278">
        <v>12.30125</v>
      </c>
    </row>
    <row r="107" spans="1:13">
      <c r="A107" s="302">
        <v>98</v>
      </c>
      <c r="B107" s="278" t="s">
        <v>110</v>
      </c>
      <c r="C107" s="278">
        <v>1703.1</v>
      </c>
      <c r="D107" s="280">
        <v>1668.4166666666667</v>
      </c>
      <c r="E107" s="280">
        <v>1622.1833333333334</v>
      </c>
      <c r="F107" s="280">
        <v>1541.2666666666667</v>
      </c>
      <c r="G107" s="280">
        <v>1495.0333333333333</v>
      </c>
      <c r="H107" s="280">
        <v>1749.3333333333335</v>
      </c>
      <c r="I107" s="280">
        <v>1795.5666666666666</v>
      </c>
      <c r="J107" s="280">
        <v>1876.4833333333336</v>
      </c>
      <c r="K107" s="278">
        <v>1714.65</v>
      </c>
      <c r="L107" s="278">
        <v>1587.5</v>
      </c>
      <c r="M107" s="278">
        <v>85.720339999999993</v>
      </c>
    </row>
    <row r="108" spans="1:13">
      <c r="A108" s="302">
        <v>99</v>
      </c>
      <c r="B108" s="278" t="s">
        <v>119</v>
      </c>
      <c r="C108" s="278">
        <v>342.7</v>
      </c>
      <c r="D108" s="280">
        <v>336.78333333333336</v>
      </c>
      <c r="E108" s="280">
        <v>328.56666666666672</v>
      </c>
      <c r="F108" s="280">
        <v>314.43333333333334</v>
      </c>
      <c r="G108" s="280">
        <v>306.2166666666667</v>
      </c>
      <c r="H108" s="280">
        <v>350.91666666666674</v>
      </c>
      <c r="I108" s="280">
        <v>359.13333333333333</v>
      </c>
      <c r="J108" s="280">
        <v>373.26666666666677</v>
      </c>
      <c r="K108" s="278">
        <v>345</v>
      </c>
      <c r="L108" s="278">
        <v>322.64999999999998</v>
      </c>
      <c r="M108" s="278">
        <v>524.32048999999995</v>
      </c>
    </row>
    <row r="109" spans="1:13">
      <c r="A109" s="302">
        <v>100</v>
      </c>
      <c r="B109" s="278" t="s">
        <v>257</v>
      </c>
      <c r="C109" s="278">
        <v>1169</v>
      </c>
      <c r="D109" s="280">
        <v>1173.9833333333333</v>
      </c>
      <c r="E109" s="280">
        <v>1120.0166666666667</v>
      </c>
      <c r="F109" s="280">
        <v>1071.0333333333333</v>
      </c>
      <c r="G109" s="280">
        <v>1017.0666666666666</v>
      </c>
      <c r="H109" s="280">
        <v>1222.9666666666667</v>
      </c>
      <c r="I109" s="280">
        <v>1276.9333333333334</v>
      </c>
      <c r="J109" s="280">
        <v>1325.9166666666667</v>
      </c>
      <c r="K109" s="278">
        <v>1227.95</v>
      </c>
      <c r="L109" s="278">
        <v>1125</v>
      </c>
      <c r="M109" s="278">
        <v>13.07789</v>
      </c>
    </row>
    <row r="110" spans="1:13">
      <c r="A110" s="302">
        <v>101</v>
      </c>
      <c r="B110" s="278" t="s">
        <v>120</v>
      </c>
      <c r="C110" s="278">
        <v>342.55</v>
      </c>
      <c r="D110" s="280">
        <v>343.75</v>
      </c>
      <c r="E110" s="280">
        <v>332.85</v>
      </c>
      <c r="F110" s="280">
        <v>323.15000000000003</v>
      </c>
      <c r="G110" s="280">
        <v>312.25000000000006</v>
      </c>
      <c r="H110" s="280">
        <v>353.45</v>
      </c>
      <c r="I110" s="280">
        <v>364.34999999999997</v>
      </c>
      <c r="J110" s="280">
        <v>374.04999999999995</v>
      </c>
      <c r="K110" s="278">
        <v>354.65</v>
      </c>
      <c r="L110" s="278">
        <v>334.05</v>
      </c>
      <c r="M110" s="278">
        <v>39.56917</v>
      </c>
    </row>
    <row r="111" spans="1:13">
      <c r="A111" s="302">
        <v>102</v>
      </c>
      <c r="B111" s="278" t="s">
        <v>258</v>
      </c>
      <c r="C111" s="278">
        <v>21.3</v>
      </c>
      <c r="D111" s="280">
        <v>21.183333333333334</v>
      </c>
      <c r="E111" s="280">
        <v>20.666666666666668</v>
      </c>
      <c r="F111" s="280">
        <v>20.033333333333335</v>
      </c>
      <c r="G111" s="280">
        <v>19.516666666666669</v>
      </c>
      <c r="H111" s="280">
        <v>21.816666666666666</v>
      </c>
      <c r="I111" s="280">
        <v>22.333333333333332</v>
      </c>
      <c r="J111" s="280">
        <v>22.966666666666665</v>
      </c>
      <c r="K111" s="278">
        <v>21.7</v>
      </c>
      <c r="L111" s="278">
        <v>20.55</v>
      </c>
      <c r="M111" s="278">
        <v>30.089929999999999</v>
      </c>
    </row>
    <row r="112" spans="1:13">
      <c r="A112" s="302">
        <v>103</v>
      </c>
      <c r="B112" s="278" t="s">
        <v>122</v>
      </c>
      <c r="C112" s="278">
        <v>22.05</v>
      </c>
      <c r="D112" s="280">
        <v>21.733333333333334</v>
      </c>
      <c r="E112" s="280">
        <v>21.166666666666668</v>
      </c>
      <c r="F112" s="280">
        <v>20.283333333333335</v>
      </c>
      <c r="G112" s="280">
        <v>19.716666666666669</v>
      </c>
      <c r="H112" s="280">
        <v>22.616666666666667</v>
      </c>
      <c r="I112" s="280">
        <v>23.18333333333333</v>
      </c>
      <c r="J112" s="280">
        <v>24.066666666666666</v>
      </c>
      <c r="K112" s="278">
        <v>22.3</v>
      </c>
      <c r="L112" s="278">
        <v>20.85</v>
      </c>
      <c r="M112" s="278">
        <v>369.05660999999998</v>
      </c>
    </row>
    <row r="113" spans="1:13">
      <c r="A113" s="302">
        <v>104</v>
      </c>
      <c r="B113" s="278" t="s">
        <v>129</v>
      </c>
      <c r="C113" s="278">
        <v>185.25</v>
      </c>
      <c r="D113" s="280">
        <v>183.83333333333334</v>
      </c>
      <c r="E113" s="280">
        <v>181.41666666666669</v>
      </c>
      <c r="F113" s="280">
        <v>177.58333333333334</v>
      </c>
      <c r="G113" s="280">
        <v>175.16666666666669</v>
      </c>
      <c r="H113" s="280">
        <v>187.66666666666669</v>
      </c>
      <c r="I113" s="280">
        <v>190.08333333333337</v>
      </c>
      <c r="J113" s="280">
        <v>193.91666666666669</v>
      </c>
      <c r="K113" s="278">
        <v>186.25</v>
      </c>
      <c r="L113" s="278">
        <v>180</v>
      </c>
      <c r="M113" s="278">
        <v>426.43743000000001</v>
      </c>
    </row>
    <row r="114" spans="1:13">
      <c r="A114" s="302">
        <v>105</v>
      </c>
      <c r="B114" s="278" t="s">
        <v>118</v>
      </c>
      <c r="C114" s="278">
        <v>98.3</v>
      </c>
      <c r="D114" s="280">
        <v>98.583333333333329</v>
      </c>
      <c r="E114" s="280">
        <v>96.766666666666652</v>
      </c>
      <c r="F114" s="280">
        <v>95.23333333333332</v>
      </c>
      <c r="G114" s="280">
        <v>93.416666666666643</v>
      </c>
      <c r="H114" s="280">
        <v>100.11666666666666</v>
      </c>
      <c r="I114" s="280">
        <v>101.93333333333335</v>
      </c>
      <c r="J114" s="280">
        <v>103.46666666666667</v>
      </c>
      <c r="K114" s="278">
        <v>100.4</v>
      </c>
      <c r="L114" s="278">
        <v>97.05</v>
      </c>
      <c r="M114" s="278">
        <v>187.50463999999999</v>
      </c>
    </row>
    <row r="115" spans="1:13">
      <c r="A115" s="302">
        <v>106</v>
      </c>
      <c r="B115" s="278" t="s">
        <v>259</v>
      </c>
      <c r="C115" s="278">
        <v>102.2</v>
      </c>
      <c r="D115" s="280">
        <v>102.86666666666667</v>
      </c>
      <c r="E115" s="280">
        <v>100.43333333333335</v>
      </c>
      <c r="F115" s="280">
        <v>98.666666666666671</v>
      </c>
      <c r="G115" s="280">
        <v>96.233333333333348</v>
      </c>
      <c r="H115" s="280">
        <v>104.63333333333335</v>
      </c>
      <c r="I115" s="280">
        <v>107.06666666666669</v>
      </c>
      <c r="J115" s="280">
        <v>108.83333333333336</v>
      </c>
      <c r="K115" s="278">
        <v>105.3</v>
      </c>
      <c r="L115" s="278">
        <v>101.1</v>
      </c>
      <c r="M115" s="278">
        <v>3.4492400000000001</v>
      </c>
    </row>
    <row r="116" spans="1:13">
      <c r="A116" s="302">
        <v>107</v>
      </c>
      <c r="B116" s="278" t="s">
        <v>260</v>
      </c>
      <c r="C116" s="278">
        <v>47.5</v>
      </c>
      <c r="D116" s="280">
        <v>46.933333333333337</v>
      </c>
      <c r="E116" s="280">
        <v>46.266666666666673</v>
      </c>
      <c r="F116" s="280">
        <v>45.033333333333339</v>
      </c>
      <c r="G116" s="280">
        <v>44.366666666666674</v>
      </c>
      <c r="H116" s="280">
        <v>48.166666666666671</v>
      </c>
      <c r="I116" s="280">
        <v>48.833333333333329</v>
      </c>
      <c r="J116" s="280">
        <v>50.06666666666667</v>
      </c>
      <c r="K116" s="278">
        <v>47.6</v>
      </c>
      <c r="L116" s="278">
        <v>45.7</v>
      </c>
      <c r="M116" s="278">
        <v>13.09662</v>
      </c>
    </row>
    <row r="117" spans="1:13">
      <c r="A117" s="302">
        <v>108</v>
      </c>
      <c r="B117" s="278" t="s">
        <v>261</v>
      </c>
      <c r="C117" s="278">
        <v>75.349999999999994</v>
      </c>
      <c r="D117" s="280">
        <v>75.733333333333334</v>
      </c>
      <c r="E117" s="280">
        <v>74.016666666666666</v>
      </c>
      <c r="F117" s="280">
        <v>72.683333333333337</v>
      </c>
      <c r="G117" s="280">
        <v>70.966666666666669</v>
      </c>
      <c r="H117" s="280">
        <v>77.066666666666663</v>
      </c>
      <c r="I117" s="280">
        <v>78.783333333333331</v>
      </c>
      <c r="J117" s="280">
        <v>80.11666666666666</v>
      </c>
      <c r="K117" s="278">
        <v>77.45</v>
      </c>
      <c r="L117" s="278">
        <v>74.400000000000006</v>
      </c>
      <c r="M117" s="278">
        <v>20.69115</v>
      </c>
    </row>
    <row r="118" spans="1:13">
      <c r="A118" s="302">
        <v>109</v>
      </c>
      <c r="B118" s="278" t="s">
        <v>128</v>
      </c>
      <c r="C118" s="278">
        <v>83.4</v>
      </c>
      <c r="D118" s="280">
        <v>83.15</v>
      </c>
      <c r="E118" s="280">
        <v>82.100000000000009</v>
      </c>
      <c r="F118" s="280">
        <v>80.8</v>
      </c>
      <c r="G118" s="280">
        <v>79.75</v>
      </c>
      <c r="H118" s="280">
        <v>84.450000000000017</v>
      </c>
      <c r="I118" s="280">
        <v>85.500000000000028</v>
      </c>
      <c r="J118" s="280">
        <v>86.800000000000026</v>
      </c>
      <c r="K118" s="278">
        <v>84.2</v>
      </c>
      <c r="L118" s="278">
        <v>81.849999999999994</v>
      </c>
      <c r="M118" s="278">
        <v>135.85658000000001</v>
      </c>
    </row>
    <row r="119" spans="1:13">
      <c r="A119" s="302">
        <v>110</v>
      </c>
      <c r="B119" s="278" t="s">
        <v>123</v>
      </c>
      <c r="C119" s="278">
        <v>458.65</v>
      </c>
      <c r="D119" s="280">
        <v>453.86666666666662</v>
      </c>
      <c r="E119" s="280">
        <v>442.83333333333326</v>
      </c>
      <c r="F119" s="280">
        <v>427.01666666666665</v>
      </c>
      <c r="G119" s="280">
        <v>415.98333333333329</v>
      </c>
      <c r="H119" s="280">
        <v>469.68333333333322</v>
      </c>
      <c r="I119" s="280">
        <v>480.71666666666664</v>
      </c>
      <c r="J119" s="280">
        <v>496.53333333333319</v>
      </c>
      <c r="K119" s="278">
        <v>464.9</v>
      </c>
      <c r="L119" s="278">
        <v>438.05</v>
      </c>
      <c r="M119" s="278">
        <v>31.49417</v>
      </c>
    </row>
    <row r="120" spans="1:13">
      <c r="A120" s="302">
        <v>111</v>
      </c>
      <c r="B120" s="278" t="s">
        <v>125</v>
      </c>
      <c r="C120" s="278">
        <v>395.4</v>
      </c>
      <c r="D120" s="280">
        <v>401.4666666666667</v>
      </c>
      <c r="E120" s="280">
        <v>377.93333333333339</v>
      </c>
      <c r="F120" s="280">
        <v>360.4666666666667</v>
      </c>
      <c r="G120" s="280">
        <v>336.93333333333339</v>
      </c>
      <c r="H120" s="280">
        <v>418.93333333333339</v>
      </c>
      <c r="I120" s="280">
        <v>442.4666666666667</v>
      </c>
      <c r="J120" s="280">
        <v>459.93333333333339</v>
      </c>
      <c r="K120" s="278">
        <v>425</v>
      </c>
      <c r="L120" s="278">
        <v>384</v>
      </c>
      <c r="M120" s="278">
        <v>329.41210000000001</v>
      </c>
    </row>
    <row r="121" spans="1:13">
      <c r="A121" s="302">
        <v>112</v>
      </c>
      <c r="B121" s="278" t="s">
        <v>262</v>
      </c>
      <c r="C121" s="278">
        <v>2241.9499999999998</v>
      </c>
      <c r="D121" s="280">
        <v>2262.5</v>
      </c>
      <c r="E121" s="280">
        <v>2184.4499999999998</v>
      </c>
      <c r="F121" s="280">
        <v>2126.9499999999998</v>
      </c>
      <c r="G121" s="280">
        <v>2048.8999999999996</v>
      </c>
      <c r="H121" s="280">
        <v>2320</v>
      </c>
      <c r="I121" s="280">
        <v>2398.0500000000002</v>
      </c>
      <c r="J121" s="280">
        <v>2455.5500000000002</v>
      </c>
      <c r="K121" s="278">
        <v>2340.5500000000002</v>
      </c>
      <c r="L121" s="278">
        <v>2205</v>
      </c>
      <c r="M121" s="278">
        <v>2.0957300000000001</v>
      </c>
    </row>
    <row r="122" spans="1:13">
      <c r="A122" s="302">
        <v>113</v>
      </c>
      <c r="B122" s="278" t="s">
        <v>127</v>
      </c>
      <c r="C122" s="278">
        <v>636.25</v>
      </c>
      <c r="D122" s="280">
        <v>640.38333333333333</v>
      </c>
      <c r="E122" s="280">
        <v>627.9666666666667</v>
      </c>
      <c r="F122" s="280">
        <v>619.68333333333339</v>
      </c>
      <c r="G122" s="280">
        <v>607.26666666666677</v>
      </c>
      <c r="H122" s="280">
        <v>648.66666666666663</v>
      </c>
      <c r="I122" s="280">
        <v>661.08333333333337</v>
      </c>
      <c r="J122" s="280">
        <v>669.36666666666656</v>
      </c>
      <c r="K122" s="278">
        <v>652.79999999999995</v>
      </c>
      <c r="L122" s="278">
        <v>632.1</v>
      </c>
      <c r="M122" s="278">
        <v>119.31287</v>
      </c>
    </row>
    <row r="123" spans="1:13">
      <c r="A123" s="302">
        <v>114</v>
      </c>
      <c r="B123" s="278" t="s">
        <v>124</v>
      </c>
      <c r="C123" s="278">
        <v>1041.95</v>
      </c>
      <c r="D123" s="280">
        <v>1030.9833333333333</v>
      </c>
      <c r="E123" s="280">
        <v>991.9666666666667</v>
      </c>
      <c r="F123" s="280">
        <v>941.98333333333335</v>
      </c>
      <c r="G123" s="280">
        <v>902.9666666666667</v>
      </c>
      <c r="H123" s="280">
        <v>1080.9666666666667</v>
      </c>
      <c r="I123" s="280">
        <v>1119.9833333333336</v>
      </c>
      <c r="J123" s="280">
        <v>1169.9666666666667</v>
      </c>
      <c r="K123" s="278">
        <v>1070</v>
      </c>
      <c r="L123" s="278">
        <v>981</v>
      </c>
      <c r="M123" s="278">
        <v>17.233250000000002</v>
      </c>
    </row>
    <row r="124" spans="1:13">
      <c r="A124" s="302">
        <v>115</v>
      </c>
      <c r="B124" s="278" t="s">
        <v>263</v>
      </c>
      <c r="C124" s="278">
        <v>1602.75</v>
      </c>
      <c r="D124" s="280">
        <v>1625.5833333333333</v>
      </c>
      <c r="E124" s="280">
        <v>1527.1666666666665</v>
      </c>
      <c r="F124" s="280">
        <v>1451.5833333333333</v>
      </c>
      <c r="G124" s="280">
        <v>1353.1666666666665</v>
      </c>
      <c r="H124" s="280">
        <v>1701.1666666666665</v>
      </c>
      <c r="I124" s="280">
        <v>1799.583333333333</v>
      </c>
      <c r="J124" s="280">
        <v>1875.1666666666665</v>
      </c>
      <c r="K124" s="278">
        <v>1724</v>
      </c>
      <c r="L124" s="278">
        <v>1550</v>
      </c>
      <c r="M124" s="278">
        <v>18.623139999999999</v>
      </c>
    </row>
    <row r="125" spans="1:13">
      <c r="A125" s="302">
        <v>116</v>
      </c>
      <c r="B125" s="278" t="s">
        <v>264</v>
      </c>
      <c r="C125" s="278">
        <v>42</v>
      </c>
      <c r="D125" s="280">
        <v>42.166666666666664</v>
      </c>
      <c r="E125" s="280">
        <v>41.333333333333329</v>
      </c>
      <c r="F125" s="280">
        <v>40.666666666666664</v>
      </c>
      <c r="G125" s="280">
        <v>39.833333333333329</v>
      </c>
      <c r="H125" s="280">
        <v>42.833333333333329</v>
      </c>
      <c r="I125" s="280">
        <v>43.666666666666657</v>
      </c>
      <c r="J125" s="280">
        <v>44.333333333333329</v>
      </c>
      <c r="K125" s="278">
        <v>43</v>
      </c>
      <c r="L125" s="278">
        <v>41.5</v>
      </c>
      <c r="M125" s="278">
        <v>15.443770000000001</v>
      </c>
    </row>
    <row r="126" spans="1:13">
      <c r="A126" s="302">
        <v>117</v>
      </c>
      <c r="B126" s="278" t="s">
        <v>131</v>
      </c>
      <c r="C126" s="278">
        <v>166.3</v>
      </c>
      <c r="D126" s="280">
        <v>164.76666666666668</v>
      </c>
      <c r="E126" s="280">
        <v>159.53333333333336</v>
      </c>
      <c r="F126" s="280">
        <v>152.76666666666668</v>
      </c>
      <c r="G126" s="280">
        <v>147.53333333333336</v>
      </c>
      <c r="H126" s="280">
        <v>171.53333333333336</v>
      </c>
      <c r="I126" s="280">
        <v>176.76666666666665</v>
      </c>
      <c r="J126" s="280">
        <v>183.53333333333336</v>
      </c>
      <c r="K126" s="278">
        <v>170</v>
      </c>
      <c r="L126" s="278">
        <v>158</v>
      </c>
      <c r="M126" s="278">
        <v>152.43083999999999</v>
      </c>
    </row>
    <row r="127" spans="1:13">
      <c r="A127" s="302">
        <v>118</v>
      </c>
      <c r="B127" s="278" t="s">
        <v>130</v>
      </c>
      <c r="C127" s="278">
        <v>91.6</v>
      </c>
      <c r="D127" s="280">
        <v>90.183333333333323</v>
      </c>
      <c r="E127" s="280">
        <v>87.016666666666652</v>
      </c>
      <c r="F127" s="280">
        <v>82.433333333333323</v>
      </c>
      <c r="G127" s="280">
        <v>79.266666666666652</v>
      </c>
      <c r="H127" s="280">
        <v>94.766666666666652</v>
      </c>
      <c r="I127" s="280">
        <v>97.933333333333309</v>
      </c>
      <c r="J127" s="280">
        <v>102.51666666666665</v>
      </c>
      <c r="K127" s="278">
        <v>93.35</v>
      </c>
      <c r="L127" s="278">
        <v>85.6</v>
      </c>
      <c r="M127" s="278">
        <v>389.87033000000002</v>
      </c>
    </row>
    <row r="128" spans="1:13">
      <c r="A128" s="302">
        <v>119</v>
      </c>
      <c r="B128" s="278" t="s">
        <v>132</v>
      </c>
      <c r="C128" s="278">
        <v>1422.6</v>
      </c>
      <c r="D128" s="280">
        <v>1424.1666666666667</v>
      </c>
      <c r="E128" s="280">
        <v>1398.4333333333334</v>
      </c>
      <c r="F128" s="280">
        <v>1374.2666666666667</v>
      </c>
      <c r="G128" s="280">
        <v>1348.5333333333333</v>
      </c>
      <c r="H128" s="280">
        <v>1448.3333333333335</v>
      </c>
      <c r="I128" s="280">
        <v>1474.0666666666666</v>
      </c>
      <c r="J128" s="280">
        <v>1498.2333333333336</v>
      </c>
      <c r="K128" s="278">
        <v>1449.9</v>
      </c>
      <c r="L128" s="278">
        <v>1400</v>
      </c>
      <c r="M128" s="278">
        <v>5.81724</v>
      </c>
    </row>
    <row r="129" spans="1:13">
      <c r="A129" s="302">
        <v>120</v>
      </c>
      <c r="B129" s="278" t="s">
        <v>265</v>
      </c>
      <c r="C129" s="278">
        <v>341.35</v>
      </c>
      <c r="D129" s="280">
        <v>338.61666666666667</v>
      </c>
      <c r="E129" s="280">
        <v>335.88333333333333</v>
      </c>
      <c r="F129" s="280">
        <v>330.41666666666663</v>
      </c>
      <c r="G129" s="280">
        <v>327.68333333333328</v>
      </c>
      <c r="H129" s="280">
        <v>344.08333333333337</v>
      </c>
      <c r="I129" s="280">
        <v>346.81666666666672</v>
      </c>
      <c r="J129" s="280">
        <v>352.28333333333342</v>
      </c>
      <c r="K129" s="278">
        <v>341.35</v>
      </c>
      <c r="L129" s="278">
        <v>333.15</v>
      </c>
      <c r="M129" s="278">
        <v>1.7929299999999999</v>
      </c>
    </row>
    <row r="130" spans="1:13">
      <c r="A130" s="302">
        <v>121</v>
      </c>
      <c r="B130" s="278" t="s">
        <v>134</v>
      </c>
      <c r="C130" s="278">
        <v>1272.9000000000001</v>
      </c>
      <c r="D130" s="280">
        <v>1248.0666666666668</v>
      </c>
      <c r="E130" s="280">
        <v>1214.9333333333336</v>
      </c>
      <c r="F130" s="280">
        <v>1156.9666666666667</v>
      </c>
      <c r="G130" s="280">
        <v>1123.8333333333335</v>
      </c>
      <c r="H130" s="280">
        <v>1306.0333333333338</v>
      </c>
      <c r="I130" s="280">
        <v>1339.166666666667</v>
      </c>
      <c r="J130" s="280">
        <v>1397.1333333333339</v>
      </c>
      <c r="K130" s="278">
        <v>1281.2</v>
      </c>
      <c r="L130" s="278">
        <v>1190.0999999999999</v>
      </c>
      <c r="M130" s="278">
        <v>80.974019999999996</v>
      </c>
    </row>
    <row r="131" spans="1:13">
      <c r="A131" s="302">
        <v>122</v>
      </c>
      <c r="B131" s="278" t="s">
        <v>135</v>
      </c>
      <c r="C131" s="278">
        <v>57.2</v>
      </c>
      <c r="D131" s="280">
        <v>57.416666666666664</v>
      </c>
      <c r="E131" s="280">
        <v>55.883333333333326</v>
      </c>
      <c r="F131" s="280">
        <v>54.566666666666663</v>
      </c>
      <c r="G131" s="280">
        <v>53.033333333333324</v>
      </c>
      <c r="H131" s="280">
        <v>58.733333333333327</v>
      </c>
      <c r="I131" s="280">
        <v>60.266666666666673</v>
      </c>
      <c r="J131" s="280">
        <v>61.583333333333329</v>
      </c>
      <c r="K131" s="278">
        <v>58.95</v>
      </c>
      <c r="L131" s="278">
        <v>56.1</v>
      </c>
      <c r="M131" s="278">
        <v>154.60239000000001</v>
      </c>
    </row>
    <row r="132" spans="1:13">
      <c r="A132" s="302">
        <v>123</v>
      </c>
      <c r="B132" s="278" t="s">
        <v>266</v>
      </c>
      <c r="C132" s="278">
        <v>1173.8499999999999</v>
      </c>
      <c r="D132" s="280">
        <v>1160.6166666666666</v>
      </c>
      <c r="E132" s="280">
        <v>1128.2333333333331</v>
      </c>
      <c r="F132" s="280">
        <v>1082.6166666666666</v>
      </c>
      <c r="G132" s="280">
        <v>1050.2333333333331</v>
      </c>
      <c r="H132" s="280">
        <v>1206.2333333333331</v>
      </c>
      <c r="I132" s="280">
        <v>1238.6166666666668</v>
      </c>
      <c r="J132" s="280">
        <v>1284.2333333333331</v>
      </c>
      <c r="K132" s="278">
        <v>1193</v>
      </c>
      <c r="L132" s="278">
        <v>1115</v>
      </c>
      <c r="M132" s="278">
        <v>1.8180000000000001</v>
      </c>
    </row>
    <row r="133" spans="1:13">
      <c r="A133" s="302">
        <v>124</v>
      </c>
      <c r="B133" s="278" t="s">
        <v>136</v>
      </c>
      <c r="C133" s="278">
        <v>255.35</v>
      </c>
      <c r="D133" s="280">
        <v>246.96666666666667</v>
      </c>
      <c r="E133" s="280">
        <v>236.63333333333333</v>
      </c>
      <c r="F133" s="280">
        <v>217.91666666666666</v>
      </c>
      <c r="G133" s="280">
        <v>207.58333333333331</v>
      </c>
      <c r="H133" s="280">
        <v>265.68333333333334</v>
      </c>
      <c r="I133" s="280">
        <v>276.01666666666665</v>
      </c>
      <c r="J133" s="280">
        <v>294.73333333333335</v>
      </c>
      <c r="K133" s="278">
        <v>257.3</v>
      </c>
      <c r="L133" s="278">
        <v>228.25</v>
      </c>
      <c r="M133" s="278">
        <v>83.899379999999994</v>
      </c>
    </row>
    <row r="134" spans="1:13">
      <c r="A134" s="302">
        <v>125</v>
      </c>
      <c r="B134" s="278" t="s">
        <v>267</v>
      </c>
      <c r="C134" s="278">
        <v>1398.65</v>
      </c>
      <c r="D134" s="280">
        <v>1402.8999999999999</v>
      </c>
      <c r="E134" s="280">
        <v>1360.7999999999997</v>
      </c>
      <c r="F134" s="280">
        <v>1322.9499999999998</v>
      </c>
      <c r="G134" s="280">
        <v>1280.8499999999997</v>
      </c>
      <c r="H134" s="280">
        <v>1440.7499999999998</v>
      </c>
      <c r="I134" s="280">
        <v>1482.8499999999997</v>
      </c>
      <c r="J134" s="280">
        <v>1520.6999999999998</v>
      </c>
      <c r="K134" s="278">
        <v>1445</v>
      </c>
      <c r="L134" s="278">
        <v>1365.05</v>
      </c>
      <c r="M134" s="278">
        <v>2.4708800000000002</v>
      </c>
    </row>
    <row r="135" spans="1:13">
      <c r="A135" s="302">
        <v>126</v>
      </c>
      <c r="B135" s="278" t="s">
        <v>137</v>
      </c>
      <c r="C135" s="278">
        <v>812.8</v>
      </c>
      <c r="D135" s="280">
        <v>817.18333333333339</v>
      </c>
      <c r="E135" s="280">
        <v>800.01666666666677</v>
      </c>
      <c r="F135" s="280">
        <v>787.23333333333335</v>
      </c>
      <c r="G135" s="280">
        <v>770.06666666666672</v>
      </c>
      <c r="H135" s="280">
        <v>829.96666666666681</v>
      </c>
      <c r="I135" s="280">
        <v>847.13333333333333</v>
      </c>
      <c r="J135" s="280">
        <v>859.91666666666686</v>
      </c>
      <c r="K135" s="278">
        <v>834.35</v>
      </c>
      <c r="L135" s="278">
        <v>804.4</v>
      </c>
      <c r="M135" s="278">
        <v>64.106290000000001</v>
      </c>
    </row>
    <row r="136" spans="1:13">
      <c r="A136" s="302">
        <v>127</v>
      </c>
      <c r="B136" s="278" t="s">
        <v>138</v>
      </c>
      <c r="C136" s="278">
        <v>790.15</v>
      </c>
      <c r="D136" s="280">
        <v>773.85</v>
      </c>
      <c r="E136" s="280">
        <v>749.7</v>
      </c>
      <c r="F136" s="280">
        <v>709.25</v>
      </c>
      <c r="G136" s="280">
        <v>685.1</v>
      </c>
      <c r="H136" s="280">
        <v>814.30000000000007</v>
      </c>
      <c r="I136" s="280">
        <v>838.44999999999993</v>
      </c>
      <c r="J136" s="280">
        <v>878.90000000000009</v>
      </c>
      <c r="K136" s="278">
        <v>798</v>
      </c>
      <c r="L136" s="278">
        <v>733.4</v>
      </c>
      <c r="M136" s="278">
        <v>137.32508000000001</v>
      </c>
    </row>
    <row r="137" spans="1:13">
      <c r="A137" s="302">
        <v>128</v>
      </c>
      <c r="B137" s="278" t="s">
        <v>149</v>
      </c>
      <c r="C137" s="278">
        <v>60017.9</v>
      </c>
      <c r="D137" s="280">
        <v>59392.716666666674</v>
      </c>
      <c r="E137" s="280">
        <v>58325.383333333346</v>
      </c>
      <c r="F137" s="280">
        <v>56632.866666666669</v>
      </c>
      <c r="G137" s="280">
        <v>55565.53333333334</v>
      </c>
      <c r="H137" s="280">
        <v>61085.233333333352</v>
      </c>
      <c r="I137" s="280">
        <v>62152.56666666668</v>
      </c>
      <c r="J137" s="280">
        <v>63845.083333333358</v>
      </c>
      <c r="K137" s="278">
        <v>60460.05</v>
      </c>
      <c r="L137" s="278">
        <v>57700.2</v>
      </c>
      <c r="M137" s="278">
        <v>0.17979999999999999</v>
      </c>
    </row>
    <row r="138" spans="1:13">
      <c r="A138" s="302">
        <v>129</v>
      </c>
      <c r="B138" s="278" t="s">
        <v>146</v>
      </c>
      <c r="C138" s="278">
        <v>898.45</v>
      </c>
      <c r="D138" s="280">
        <v>899.2166666666667</v>
      </c>
      <c r="E138" s="280">
        <v>881.43333333333339</v>
      </c>
      <c r="F138" s="280">
        <v>864.41666666666674</v>
      </c>
      <c r="G138" s="280">
        <v>846.63333333333344</v>
      </c>
      <c r="H138" s="280">
        <v>916.23333333333335</v>
      </c>
      <c r="I138" s="280">
        <v>934.01666666666665</v>
      </c>
      <c r="J138" s="280">
        <v>951.0333333333333</v>
      </c>
      <c r="K138" s="278">
        <v>917</v>
      </c>
      <c r="L138" s="278">
        <v>882.2</v>
      </c>
      <c r="M138" s="278">
        <v>5.8614899999999999</v>
      </c>
    </row>
    <row r="139" spans="1:13">
      <c r="A139" s="302">
        <v>130</v>
      </c>
      <c r="B139" s="278" t="s">
        <v>140</v>
      </c>
      <c r="C139" s="278">
        <v>166.4</v>
      </c>
      <c r="D139" s="280">
        <v>165.65</v>
      </c>
      <c r="E139" s="280">
        <v>160.75</v>
      </c>
      <c r="F139" s="280">
        <v>155.1</v>
      </c>
      <c r="G139" s="280">
        <v>150.19999999999999</v>
      </c>
      <c r="H139" s="280">
        <v>171.3</v>
      </c>
      <c r="I139" s="280">
        <v>176.20000000000005</v>
      </c>
      <c r="J139" s="280">
        <v>181.85000000000002</v>
      </c>
      <c r="K139" s="278">
        <v>170.55</v>
      </c>
      <c r="L139" s="278">
        <v>160</v>
      </c>
      <c r="M139" s="278">
        <v>82.421049999999994</v>
      </c>
    </row>
    <row r="140" spans="1:13">
      <c r="A140" s="302">
        <v>131</v>
      </c>
      <c r="B140" s="278" t="s">
        <v>139</v>
      </c>
      <c r="C140" s="278">
        <v>381.4</v>
      </c>
      <c r="D140" s="280">
        <v>368.48333333333329</v>
      </c>
      <c r="E140" s="280">
        <v>345.31666666666661</v>
      </c>
      <c r="F140" s="280">
        <v>309.23333333333329</v>
      </c>
      <c r="G140" s="280">
        <v>286.06666666666661</v>
      </c>
      <c r="H140" s="280">
        <v>404.56666666666661</v>
      </c>
      <c r="I140" s="280">
        <v>427.73333333333323</v>
      </c>
      <c r="J140" s="280">
        <v>463.81666666666661</v>
      </c>
      <c r="K140" s="278">
        <v>391.65</v>
      </c>
      <c r="L140" s="278">
        <v>332.4</v>
      </c>
      <c r="M140" s="278">
        <v>110.27462</v>
      </c>
    </row>
    <row r="141" spans="1:13">
      <c r="A141" s="302">
        <v>132</v>
      </c>
      <c r="B141" s="278" t="s">
        <v>141</v>
      </c>
      <c r="C141" s="278">
        <v>112.05</v>
      </c>
      <c r="D141" s="280">
        <v>112.16666666666667</v>
      </c>
      <c r="E141" s="280">
        <v>108.88333333333334</v>
      </c>
      <c r="F141" s="280">
        <v>105.71666666666667</v>
      </c>
      <c r="G141" s="280">
        <v>102.43333333333334</v>
      </c>
      <c r="H141" s="280">
        <v>115.33333333333334</v>
      </c>
      <c r="I141" s="280">
        <v>118.61666666666667</v>
      </c>
      <c r="J141" s="280">
        <v>121.78333333333335</v>
      </c>
      <c r="K141" s="278">
        <v>115.45</v>
      </c>
      <c r="L141" s="278">
        <v>109</v>
      </c>
      <c r="M141" s="278">
        <v>106.16716</v>
      </c>
    </row>
    <row r="142" spans="1:13">
      <c r="A142" s="302">
        <v>133</v>
      </c>
      <c r="B142" s="278" t="s">
        <v>268</v>
      </c>
      <c r="C142" s="278">
        <v>26.05</v>
      </c>
      <c r="D142" s="280">
        <v>25.55</v>
      </c>
      <c r="E142" s="280">
        <v>24.700000000000003</v>
      </c>
      <c r="F142" s="280">
        <v>23.35</v>
      </c>
      <c r="G142" s="280">
        <v>22.500000000000004</v>
      </c>
      <c r="H142" s="280">
        <v>26.900000000000002</v>
      </c>
      <c r="I142" s="280">
        <v>27.750000000000004</v>
      </c>
      <c r="J142" s="280">
        <v>29.1</v>
      </c>
      <c r="K142" s="278">
        <v>26.4</v>
      </c>
      <c r="L142" s="278">
        <v>24.2</v>
      </c>
      <c r="M142" s="278">
        <v>5.2417199999999999</v>
      </c>
    </row>
    <row r="143" spans="1:13">
      <c r="A143" s="302">
        <v>134</v>
      </c>
      <c r="B143" s="278" t="s">
        <v>142</v>
      </c>
      <c r="C143" s="278">
        <v>296.60000000000002</v>
      </c>
      <c r="D143" s="280">
        <v>295.56666666666666</v>
      </c>
      <c r="E143" s="280">
        <v>288.83333333333331</v>
      </c>
      <c r="F143" s="280">
        <v>281.06666666666666</v>
      </c>
      <c r="G143" s="280">
        <v>274.33333333333331</v>
      </c>
      <c r="H143" s="280">
        <v>303.33333333333331</v>
      </c>
      <c r="I143" s="280">
        <v>310.06666666666666</v>
      </c>
      <c r="J143" s="280">
        <v>317.83333333333331</v>
      </c>
      <c r="K143" s="278">
        <v>302.3</v>
      </c>
      <c r="L143" s="278">
        <v>287.8</v>
      </c>
      <c r="M143" s="278">
        <v>44.486910000000002</v>
      </c>
    </row>
    <row r="144" spans="1:13">
      <c r="A144" s="302">
        <v>135</v>
      </c>
      <c r="B144" s="278" t="s">
        <v>143</v>
      </c>
      <c r="C144" s="278">
        <v>5326.65</v>
      </c>
      <c r="D144" s="280">
        <v>5153.95</v>
      </c>
      <c r="E144" s="280">
        <v>4908.8999999999996</v>
      </c>
      <c r="F144" s="280">
        <v>4491.1499999999996</v>
      </c>
      <c r="G144" s="280">
        <v>4246.0999999999995</v>
      </c>
      <c r="H144" s="280">
        <v>5571.7</v>
      </c>
      <c r="I144" s="280">
        <v>5816.7500000000009</v>
      </c>
      <c r="J144" s="280">
        <v>6234.5</v>
      </c>
      <c r="K144" s="278">
        <v>5399</v>
      </c>
      <c r="L144" s="278">
        <v>4736.2</v>
      </c>
      <c r="M144" s="278">
        <v>37.866610000000001</v>
      </c>
    </row>
    <row r="145" spans="1:13">
      <c r="A145" s="302">
        <v>136</v>
      </c>
      <c r="B145" s="278" t="s">
        <v>145</v>
      </c>
      <c r="C145" s="278">
        <v>352.2</v>
      </c>
      <c r="D145" s="280">
        <v>363.43333333333334</v>
      </c>
      <c r="E145" s="280">
        <v>336.16666666666669</v>
      </c>
      <c r="F145" s="280">
        <v>320.13333333333333</v>
      </c>
      <c r="G145" s="280">
        <v>292.86666666666667</v>
      </c>
      <c r="H145" s="280">
        <v>379.4666666666667</v>
      </c>
      <c r="I145" s="280">
        <v>406.73333333333335</v>
      </c>
      <c r="J145" s="280">
        <v>422.76666666666671</v>
      </c>
      <c r="K145" s="278">
        <v>390.7</v>
      </c>
      <c r="L145" s="278">
        <v>347.4</v>
      </c>
      <c r="M145" s="278">
        <v>18.25836</v>
      </c>
    </row>
    <row r="146" spans="1:13">
      <c r="A146" s="302">
        <v>137</v>
      </c>
      <c r="B146" s="278" t="s">
        <v>147</v>
      </c>
      <c r="C146" s="278">
        <v>733.75</v>
      </c>
      <c r="D146" s="280">
        <v>741.5</v>
      </c>
      <c r="E146" s="280">
        <v>722.25</v>
      </c>
      <c r="F146" s="280">
        <v>710.75</v>
      </c>
      <c r="G146" s="280">
        <v>691.5</v>
      </c>
      <c r="H146" s="280">
        <v>753</v>
      </c>
      <c r="I146" s="280">
        <v>772.25</v>
      </c>
      <c r="J146" s="280">
        <v>783.75</v>
      </c>
      <c r="K146" s="278">
        <v>760.75</v>
      </c>
      <c r="L146" s="278">
        <v>730</v>
      </c>
      <c r="M146" s="278">
        <v>4.9306200000000002</v>
      </c>
    </row>
    <row r="147" spans="1:13">
      <c r="A147" s="302">
        <v>138</v>
      </c>
      <c r="B147" s="278" t="s">
        <v>148</v>
      </c>
      <c r="C147" s="278">
        <v>66.05</v>
      </c>
      <c r="D147" s="280">
        <v>63.516666666666673</v>
      </c>
      <c r="E147" s="280">
        <v>59.733333333333348</v>
      </c>
      <c r="F147" s="280">
        <v>53.416666666666679</v>
      </c>
      <c r="G147" s="280">
        <v>49.633333333333354</v>
      </c>
      <c r="H147" s="280">
        <v>69.833333333333343</v>
      </c>
      <c r="I147" s="280">
        <v>73.61666666666666</v>
      </c>
      <c r="J147" s="280">
        <v>79.933333333333337</v>
      </c>
      <c r="K147" s="278">
        <v>67.3</v>
      </c>
      <c r="L147" s="278">
        <v>57.2</v>
      </c>
      <c r="M147" s="278">
        <v>326.50639999999999</v>
      </c>
    </row>
    <row r="148" spans="1:13">
      <c r="A148" s="302">
        <v>139</v>
      </c>
      <c r="B148" s="278" t="s">
        <v>269</v>
      </c>
      <c r="C148" s="278">
        <v>675.6</v>
      </c>
      <c r="D148" s="280">
        <v>681.58333333333337</v>
      </c>
      <c r="E148" s="280">
        <v>664.16666666666674</v>
      </c>
      <c r="F148" s="280">
        <v>652.73333333333335</v>
      </c>
      <c r="G148" s="280">
        <v>635.31666666666672</v>
      </c>
      <c r="H148" s="280">
        <v>693.01666666666677</v>
      </c>
      <c r="I148" s="280">
        <v>710.43333333333351</v>
      </c>
      <c r="J148" s="280">
        <v>721.86666666666679</v>
      </c>
      <c r="K148" s="278">
        <v>699</v>
      </c>
      <c r="L148" s="278">
        <v>670.15</v>
      </c>
      <c r="M148" s="278">
        <v>4.0725699999999998</v>
      </c>
    </row>
    <row r="149" spans="1:13">
      <c r="A149" s="302">
        <v>140</v>
      </c>
      <c r="B149" s="278" t="s">
        <v>150</v>
      </c>
      <c r="C149" s="278">
        <v>734.95</v>
      </c>
      <c r="D149" s="280">
        <v>728.30000000000007</v>
      </c>
      <c r="E149" s="280">
        <v>706.65000000000009</v>
      </c>
      <c r="F149" s="280">
        <v>678.35</v>
      </c>
      <c r="G149" s="280">
        <v>656.7</v>
      </c>
      <c r="H149" s="280">
        <v>756.60000000000014</v>
      </c>
      <c r="I149" s="280">
        <v>778.25</v>
      </c>
      <c r="J149" s="280">
        <v>806.55000000000018</v>
      </c>
      <c r="K149" s="278">
        <v>749.95</v>
      </c>
      <c r="L149" s="278">
        <v>700</v>
      </c>
      <c r="M149" s="278">
        <v>17.225919999999999</v>
      </c>
    </row>
    <row r="150" spans="1:13">
      <c r="A150" s="302">
        <v>141</v>
      </c>
      <c r="B150" s="278" t="s">
        <v>270</v>
      </c>
      <c r="C150" s="278">
        <v>585.25</v>
      </c>
      <c r="D150" s="280">
        <v>587.91666666666663</v>
      </c>
      <c r="E150" s="280">
        <v>570.33333333333326</v>
      </c>
      <c r="F150" s="280">
        <v>555.41666666666663</v>
      </c>
      <c r="G150" s="280">
        <v>537.83333333333326</v>
      </c>
      <c r="H150" s="280">
        <v>602.83333333333326</v>
      </c>
      <c r="I150" s="280">
        <v>620.41666666666652</v>
      </c>
      <c r="J150" s="280">
        <v>635.33333333333326</v>
      </c>
      <c r="K150" s="278">
        <v>605.5</v>
      </c>
      <c r="L150" s="278">
        <v>573</v>
      </c>
      <c r="M150" s="278">
        <v>4.0840100000000001</v>
      </c>
    </row>
    <row r="151" spans="1:13">
      <c r="A151" s="302">
        <v>142</v>
      </c>
      <c r="B151" s="278" t="s">
        <v>152</v>
      </c>
      <c r="C151" s="278">
        <v>18.3</v>
      </c>
      <c r="D151" s="280">
        <v>18.05</v>
      </c>
      <c r="E151" s="280">
        <v>17.400000000000002</v>
      </c>
      <c r="F151" s="280">
        <v>16.5</v>
      </c>
      <c r="G151" s="280">
        <v>15.850000000000001</v>
      </c>
      <c r="H151" s="280">
        <v>18.950000000000003</v>
      </c>
      <c r="I151" s="280">
        <v>19.600000000000001</v>
      </c>
      <c r="J151" s="280">
        <v>20.500000000000004</v>
      </c>
      <c r="K151" s="278">
        <v>18.7</v>
      </c>
      <c r="L151" s="278">
        <v>17.149999999999999</v>
      </c>
      <c r="M151" s="278">
        <v>62.549390000000002</v>
      </c>
    </row>
    <row r="152" spans="1:13">
      <c r="A152" s="302">
        <v>143</v>
      </c>
      <c r="B152" s="278" t="s">
        <v>271</v>
      </c>
      <c r="C152" s="278">
        <v>21.7</v>
      </c>
      <c r="D152" s="280">
        <v>21.916666666666668</v>
      </c>
      <c r="E152" s="280">
        <v>21.383333333333336</v>
      </c>
      <c r="F152" s="280">
        <v>21.06666666666667</v>
      </c>
      <c r="G152" s="280">
        <v>20.533333333333339</v>
      </c>
      <c r="H152" s="280">
        <v>22.233333333333334</v>
      </c>
      <c r="I152" s="280">
        <v>22.766666666666666</v>
      </c>
      <c r="J152" s="280">
        <v>23.083333333333332</v>
      </c>
      <c r="K152" s="278">
        <v>22.45</v>
      </c>
      <c r="L152" s="278">
        <v>21.6</v>
      </c>
      <c r="M152" s="278">
        <v>29.961169999999999</v>
      </c>
    </row>
    <row r="153" spans="1:13">
      <c r="A153" s="302">
        <v>144</v>
      </c>
      <c r="B153" s="278" t="s">
        <v>156</v>
      </c>
      <c r="C153" s="278">
        <v>79.75</v>
      </c>
      <c r="D153" s="280">
        <v>78.683333333333337</v>
      </c>
      <c r="E153" s="280">
        <v>77.366666666666674</v>
      </c>
      <c r="F153" s="280">
        <v>74.983333333333334</v>
      </c>
      <c r="G153" s="280">
        <v>73.666666666666671</v>
      </c>
      <c r="H153" s="280">
        <v>81.066666666666677</v>
      </c>
      <c r="I153" s="280">
        <v>82.38333333333334</v>
      </c>
      <c r="J153" s="280">
        <v>84.76666666666668</v>
      </c>
      <c r="K153" s="278">
        <v>80</v>
      </c>
      <c r="L153" s="278">
        <v>76.3</v>
      </c>
      <c r="M153" s="278">
        <v>43.520740000000004</v>
      </c>
    </row>
    <row r="154" spans="1:13">
      <c r="A154" s="302">
        <v>145</v>
      </c>
      <c r="B154" s="278" t="s">
        <v>157</v>
      </c>
      <c r="C154" s="278">
        <v>87.1</v>
      </c>
      <c r="D154" s="280">
        <v>86.916666666666671</v>
      </c>
      <c r="E154" s="280">
        <v>85.483333333333348</v>
      </c>
      <c r="F154" s="280">
        <v>83.866666666666674</v>
      </c>
      <c r="G154" s="280">
        <v>82.433333333333351</v>
      </c>
      <c r="H154" s="280">
        <v>88.533333333333346</v>
      </c>
      <c r="I154" s="280">
        <v>89.966666666666654</v>
      </c>
      <c r="J154" s="280">
        <v>91.583333333333343</v>
      </c>
      <c r="K154" s="278">
        <v>88.35</v>
      </c>
      <c r="L154" s="278">
        <v>85.3</v>
      </c>
      <c r="M154" s="278">
        <v>93.224969999999999</v>
      </c>
    </row>
    <row r="155" spans="1:13">
      <c r="A155" s="302">
        <v>146</v>
      </c>
      <c r="B155" s="278" t="s">
        <v>151</v>
      </c>
      <c r="C155" s="278">
        <v>30.4</v>
      </c>
      <c r="D155" s="280">
        <v>30.2</v>
      </c>
      <c r="E155" s="280">
        <v>29.9</v>
      </c>
      <c r="F155" s="280">
        <v>29.4</v>
      </c>
      <c r="G155" s="280">
        <v>29.099999999999998</v>
      </c>
      <c r="H155" s="280">
        <v>30.7</v>
      </c>
      <c r="I155" s="280">
        <v>31.000000000000004</v>
      </c>
      <c r="J155" s="280">
        <v>31.5</v>
      </c>
      <c r="K155" s="278">
        <v>30.5</v>
      </c>
      <c r="L155" s="278">
        <v>29.7</v>
      </c>
      <c r="M155" s="278">
        <v>85.739800000000002</v>
      </c>
    </row>
    <row r="156" spans="1:13">
      <c r="A156" s="302">
        <v>147</v>
      </c>
      <c r="B156" s="278" t="s">
        <v>154</v>
      </c>
      <c r="C156" s="278">
        <v>16839.7</v>
      </c>
      <c r="D156" s="280">
        <v>16986.233333333334</v>
      </c>
      <c r="E156" s="280">
        <v>16428.466666666667</v>
      </c>
      <c r="F156" s="280">
        <v>16017.233333333334</v>
      </c>
      <c r="G156" s="280">
        <v>15459.466666666667</v>
      </c>
      <c r="H156" s="280">
        <v>17397.466666666667</v>
      </c>
      <c r="I156" s="280">
        <v>17955.233333333337</v>
      </c>
      <c r="J156" s="280">
        <v>18366.466666666667</v>
      </c>
      <c r="K156" s="278">
        <v>17544</v>
      </c>
      <c r="L156" s="278">
        <v>16575</v>
      </c>
      <c r="M156" s="278">
        <v>2.0750999999999999</v>
      </c>
    </row>
    <row r="157" spans="1:13">
      <c r="A157" s="302">
        <v>148</v>
      </c>
      <c r="B157" s="278" t="s">
        <v>3163</v>
      </c>
      <c r="C157" s="278">
        <v>287</v>
      </c>
      <c r="D157" s="280">
        <v>287.61666666666667</v>
      </c>
      <c r="E157" s="280">
        <v>278.53333333333336</v>
      </c>
      <c r="F157" s="280">
        <v>270.06666666666666</v>
      </c>
      <c r="G157" s="280">
        <v>260.98333333333335</v>
      </c>
      <c r="H157" s="280">
        <v>296.08333333333337</v>
      </c>
      <c r="I157" s="280">
        <v>305.16666666666663</v>
      </c>
      <c r="J157" s="280">
        <v>313.63333333333338</v>
      </c>
      <c r="K157" s="278">
        <v>296.7</v>
      </c>
      <c r="L157" s="278">
        <v>279.14999999999998</v>
      </c>
      <c r="M157" s="278">
        <v>27.31522</v>
      </c>
    </row>
    <row r="158" spans="1:13">
      <c r="A158" s="302">
        <v>149</v>
      </c>
      <c r="B158" s="278" t="s">
        <v>272</v>
      </c>
      <c r="C158" s="278">
        <v>310.35000000000002</v>
      </c>
      <c r="D158" s="280">
        <v>309.05</v>
      </c>
      <c r="E158" s="280">
        <v>303.3</v>
      </c>
      <c r="F158" s="280">
        <v>296.25</v>
      </c>
      <c r="G158" s="280">
        <v>290.5</v>
      </c>
      <c r="H158" s="280">
        <v>316.10000000000002</v>
      </c>
      <c r="I158" s="280">
        <v>321.85000000000002</v>
      </c>
      <c r="J158" s="280">
        <v>328.90000000000003</v>
      </c>
      <c r="K158" s="278">
        <v>314.8</v>
      </c>
      <c r="L158" s="278">
        <v>302</v>
      </c>
      <c r="M158" s="278">
        <v>8.7423500000000001</v>
      </c>
    </row>
    <row r="159" spans="1:13">
      <c r="A159" s="302">
        <v>150</v>
      </c>
      <c r="B159" s="278" t="s">
        <v>159</v>
      </c>
      <c r="C159" s="278">
        <v>77.3</v>
      </c>
      <c r="D159" s="280">
        <v>76.983333333333334</v>
      </c>
      <c r="E159" s="280">
        <v>76.316666666666663</v>
      </c>
      <c r="F159" s="280">
        <v>75.333333333333329</v>
      </c>
      <c r="G159" s="280">
        <v>74.666666666666657</v>
      </c>
      <c r="H159" s="280">
        <v>77.966666666666669</v>
      </c>
      <c r="I159" s="280">
        <v>78.633333333333326</v>
      </c>
      <c r="J159" s="280">
        <v>79.616666666666674</v>
      </c>
      <c r="K159" s="278">
        <v>77.650000000000006</v>
      </c>
      <c r="L159" s="278">
        <v>76</v>
      </c>
      <c r="M159" s="278">
        <v>192.10693000000001</v>
      </c>
    </row>
    <row r="160" spans="1:13">
      <c r="A160" s="302">
        <v>151</v>
      </c>
      <c r="B160" s="278" t="s">
        <v>158</v>
      </c>
      <c r="C160" s="278">
        <v>91.1</v>
      </c>
      <c r="D160" s="280">
        <v>91.166666666666671</v>
      </c>
      <c r="E160" s="280">
        <v>89.933333333333337</v>
      </c>
      <c r="F160" s="280">
        <v>88.766666666666666</v>
      </c>
      <c r="G160" s="280">
        <v>87.533333333333331</v>
      </c>
      <c r="H160" s="280">
        <v>92.333333333333343</v>
      </c>
      <c r="I160" s="280">
        <v>93.566666666666663</v>
      </c>
      <c r="J160" s="280">
        <v>94.733333333333348</v>
      </c>
      <c r="K160" s="278">
        <v>92.4</v>
      </c>
      <c r="L160" s="278">
        <v>90</v>
      </c>
      <c r="M160" s="278">
        <v>45.737189999999998</v>
      </c>
    </row>
    <row r="161" spans="1:13">
      <c r="A161" s="302">
        <v>152</v>
      </c>
      <c r="B161" s="278" t="s">
        <v>273</v>
      </c>
      <c r="C161" s="278">
        <v>2145.25</v>
      </c>
      <c r="D161" s="280">
        <v>2143.3333333333335</v>
      </c>
      <c r="E161" s="280">
        <v>2091.9666666666672</v>
      </c>
      <c r="F161" s="280">
        <v>2038.6833333333338</v>
      </c>
      <c r="G161" s="280">
        <v>1987.3166666666675</v>
      </c>
      <c r="H161" s="280">
        <v>2196.6166666666668</v>
      </c>
      <c r="I161" s="280">
        <v>2247.9833333333327</v>
      </c>
      <c r="J161" s="280">
        <v>2301.2666666666664</v>
      </c>
      <c r="K161" s="278">
        <v>2194.6999999999998</v>
      </c>
      <c r="L161" s="278">
        <v>2090.0500000000002</v>
      </c>
      <c r="M161" s="278">
        <v>0.12316000000000001</v>
      </c>
    </row>
    <row r="162" spans="1:13">
      <c r="A162" s="302">
        <v>153</v>
      </c>
      <c r="B162" s="278" t="s">
        <v>274</v>
      </c>
      <c r="C162" s="278">
        <v>1406.7</v>
      </c>
      <c r="D162" s="280">
        <v>1419.2333333333333</v>
      </c>
      <c r="E162" s="280">
        <v>1363.4666666666667</v>
      </c>
      <c r="F162" s="280">
        <v>1320.2333333333333</v>
      </c>
      <c r="G162" s="280">
        <v>1264.4666666666667</v>
      </c>
      <c r="H162" s="280">
        <v>1462.4666666666667</v>
      </c>
      <c r="I162" s="280">
        <v>1518.2333333333336</v>
      </c>
      <c r="J162" s="280">
        <v>1561.4666666666667</v>
      </c>
      <c r="K162" s="278">
        <v>1475</v>
      </c>
      <c r="L162" s="278">
        <v>1376</v>
      </c>
      <c r="M162" s="278">
        <v>1.5896699999999999</v>
      </c>
    </row>
    <row r="163" spans="1:13">
      <c r="A163" s="302">
        <v>154</v>
      </c>
      <c r="B163" s="278" t="s">
        <v>275</v>
      </c>
      <c r="C163" s="278">
        <v>169.6</v>
      </c>
      <c r="D163" s="280">
        <v>169.33333333333334</v>
      </c>
      <c r="E163" s="280">
        <v>165.51666666666668</v>
      </c>
      <c r="F163" s="280">
        <v>161.43333333333334</v>
      </c>
      <c r="G163" s="280">
        <v>157.61666666666667</v>
      </c>
      <c r="H163" s="280">
        <v>173.41666666666669</v>
      </c>
      <c r="I163" s="280">
        <v>177.23333333333335</v>
      </c>
      <c r="J163" s="280">
        <v>181.31666666666669</v>
      </c>
      <c r="K163" s="278">
        <v>173.15</v>
      </c>
      <c r="L163" s="278">
        <v>165.25</v>
      </c>
      <c r="M163" s="278">
        <v>10.813829999999999</v>
      </c>
    </row>
    <row r="164" spans="1:13">
      <c r="A164" s="302">
        <v>155</v>
      </c>
      <c r="B164" s="278" t="s">
        <v>160</v>
      </c>
      <c r="C164" s="278">
        <v>17231.75</v>
      </c>
      <c r="D164" s="280">
        <v>17139.916666666668</v>
      </c>
      <c r="E164" s="280">
        <v>16941.833333333336</v>
      </c>
      <c r="F164" s="280">
        <v>16651.916666666668</v>
      </c>
      <c r="G164" s="280">
        <v>16453.833333333336</v>
      </c>
      <c r="H164" s="280">
        <v>17429.833333333336</v>
      </c>
      <c r="I164" s="280">
        <v>17627.916666666672</v>
      </c>
      <c r="J164" s="280">
        <v>17917.833333333336</v>
      </c>
      <c r="K164" s="278">
        <v>17338</v>
      </c>
      <c r="L164" s="278">
        <v>16850</v>
      </c>
      <c r="M164" s="278">
        <v>0.25774999999999998</v>
      </c>
    </row>
    <row r="165" spans="1:13">
      <c r="A165" s="302">
        <v>156</v>
      </c>
      <c r="B165" s="278" t="s">
        <v>162</v>
      </c>
      <c r="C165" s="278">
        <v>224.2</v>
      </c>
      <c r="D165" s="280">
        <v>221.71666666666667</v>
      </c>
      <c r="E165" s="280">
        <v>217.48333333333335</v>
      </c>
      <c r="F165" s="280">
        <v>210.76666666666668</v>
      </c>
      <c r="G165" s="280">
        <v>206.53333333333336</v>
      </c>
      <c r="H165" s="280">
        <v>228.43333333333334</v>
      </c>
      <c r="I165" s="280">
        <v>232.66666666666663</v>
      </c>
      <c r="J165" s="280">
        <v>239.38333333333333</v>
      </c>
      <c r="K165" s="278">
        <v>225.95</v>
      </c>
      <c r="L165" s="278">
        <v>215</v>
      </c>
      <c r="M165" s="278">
        <v>40.827210000000001</v>
      </c>
    </row>
    <row r="166" spans="1:13">
      <c r="A166" s="302">
        <v>157</v>
      </c>
      <c r="B166" s="278" t="s">
        <v>276</v>
      </c>
      <c r="C166" s="278">
        <v>4406.55</v>
      </c>
      <c r="D166" s="280">
        <v>4388.95</v>
      </c>
      <c r="E166" s="280">
        <v>4319.8999999999996</v>
      </c>
      <c r="F166" s="280">
        <v>4233.25</v>
      </c>
      <c r="G166" s="280">
        <v>4164.2</v>
      </c>
      <c r="H166" s="280">
        <v>4475.5999999999995</v>
      </c>
      <c r="I166" s="280">
        <v>4544.6500000000005</v>
      </c>
      <c r="J166" s="280">
        <v>4631.2999999999993</v>
      </c>
      <c r="K166" s="278">
        <v>4458</v>
      </c>
      <c r="L166" s="278">
        <v>4302.3</v>
      </c>
      <c r="M166" s="278">
        <v>0.67262</v>
      </c>
    </row>
    <row r="167" spans="1:13">
      <c r="A167" s="302">
        <v>158</v>
      </c>
      <c r="B167" s="278" t="s">
        <v>164</v>
      </c>
      <c r="C167" s="278">
        <v>1348.7</v>
      </c>
      <c r="D167" s="280">
        <v>1344.95</v>
      </c>
      <c r="E167" s="280">
        <v>1321.9</v>
      </c>
      <c r="F167" s="280">
        <v>1295.1000000000001</v>
      </c>
      <c r="G167" s="280">
        <v>1272.0500000000002</v>
      </c>
      <c r="H167" s="280">
        <v>1371.75</v>
      </c>
      <c r="I167" s="280">
        <v>1394.7999999999997</v>
      </c>
      <c r="J167" s="280">
        <v>1421.6</v>
      </c>
      <c r="K167" s="278">
        <v>1368</v>
      </c>
      <c r="L167" s="278">
        <v>1318.15</v>
      </c>
      <c r="M167" s="278">
        <v>6.0239099999999999</v>
      </c>
    </row>
    <row r="168" spans="1:13">
      <c r="A168" s="302">
        <v>159</v>
      </c>
      <c r="B168" s="278" t="s">
        <v>161</v>
      </c>
      <c r="C168" s="278">
        <v>958.4</v>
      </c>
      <c r="D168" s="280">
        <v>954.80000000000007</v>
      </c>
      <c r="E168" s="280">
        <v>939.60000000000014</v>
      </c>
      <c r="F168" s="280">
        <v>920.80000000000007</v>
      </c>
      <c r="G168" s="280">
        <v>905.60000000000014</v>
      </c>
      <c r="H168" s="280">
        <v>973.60000000000014</v>
      </c>
      <c r="I168" s="280">
        <v>988.80000000000018</v>
      </c>
      <c r="J168" s="280">
        <v>1007.6000000000001</v>
      </c>
      <c r="K168" s="278">
        <v>970</v>
      </c>
      <c r="L168" s="278">
        <v>936</v>
      </c>
      <c r="M168" s="278">
        <v>14.228870000000001</v>
      </c>
    </row>
    <row r="169" spans="1:13">
      <c r="A169" s="302">
        <v>160</v>
      </c>
      <c r="B169" s="278" t="s">
        <v>163</v>
      </c>
      <c r="C169" s="278">
        <v>90.7</v>
      </c>
      <c r="D169" s="280">
        <v>90.883333333333326</v>
      </c>
      <c r="E169" s="280">
        <v>88.916666666666657</v>
      </c>
      <c r="F169" s="280">
        <v>87.133333333333326</v>
      </c>
      <c r="G169" s="280">
        <v>85.166666666666657</v>
      </c>
      <c r="H169" s="280">
        <v>92.666666666666657</v>
      </c>
      <c r="I169" s="280">
        <v>94.633333333333326</v>
      </c>
      <c r="J169" s="280">
        <v>96.416666666666657</v>
      </c>
      <c r="K169" s="278">
        <v>92.85</v>
      </c>
      <c r="L169" s="278">
        <v>89.1</v>
      </c>
      <c r="M169" s="278">
        <v>42.243470000000002</v>
      </c>
    </row>
    <row r="170" spans="1:13">
      <c r="A170" s="302">
        <v>161</v>
      </c>
      <c r="B170" s="278" t="s">
        <v>166</v>
      </c>
      <c r="C170" s="278">
        <v>164.45</v>
      </c>
      <c r="D170" s="280">
        <v>163.16666666666666</v>
      </c>
      <c r="E170" s="280">
        <v>159.63333333333333</v>
      </c>
      <c r="F170" s="280">
        <v>154.81666666666666</v>
      </c>
      <c r="G170" s="280">
        <v>151.28333333333333</v>
      </c>
      <c r="H170" s="280">
        <v>167.98333333333332</v>
      </c>
      <c r="I170" s="280">
        <v>171.51666666666668</v>
      </c>
      <c r="J170" s="280">
        <v>176.33333333333331</v>
      </c>
      <c r="K170" s="278">
        <v>166.7</v>
      </c>
      <c r="L170" s="278">
        <v>158.35</v>
      </c>
      <c r="M170" s="278">
        <v>87.794070000000005</v>
      </c>
    </row>
    <row r="171" spans="1:13">
      <c r="A171" s="302">
        <v>162</v>
      </c>
      <c r="B171" s="278" t="s">
        <v>277</v>
      </c>
      <c r="C171" s="278">
        <v>181.85</v>
      </c>
      <c r="D171" s="280">
        <v>184.28333333333333</v>
      </c>
      <c r="E171" s="280">
        <v>175.56666666666666</v>
      </c>
      <c r="F171" s="280">
        <v>169.28333333333333</v>
      </c>
      <c r="G171" s="280">
        <v>160.56666666666666</v>
      </c>
      <c r="H171" s="280">
        <v>190.56666666666666</v>
      </c>
      <c r="I171" s="280">
        <v>199.2833333333333</v>
      </c>
      <c r="J171" s="280">
        <v>205.56666666666666</v>
      </c>
      <c r="K171" s="278">
        <v>193</v>
      </c>
      <c r="L171" s="278">
        <v>178</v>
      </c>
      <c r="M171" s="278">
        <v>2.7446600000000001</v>
      </c>
    </row>
    <row r="172" spans="1:13">
      <c r="A172" s="302">
        <v>163</v>
      </c>
      <c r="B172" s="278" t="s">
        <v>278</v>
      </c>
      <c r="C172" s="278">
        <v>10901.9</v>
      </c>
      <c r="D172" s="280">
        <v>11094.633333333333</v>
      </c>
      <c r="E172" s="280">
        <v>10609.266666666666</v>
      </c>
      <c r="F172" s="280">
        <v>10316.633333333333</v>
      </c>
      <c r="G172" s="280">
        <v>9831.2666666666664</v>
      </c>
      <c r="H172" s="280">
        <v>11387.266666666666</v>
      </c>
      <c r="I172" s="280">
        <v>11872.633333333331</v>
      </c>
      <c r="J172" s="280">
        <v>12165.266666666666</v>
      </c>
      <c r="K172" s="278">
        <v>11580</v>
      </c>
      <c r="L172" s="278">
        <v>10802</v>
      </c>
      <c r="M172" s="278">
        <v>8.3830000000000002E-2</v>
      </c>
    </row>
    <row r="173" spans="1:13">
      <c r="A173" s="302">
        <v>164</v>
      </c>
      <c r="B173" s="278" t="s">
        <v>165</v>
      </c>
      <c r="C173" s="278">
        <v>31.4</v>
      </c>
      <c r="D173" s="280">
        <v>31.3</v>
      </c>
      <c r="E173" s="280">
        <v>30.700000000000003</v>
      </c>
      <c r="F173" s="280">
        <v>30.000000000000004</v>
      </c>
      <c r="G173" s="280">
        <v>29.400000000000006</v>
      </c>
      <c r="H173" s="280">
        <v>32</v>
      </c>
      <c r="I173" s="280">
        <v>32.6</v>
      </c>
      <c r="J173" s="280">
        <v>33.299999999999997</v>
      </c>
      <c r="K173" s="278">
        <v>31.9</v>
      </c>
      <c r="L173" s="278">
        <v>30.6</v>
      </c>
      <c r="M173" s="278">
        <v>230.14346</v>
      </c>
    </row>
    <row r="174" spans="1:13">
      <c r="A174" s="302">
        <v>165</v>
      </c>
      <c r="B174" s="278" t="s">
        <v>279</v>
      </c>
      <c r="C174" s="278">
        <v>208.9</v>
      </c>
      <c r="D174" s="280">
        <v>209.25</v>
      </c>
      <c r="E174" s="280">
        <v>203.65</v>
      </c>
      <c r="F174" s="280">
        <v>198.4</v>
      </c>
      <c r="G174" s="280">
        <v>192.8</v>
      </c>
      <c r="H174" s="280">
        <v>214.5</v>
      </c>
      <c r="I174" s="280">
        <v>220.10000000000002</v>
      </c>
      <c r="J174" s="280">
        <v>225.35</v>
      </c>
      <c r="K174" s="278">
        <v>214.85</v>
      </c>
      <c r="L174" s="278">
        <v>204</v>
      </c>
      <c r="M174" s="278">
        <v>2.0625200000000001</v>
      </c>
    </row>
    <row r="175" spans="1:13">
      <c r="A175" s="302">
        <v>166</v>
      </c>
      <c r="B175" s="278" t="s">
        <v>169</v>
      </c>
      <c r="C175" s="278">
        <v>120.85</v>
      </c>
      <c r="D175" s="280">
        <v>122.64999999999999</v>
      </c>
      <c r="E175" s="280">
        <v>116.39999999999998</v>
      </c>
      <c r="F175" s="280">
        <v>111.94999999999999</v>
      </c>
      <c r="G175" s="280">
        <v>105.69999999999997</v>
      </c>
      <c r="H175" s="280">
        <v>127.09999999999998</v>
      </c>
      <c r="I175" s="280">
        <v>133.35000000000002</v>
      </c>
      <c r="J175" s="280">
        <v>137.79999999999998</v>
      </c>
      <c r="K175" s="278">
        <v>128.9</v>
      </c>
      <c r="L175" s="278">
        <v>118.2</v>
      </c>
      <c r="M175" s="278">
        <v>278.22714000000002</v>
      </c>
    </row>
    <row r="176" spans="1:13">
      <c r="A176" s="302">
        <v>167</v>
      </c>
      <c r="B176" s="278" t="s">
        <v>170</v>
      </c>
      <c r="C176" s="278">
        <v>89</v>
      </c>
      <c r="D176" s="280">
        <v>88.75</v>
      </c>
      <c r="E176" s="280">
        <v>87.3</v>
      </c>
      <c r="F176" s="280">
        <v>85.6</v>
      </c>
      <c r="G176" s="280">
        <v>84.149999999999991</v>
      </c>
      <c r="H176" s="280">
        <v>90.45</v>
      </c>
      <c r="I176" s="280">
        <v>91.899999999999991</v>
      </c>
      <c r="J176" s="280">
        <v>93.600000000000009</v>
      </c>
      <c r="K176" s="278">
        <v>90.2</v>
      </c>
      <c r="L176" s="278">
        <v>87.05</v>
      </c>
      <c r="M176" s="278">
        <v>65.197640000000007</v>
      </c>
    </row>
    <row r="177" spans="1:13">
      <c r="A177" s="302">
        <v>168</v>
      </c>
      <c r="B177" s="278" t="s">
        <v>280</v>
      </c>
      <c r="C177" s="278">
        <v>614.15</v>
      </c>
      <c r="D177" s="280">
        <v>620.01666666666665</v>
      </c>
      <c r="E177" s="280">
        <v>605.13333333333333</v>
      </c>
      <c r="F177" s="280">
        <v>596.11666666666667</v>
      </c>
      <c r="G177" s="280">
        <v>581.23333333333335</v>
      </c>
      <c r="H177" s="280">
        <v>629.0333333333333</v>
      </c>
      <c r="I177" s="280">
        <v>643.91666666666652</v>
      </c>
      <c r="J177" s="280">
        <v>652.93333333333328</v>
      </c>
      <c r="K177" s="278">
        <v>634.9</v>
      </c>
      <c r="L177" s="278">
        <v>611</v>
      </c>
      <c r="M177" s="278">
        <v>0.47262999999999999</v>
      </c>
    </row>
    <row r="178" spans="1:13">
      <c r="A178" s="302">
        <v>169</v>
      </c>
      <c r="B178" s="278" t="s">
        <v>171</v>
      </c>
      <c r="C178" s="278">
        <v>1219.95</v>
      </c>
      <c r="D178" s="280">
        <v>1215.25</v>
      </c>
      <c r="E178" s="280">
        <v>1197.7</v>
      </c>
      <c r="F178" s="280">
        <v>1175.45</v>
      </c>
      <c r="G178" s="280">
        <v>1157.9000000000001</v>
      </c>
      <c r="H178" s="280">
        <v>1237.5</v>
      </c>
      <c r="I178" s="280">
        <v>1255.0500000000002</v>
      </c>
      <c r="J178" s="280">
        <v>1277.3</v>
      </c>
      <c r="K178" s="278">
        <v>1232.8</v>
      </c>
      <c r="L178" s="278">
        <v>1193</v>
      </c>
      <c r="M178" s="278">
        <v>151.01711</v>
      </c>
    </row>
    <row r="179" spans="1:13">
      <c r="A179" s="302">
        <v>170</v>
      </c>
      <c r="B179" s="278" t="s">
        <v>281</v>
      </c>
      <c r="C179" s="278">
        <v>739.45</v>
      </c>
      <c r="D179" s="280">
        <v>749.48333333333323</v>
      </c>
      <c r="E179" s="280">
        <v>725.01666666666642</v>
      </c>
      <c r="F179" s="280">
        <v>710.58333333333314</v>
      </c>
      <c r="G179" s="280">
        <v>686.11666666666633</v>
      </c>
      <c r="H179" s="280">
        <v>763.91666666666652</v>
      </c>
      <c r="I179" s="280">
        <v>788.38333333333344</v>
      </c>
      <c r="J179" s="280">
        <v>802.81666666666661</v>
      </c>
      <c r="K179" s="278">
        <v>773.95</v>
      </c>
      <c r="L179" s="278">
        <v>735.05</v>
      </c>
      <c r="M179" s="278">
        <v>6.8353200000000003</v>
      </c>
    </row>
    <row r="180" spans="1:13">
      <c r="A180" s="302">
        <v>171</v>
      </c>
      <c r="B180" s="278" t="s">
        <v>176</v>
      </c>
      <c r="C180" s="278">
        <v>3237.75</v>
      </c>
      <c r="D180" s="280">
        <v>3182.2166666666667</v>
      </c>
      <c r="E180" s="280">
        <v>3086.4333333333334</v>
      </c>
      <c r="F180" s="280">
        <v>2935.1166666666668</v>
      </c>
      <c r="G180" s="280">
        <v>2839.3333333333335</v>
      </c>
      <c r="H180" s="280">
        <v>3333.5333333333333</v>
      </c>
      <c r="I180" s="280">
        <v>3429.3166666666671</v>
      </c>
      <c r="J180" s="280">
        <v>3580.6333333333332</v>
      </c>
      <c r="K180" s="278">
        <v>3278</v>
      </c>
      <c r="L180" s="278">
        <v>3030.9</v>
      </c>
      <c r="M180" s="278">
        <v>4.4246400000000001</v>
      </c>
    </row>
    <row r="181" spans="1:13">
      <c r="A181" s="302">
        <v>172</v>
      </c>
      <c r="B181" s="278" t="s">
        <v>174</v>
      </c>
      <c r="C181" s="278">
        <v>16935.3</v>
      </c>
      <c r="D181" s="280">
        <v>16693.433333333334</v>
      </c>
      <c r="E181" s="280">
        <v>16376.866666666669</v>
      </c>
      <c r="F181" s="280">
        <v>15818.433333333334</v>
      </c>
      <c r="G181" s="280">
        <v>15501.866666666669</v>
      </c>
      <c r="H181" s="280">
        <v>17251.866666666669</v>
      </c>
      <c r="I181" s="280">
        <v>17568.433333333334</v>
      </c>
      <c r="J181" s="280">
        <v>18126.866666666669</v>
      </c>
      <c r="K181" s="278">
        <v>17010</v>
      </c>
      <c r="L181" s="278">
        <v>16135</v>
      </c>
      <c r="M181" s="278">
        <v>0.92986000000000002</v>
      </c>
    </row>
    <row r="182" spans="1:13">
      <c r="A182" s="302">
        <v>173</v>
      </c>
      <c r="B182" s="278" t="s">
        <v>177</v>
      </c>
      <c r="C182" s="278">
        <v>675.95</v>
      </c>
      <c r="D182" s="280">
        <v>654.9</v>
      </c>
      <c r="E182" s="280">
        <v>629.09999999999991</v>
      </c>
      <c r="F182" s="280">
        <v>582.24999999999989</v>
      </c>
      <c r="G182" s="280">
        <v>556.44999999999982</v>
      </c>
      <c r="H182" s="280">
        <v>701.75</v>
      </c>
      <c r="I182" s="280">
        <v>727.55</v>
      </c>
      <c r="J182" s="280">
        <v>774.40000000000009</v>
      </c>
      <c r="K182" s="278">
        <v>680.7</v>
      </c>
      <c r="L182" s="278">
        <v>608.04999999999995</v>
      </c>
      <c r="M182" s="278">
        <v>34.067810000000001</v>
      </c>
    </row>
    <row r="183" spans="1:13">
      <c r="A183" s="302">
        <v>174</v>
      </c>
      <c r="B183" s="278" t="s">
        <v>175</v>
      </c>
      <c r="C183" s="278">
        <v>1154.5</v>
      </c>
      <c r="D183" s="280">
        <v>1149.8333333333333</v>
      </c>
      <c r="E183" s="280">
        <v>1119.6666666666665</v>
      </c>
      <c r="F183" s="280">
        <v>1084.8333333333333</v>
      </c>
      <c r="G183" s="280">
        <v>1054.6666666666665</v>
      </c>
      <c r="H183" s="280">
        <v>1184.6666666666665</v>
      </c>
      <c r="I183" s="280">
        <v>1214.833333333333</v>
      </c>
      <c r="J183" s="280">
        <v>1249.6666666666665</v>
      </c>
      <c r="K183" s="278">
        <v>1180</v>
      </c>
      <c r="L183" s="278">
        <v>1115</v>
      </c>
      <c r="M183" s="278">
        <v>4.9472899999999997</v>
      </c>
    </row>
    <row r="184" spans="1:13">
      <c r="A184" s="302">
        <v>175</v>
      </c>
      <c r="B184" s="278" t="s">
        <v>173</v>
      </c>
      <c r="C184" s="278">
        <v>187.75</v>
      </c>
      <c r="D184" s="280">
        <v>187.11666666666667</v>
      </c>
      <c r="E184" s="280">
        <v>184.23333333333335</v>
      </c>
      <c r="F184" s="280">
        <v>180.71666666666667</v>
      </c>
      <c r="G184" s="280">
        <v>177.83333333333334</v>
      </c>
      <c r="H184" s="280">
        <v>190.63333333333335</v>
      </c>
      <c r="I184" s="280">
        <v>193.51666666666668</v>
      </c>
      <c r="J184" s="280">
        <v>197.03333333333336</v>
      </c>
      <c r="K184" s="278">
        <v>190</v>
      </c>
      <c r="L184" s="278">
        <v>183.6</v>
      </c>
      <c r="M184" s="278">
        <v>624.17300999999998</v>
      </c>
    </row>
    <row r="185" spans="1:13">
      <c r="A185" s="302">
        <v>176</v>
      </c>
      <c r="B185" s="278" t="s">
        <v>172</v>
      </c>
      <c r="C185" s="278">
        <v>26.35</v>
      </c>
      <c r="D185" s="280">
        <v>26.333333333333332</v>
      </c>
      <c r="E185" s="280">
        <v>25.716666666666665</v>
      </c>
      <c r="F185" s="280">
        <v>25.083333333333332</v>
      </c>
      <c r="G185" s="280">
        <v>24.466666666666665</v>
      </c>
      <c r="H185" s="280">
        <v>26.966666666666665</v>
      </c>
      <c r="I185" s="280">
        <v>27.583333333333332</v>
      </c>
      <c r="J185" s="280">
        <v>28.216666666666665</v>
      </c>
      <c r="K185" s="278">
        <v>26.95</v>
      </c>
      <c r="L185" s="278">
        <v>25.7</v>
      </c>
      <c r="M185" s="278">
        <v>268.55644000000001</v>
      </c>
    </row>
    <row r="186" spans="1:13">
      <c r="A186" s="302">
        <v>177</v>
      </c>
      <c r="B186" s="278" t="s">
        <v>282</v>
      </c>
      <c r="C186" s="278">
        <v>73.3</v>
      </c>
      <c r="D186" s="280">
        <v>71.61666666666666</v>
      </c>
      <c r="E186" s="280">
        <v>68.833333333333314</v>
      </c>
      <c r="F186" s="280">
        <v>64.36666666666666</v>
      </c>
      <c r="G186" s="280">
        <v>61.583333333333314</v>
      </c>
      <c r="H186" s="280">
        <v>76.083333333333314</v>
      </c>
      <c r="I186" s="280">
        <v>78.866666666666646</v>
      </c>
      <c r="J186" s="280">
        <v>83.333333333333314</v>
      </c>
      <c r="K186" s="278">
        <v>74.400000000000006</v>
      </c>
      <c r="L186" s="278">
        <v>67.150000000000006</v>
      </c>
      <c r="M186" s="278">
        <v>38.652880000000003</v>
      </c>
    </row>
    <row r="187" spans="1:13">
      <c r="A187" s="302">
        <v>178</v>
      </c>
      <c r="B187" s="278" t="s">
        <v>179</v>
      </c>
      <c r="C187" s="278">
        <v>454.45</v>
      </c>
      <c r="D187" s="280">
        <v>457.25</v>
      </c>
      <c r="E187" s="280">
        <v>440.6</v>
      </c>
      <c r="F187" s="280">
        <v>426.75</v>
      </c>
      <c r="G187" s="280">
        <v>410.1</v>
      </c>
      <c r="H187" s="280">
        <v>471.1</v>
      </c>
      <c r="I187" s="280">
        <v>487.75</v>
      </c>
      <c r="J187" s="280">
        <v>501.6</v>
      </c>
      <c r="K187" s="278">
        <v>473.9</v>
      </c>
      <c r="L187" s="278">
        <v>443.4</v>
      </c>
      <c r="M187" s="278">
        <v>318.63686000000001</v>
      </c>
    </row>
    <row r="188" spans="1:13">
      <c r="A188" s="302">
        <v>179</v>
      </c>
      <c r="B188" s="278" t="s">
        <v>180</v>
      </c>
      <c r="C188" s="278">
        <v>338.3</v>
      </c>
      <c r="D188" s="280">
        <v>332.41666666666669</v>
      </c>
      <c r="E188" s="280">
        <v>322.38333333333338</v>
      </c>
      <c r="F188" s="280">
        <v>306.4666666666667</v>
      </c>
      <c r="G188" s="280">
        <v>296.43333333333339</v>
      </c>
      <c r="H188" s="280">
        <v>348.33333333333337</v>
      </c>
      <c r="I188" s="280">
        <v>358.36666666666667</v>
      </c>
      <c r="J188" s="280">
        <v>374.28333333333336</v>
      </c>
      <c r="K188" s="278">
        <v>342.45</v>
      </c>
      <c r="L188" s="278">
        <v>316.5</v>
      </c>
      <c r="M188" s="278">
        <v>31.621970000000001</v>
      </c>
    </row>
    <row r="189" spans="1:13">
      <c r="A189" s="302">
        <v>180</v>
      </c>
      <c r="B189" s="278" t="s">
        <v>283</v>
      </c>
      <c r="C189" s="278">
        <v>279.55</v>
      </c>
      <c r="D189" s="280">
        <v>281.41666666666669</v>
      </c>
      <c r="E189" s="280">
        <v>273.13333333333338</v>
      </c>
      <c r="F189" s="280">
        <v>266.7166666666667</v>
      </c>
      <c r="G189" s="280">
        <v>258.43333333333339</v>
      </c>
      <c r="H189" s="280">
        <v>287.83333333333337</v>
      </c>
      <c r="I189" s="280">
        <v>296.11666666666667</v>
      </c>
      <c r="J189" s="280">
        <v>302.53333333333336</v>
      </c>
      <c r="K189" s="278">
        <v>289.7</v>
      </c>
      <c r="L189" s="278">
        <v>275</v>
      </c>
      <c r="M189" s="278">
        <v>2.9134000000000002</v>
      </c>
    </row>
    <row r="190" spans="1:13">
      <c r="A190" s="302">
        <v>181</v>
      </c>
      <c r="B190" s="278" t="s">
        <v>193</v>
      </c>
      <c r="C190" s="278">
        <v>305.8</v>
      </c>
      <c r="D190" s="280">
        <v>302.03333333333336</v>
      </c>
      <c r="E190" s="280">
        <v>290.86666666666673</v>
      </c>
      <c r="F190" s="280">
        <v>275.93333333333339</v>
      </c>
      <c r="G190" s="280">
        <v>264.76666666666677</v>
      </c>
      <c r="H190" s="280">
        <v>316.9666666666667</v>
      </c>
      <c r="I190" s="280">
        <v>328.13333333333333</v>
      </c>
      <c r="J190" s="280">
        <v>343.06666666666666</v>
      </c>
      <c r="K190" s="278">
        <v>313.2</v>
      </c>
      <c r="L190" s="278">
        <v>287.10000000000002</v>
      </c>
      <c r="M190" s="278">
        <v>53.310040000000001</v>
      </c>
    </row>
    <row r="191" spans="1:13">
      <c r="A191" s="302">
        <v>182</v>
      </c>
      <c r="B191" s="278" t="s">
        <v>188</v>
      </c>
      <c r="C191" s="278">
        <v>1766.15</v>
      </c>
      <c r="D191" s="280">
        <v>1758.7166666666665</v>
      </c>
      <c r="E191" s="280">
        <v>1738.633333333333</v>
      </c>
      <c r="F191" s="280">
        <v>1711.1166666666666</v>
      </c>
      <c r="G191" s="280">
        <v>1691.0333333333331</v>
      </c>
      <c r="H191" s="280">
        <v>1786.2333333333329</v>
      </c>
      <c r="I191" s="280">
        <v>1806.3166666666664</v>
      </c>
      <c r="J191" s="280">
        <v>1833.8333333333328</v>
      </c>
      <c r="K191" s="278">
        <v>1778.8</v>
      </c>
      <c r="L191" s="278">
        <v>1731.2</v>
      </c>
      <c r="M191" s="278">
        <v>53.07649</v>
      </c>
    </row>
    <row r="192" spans="1:13">
      <c r="A192" s="302">
        <v>183</v>
      </c>
      <c r="B192" s="278" t="s">
        <v>3467</v>
      </c>
      <c r="C192" s="278">
        <v>309.05</v>
      </c>
      <c r="D192" s="280">
        <v>309.41666666666669</v>
      </c>
      <c r="E192" s="280">
        <v>299.83333333333337</v>
      </c>
      <c r="F192" s="280">
        <v>290.61666666666667</v>
      </c>
      <c r="G192" s="280">
        <v>281.03333333333336</v>
      </c>
      <c r="H192" s="280">
        <v>318.63333333333338</v>
      </c>
      <c r="I192" s="280">
        <v>328.21666666666675</v>
      </c>
      <c r="J192" s="280">
        <v>337.43333333333339</v>
      </c>
      <c r="K192" s="278">
        <v>319</v>
      </c>
      <c r="L192" s="278">
        <v>300.2</v>
      </c>
      <c r="M192" s="278">
        <v>76.994079999999997</v>
      </c>
    </row>
    <row r="193" spans="1:13">
      <c r="A193" s="302">
        <v>184</v>
      </c>
      <c r="B193" s="278" t="s">
        <v>185</v>
      </c>
      <c r="C193" s="278">
        <v>34.25</v>
      </c>
      <c r="D193" s="280">
        <v>33.383333333333333</v>
      </c>
      <c r="E193" s="280">
        <v>31.866666666666667</v>
      </c>
      <c r="F193" s="280">
        <v>29.483333333333334</v>
      </c>
      <c r="G193" s="280">
        <v>27.966666666666669</v>
      </c>
      <c r="H193" s="280">
        <v>35.766666666666666</v>
      </c>
      <c r="I193" s="280">
        <v>37.283333333333331</v>
      </c>
      <c r="J193" s="280">
        <v>39.666666666666664</v>
      </c>
      <c r="K193" s="278">
        <v>34.9</v>
      </c>
      <c r="L193" s="278">
        <v>31</v>
      </c>
      <c r="M193" s="278">
        <v>97.945750000000004</v>
      </c>
    </row>
    <row r="194" spans="1:13">
      <c r="A194" s="302">
        <v>185</v>
      </c>
      <c r="B194" s="278" t="s">
        <v>184</v>
      </c>
      <c r="C194" s="278">
        <v>74.599999999999994</v>
      </c>
      <c r="D194" s="280">
        <v>73.316666666666663</v>
      </c>
      <c r="E194" s="280">
        <v>70.383333333333326</v>
      </c>
      <c r="F194" s="280">
        <v>66.166666666666657</v>
      </c>
      <c r="G194" s="280">
        <v>63.23333333333332</v>
      </c>
      <c r="H194" s="280">
        <v>77.533333333333331</v>
      </c>
      <c r="I194" s="280">
        <v>80.466666666666669</v>
      </c>
      <c r="J194" s="280">
        <v>84.683333333333337</v>
      </c>
      <c r="K194" s="278">
        <v>76.25</v>
      </c>
      <c r="L194" s="278">
        <v>69.099999999999994</v>
      </c>
      <c r="M194" s="278">
        <v>1126.8074999999999</v>
      </c>
    </row>
    <row r="195" spans="1:13">
      <c r="A195" s="302">
        <v>186</v>
      </c>
      <c r="B195" s="278" t="s">
        <v>186</v>
      </c>
      <c r="C195" s="278">
        <v>36.5</v>
      </c>
      <c r="D195" s="280">
        <v>36.366666666666667</v>
      </c>
      <c r="E195" s="280">
        <v>35.733333333333334</v>
      </c>
      <c r="F195" s="280">
        <v>34.966666666666669</v>
      </c>
      <c r="G195" s="280">
        <v>34.333333333333336</v>
      </c>
      <c r="H195" s="280">
        <v>37.133333333333333</v>
      </c>
      <c r="I195" s="280">
        <v>37.766666666666673</v>
      </c>
      <c r="J195" s="280">
        <v>38.533333333333331</v>
      </c>
      <c r="K195" s="278">
        <v>37</v>
      </c>
      <c r="L195" s="278">
        <v>35.6</v>
      </c>
      <c r="M195" s="278">
        <v>67.440060000000003</v>
      </c>
    </row>
    <row r="196" spans="1:13">
      <c r="A196" s="302">
        <v>187</v>
      </c>
      <c r="B196" s="278" t="s">
        <v>187</v>
      </c>
      <c r="C196" s="278">
        <v>284.85000000000002</v>
      </c>
      <c r="D196" s="280">
        <v>284.03333333333336</v>
      </c>
      <c r="E196" s="280">
        <v>278.4666666666667</v>
      </c>
      <c r="F196" s="280">
        <v>272.08333333333331</v>
      </c>
      <c r="G196" s="280">
        <v>266.51666666666665</v>
      </c>
      <c r="H196" s="280">
        <v>290.41666666666674</v>
      </c>
      <c r="I196" s="280">
        <v>295.98333333333346</v>
      </c>
      <c r="J196" s="280">
        <v>302.36666666666679</v>
      </c>
      <c r="K196" s="278">
        <v>289.60000000000002</v>
      </c>
      <c r="L196" s="278">
        <v>277.64999999999998</v>
      </c>
      <c r="M196" s="278">
        <v>138.55788000000001</v>
      </c>
    </row>
    <row r="197" spans="1:13">
      <c r="A197" s="302">
        <v>188</v>
      </c>
      <c r="B197" s="269" t="s">
        <v>189</v>
      </c>
      <c r="C197" s="269">
        <v>545.25</v>
      </c>
      <c r="D197" s="309">
        <v>555.16666666666663</v>
      </c>
      <c r="E197" s="309">
        <v>527.63333333333321</v>
      </c>
      <c r="F197" s="309">
        <v>510.01666666666654</v>
      </c>
      <c r="G197" s="309">
        <v>482.48333333333312</v>
      </c>
      <c r="H197" s="309">
        <v>572.7833333333333</v>
      </c>
      <c r="I197" s="309">
        <v>600.31666666666683</v>
      </c>
      <c r="J197" s="309">
        <v>617.93333333333339</v>
      </c>
      <c r="K197" s="269">
        <v>582.70000000000005</v>
      </c>
      <c r="L197" s="269">
        <v>537.54999999999995</v>
      </c>
      <c r="M197" s="269">
        <v>59.175460000000001</v>
      </c>
    </row>
    <row r="198" spans="1:13">
      <c r="A198" s="302">
        <v>189</v>
      </c>
      <c r="B198" s="269" t="s">
        <v>284</v>
      </c>
      <c r="C198" s="269">
        <v>109.1</v>
      </c>
      <c r="D198" s="309">
        <v>110.16666666666667</v>
      </c>
      <c r="E198" s="309">
        <v>104.93333333333334</v>
      </c>
      <c r="F198" s="309">
        <v>100.76666666666667</v>
      </c>
      <c r="G198" s="309">
        <v>95.533333333333331</v>
      </c>
      <c r="H198" s="309">
        <v>114.33333333333334</v>
      </c>
      <c r="I198" s="309">
        <v>119.56666666666666</v>
      </c>
      <c r="J198" s="309">
        <v>123.73333333333335</v>
      </c>
      <c r="K198" s="269">
        <v>115.4</v>
      </c>
      <c r="L198" s="269">
        <v>106</v>
      </c>
      <c r="M198" s="269">
        <v>4.4242600000000003</v>
      </c>
    </row>
    <row r="199" spans="1:13">
      <c r="A199" s="302">
        <v>190</v>
      </c>
      <c r="B199" s="269" t="s">
        <v>168</v>
      </c>
      <c r="C199" s="269">
        <v>495.05</v>
      </c>
      <c r="D199" s="309">
        <v>489.23333333333335</v>
      </c>
      <c r="E199" s="309">
        <v>470.86666666666667</v>
      </c>
      <c r="F199" s="309">
        <v>446.68333333333334</v>
      </c>
      <c r="G199" s="309">
        <v>428.31666666666666</v>
      </c>
      <c r="H199" s="309">
        <v>513.41666666666674</v>
      </c>
      <c r="I199" s="309">
        <v>531.7833333333333</v>
      </c>
      <c r="J199" s="309">
        <v>555.9666666666667</v>
      </c>
      <c r="K199" s="269">
        <v>507.6</v>
      </c>
      <c r="L199" s="269">
        <v>465.05</v>
      </c>
      <c r="M199" s="269">
        <v>8.82606</v>
      </c>
    </row>
    <row r="200" spans="1:13">
      <c r="A200" s="302">
        <v>191</v>
      </c>
      <c r="B200" s="269" t="s">
        <v>190</v>
      </c>
      <c r="C200" s="269">
        <v>1013.85</v>
      </c>
      <c r="D200" s="309">
        <v>991.73333333333323</v>
      </c>
      <c r="E200" s="309">
        <v>939.46666666666647</v>
      </c>
      <c r="F200" s="309">
        <v>865.08333333333326</v>
      </c>
      <c r="G200" s="309">
        <v>812.81666666666649</v>
      </c>
      <c r="H200" s="309">
        <v>1066.1166666666663</v>
      </c>
      <c r="I200" s="309">
        <v>1118.3833333333332</v>
      </c>
      <c r="J200" s="309">
        <v>1192.7666666666664</v>
      </c>
      <c r="K200" s="269">
        <v>1044</v>
      </c>
      <c r="L200" s="269">
        <v>917.35</v>
      </c>
      <c r="M200" s="269">
        <v>85.328879999999998</v>
      </c>
    </row>
    <row r="201" spans="1:13">
      <c r="A201" s="302">
        <v>192</v>
      </c>
      <c r="B201" s="269" t="s">
        <v>191</v>
      </c>
      <c r="C201" s="269">
        <v>2550.35</v>
      </c>
      <c r="D201" s="309">
        <v>2558.1166666666668</v>
      </c>
      <c r="E201" s="309">
        <v>2417.2333333333336</v>
      </c>
      <c r="F201" s="309">
        <v>2284.1166666666668</v>
      </c>
      <c r="G201" s="309">
        <v>2143.2333333333336</v>
      </c>
      <c r="H201" s="309">
        <v>2691.2333333333336</v>
      </c>
      <c r="I201" s="309">
        <v>2832.1166666666668</v>
      </c>
      <c r="J201" s="309">
        <v>2965.2333333333336</v>
      </c>
      <c r="K201" s="269">
        <v>2699</v>
      </c>
      <c r="L201" s="269">
        <v>2425</v>
      </c>
      <c r="M201" s="269">
        <v>13.376200000000001</v>
      </c>
    </row>
    <row r="202" spans="1:13">
      <c r="A202" s="302">
        <v>193</v>
      </c>
      <c r="B202" s="269" t="s">
        <v>192</v>
      </c>
      <c r="C202" s="269">
        <v>294.25</v>
      </c>
      <c r="D202" s="309">
        <v>295.08333333333331</v>
      </c>
      <c r="E202" s="309">
        <v>290.26666666666665</v>
      </c>
      <c r="F202" s="309">
        <v>286.28333333333336</v>
      </c>
      <c r="G202" s="309">
        <v>281.4666666666667</v>
      </c>
      <c r="H202" s="309">
        <v>299.06666666666661</v>
      </c>
      <c r="I202" s="309">
        <v>303.88333333333333</v>
      </c>
      <c r="J202" s="309">
        <v>307.86666666666656</v>
      </c>
      <c r="K202" s="269">
        <v>299.89999999999998</v>
      </c>
      <c r="L202" s="269">
        <v>291.10000000000002</v>
      </c>
      <c r="M202" s="269">
        <v>8.7643299999999993</v>
      </c>
    </row>
    <row r="203" spans="1:13">
      <c r="A203" s="302">
        <v>194</v>
      </c>
      <c r="B203" s="269" t="s">
        <v>198</v>
      </c>
      <c r="C203" s="269">
        <v>319</v>
      </c>
      <c r="D203" s="309">
        <v>321.38333333333333</v>
      </c>
      <c r="E203" s="309">
        <v>310.36666666666667</v>
      </c>
      <c r="F203" s="309">
        <v>301.73333333333335</v>
      </c>
      <c r="G203" s="309">
        <v>290.7166666666667</v>
      </c>
      <c r="H203" s="309">
        <v>330.01666666666665</v>
      </c>
      <c r="I203" s="309">
        <v>341.0333333333333</v>
      </c>
      <c r="J203" s="309">
        <v>349.66666666666663</v>
      </c>
      <c r="K203" s="269">
        <v>332.4</v>
      </c>
      <c r="L203" s="269">
        <v>312.75</v>
      </c>
      <c r="M203" s="269">
        <v>46.910119999999999</v>
      </c>
    </row>
    <row r="204" spans="1:13">
      <c r="A204" s="302">
        <v>195</v>
      </c>
      <c r="B204" s="269" t="s">
        <v>196</v>
      </c>
      <c r="C204" s="269">
        <v>3366.05</v>
      </c>
      <c r="D204" s="309">
        <v>3338.1166666666668</v>
      </c>
      <c r="E204" s="309">
        <v>3286.4333333333334</v>
      </c>
      <c r="F204" s="309">
        <v>3206.8166666666666</v>
      </c>
      <c r="G204" s="309">
        <v>3155.1333333333332</v>
      </c>
      <c r="H204" s="309">
        <v>3417.7333333333336</v>
      </c>
      <c r="I204" s="309">
        <v>3469.416666666667</v>
      </c>
      <c r="J204" s="309">
        <v>3549.0333333333338</v>
      </c>
      <c r="K204" s="269">
        <v>3389.8</v>
      </c>
      <c r="L204" s="269">
        <v>3258.5</v>
      </c>
      <c r="M204" s="269">
        <v>5.0149600000000003</v>
      </c>
    </row>
    <row r="205" spans="1:13">
      <c r="A205" s="302">
        <v>196</v>
      </c>
      <c r="B205" s="269" t="s">
        <v>197</v>
      </c>
      <c r="C205" s="269">
        <v>28.8</v>
      </c>
      <c r="D205" s="309">
        <v>29.05</v>
      </c>
      <c r="E205" s="309">
        <v>28.5</v>
      </c>
      <c r="F205" s="309">
        <v>28.2</v>
      </c>
      <c r="G205" s="309">
        <v>27.65</v>
      </c>
      <c r="H205" s="309">
        <v>29.35</v>
      </c>
      <c r="I205" s="309">
        <v>29.900000000000006</v>
      </c>
      <c r="J205" s="309">
        <v>30.200000000000003</v>
      </c>
      <c r="K205" s="269">
        <v>29.6</v>
      </c>
      <c r="L205" s="269">
        <v>28.75</v>
      </c>
      <c r="M205" s="269">
        <v>39.638339999999999</v>
      </c>
    </row>
    <row r="206" spans="1:13">
      <c r="A206" s="302">
        <v>197</v>
      </c>
      <c r="B206" s="269" t="s">
        <v>194</v>
      </c>
      <c r="C206" s="269">
        <v>944.55</v>
      </c>
      <c r="D206" s="309">
        <v>950.11666666666667</v>
      </c>
      <c r="E206" s="309">
        <v>916.5333333333333</v>
      </c>
      <c r="F206" s="309">
        <v>888.51666666666665</v>
      </c>
      <c r="G206" s="309">
        <v>854.93333333333328</v>
      </c>
      <c r="H206" s="309">
        <v>978.13333333333333</v>
      </c>
      <c r="I206" s="309">
        <v>1011.7166666666666</v>
      </c>
      <c r="J206" s="309">
        <v>1039.7333333333333</v>
      </c>
      <c r="K206" s="269">
        <v>983.7</v>
      </c>
      <c r="L206" s="269">
        <v>922.1</v>
      </c>
      <c r="M206" s="269">
        <v>11.180009999999999</v>
      </c>
    </row>
    <row r="207" spans="1:13">
      <c r="A207" s="302">
        <v>198</v>
      </c>
      <c r="B207" s="269" t="s">
        <v>144</v>
      </c>
      <c r="C207" s="269">
        <v>550.9</v>
      </c>
      <c r="D207" s="309">
        <v>546.61666666666667</v>
      </c>
      <c r="E207" s="309">
        <v>529.23333333333335</v>
      </c>
      <c r="F207" s="309">
        <v>507.56666666666672</v>
      </c>
      <c r="G207" s="309">
        <v>490.18333333333339</v>
      </c>
      <c r="H207" s="309">
        <v>568.2833333333333</v>
      </c>
      <c r="I207" s="309">
        <v>585.66666666666674</v>
      </c>
      <c r="J207" s="309">
        <v>607.33333333333326</v>
      </c>
      <c r="K207" s="269">
        <v>564</v>
      </c>
      <c r="L207" s="269">
        <v>524.95000000000005</v>
      </c>
      <c r="M207" s="269">
        <v>52.914920000000002</v>
      </c>
    </row>
    <row r="208" spans="1:13">
      <c r="A208" s="302">
        <v>199</v>
      </c>
      <c r="B208" s="269" t="s">
        <v>285</v>
      </c>
      <c r="C208" s="269">
        <v>164.05</v>
      </c>
      <c r="D208" s="309">
        <v>164.68333333333334</v>
      </c>
      <c r="E208" s="309">
        <v>161.86666666666667</v>
      </c>
      <c r="F208" s="309">
        <v>159.68333333333334</v>
      </c>
      <c r="G208" s="309">
        <v>156.86666666666667</v>
      </c>
      <c r="H208" s="309">
        <v>166.86666666666667</v>
      </c>
      <c r="I208" s="309">
        <v>169.68333333333334</v>
      </c>
      <c r="J208" s="309">
        <v>171.86666666666667</v>
      </c>
      <c r="K208" s="269">
        <v>167.5</v>
      </c>
      <c r="L208" s="269">
        <v>162.5</v>
      </c>
      <c r="M208" s="269">
        <v>2.51437</v>
      </c>
    </row>
    <row r="209" spans="1:13">
      <c r="A209" s="302">
        <v>200</v>
      </c>
      <c r="B209" s="269" t="s">
        <v>286</v>
      </c>
      <c r="C209" s="269">
        <v>132.94999999999999</v>
      </c>
      <c r="D209" s="309">
        <v>131.41666666666666</v>
      </c>
      <c r="E209" s="309">
        <v>129.83333333333331</v>
      </c>
      <c r="F209" s="309">
        <v>126.71666666666667</v>
      </c>
      <c r="G209" s="309">
        <v>125.13333333333333</v>
      </c>
      <c r="H209" s="309">
        <v>134.5333333333333</v>
      </c>
      <c r="I209" s="309">
        <v>136.11666666666662</v>
      </c>
      <c r="J209" s="309">
        <v>139.23333333333329</v>
      </c>
      <c r="K209" s="269">
        <v>133</v>
      </c>
      <c r="L209" s="269">
        <v>128.30000000000001</v>
      </c>
      <c r="M209" s="269">
        <v>3.5672299999999999</v>
      </c>
    </row>
    <row r="210" spans="1:13">
      <c r="A210" s="302">
        <v>201</v>
      </c>
      <c r="B210" s="269" t="s">
        <v>564</v>
      </c>
      <c r="C210" s="269">
        <v>578</v>
      </c>
      <c r="D210" s="309">
        <v>571</v>
      </c>
      <c r="E210" s="309">
        <v>552.1</v>
      </c>
      <c r="F210" s="309">
        <v>526.20000000000005</v>
      </c>
      <c r="G210" s="309">
        <v>507.30000000000007</v>
      </c>
      <c r="H210" s="309">
        <v>596.9</v>
      </c>
      <c r="I210" s="309">
        <v>615.80000000000007</v>
      </c>
      <c r="J210" s="309">
        <v>641.69999999999993</v>
      </c>
      <c r="K210" s="269">
        <v>589.9</v>
      </c>
      <c r="L210" s="269">
        <v>545.1</v>
      </c>
      <c r="M210" s="269">
        <v>2.3085100000000001</v>
      </c>
    </row>
    <row r="211" spans="1:13">
      <c r="A211" s="302">
        <v>202</v>
      </c>
      <c r="B211" s="269" t="s">
        <v>199</v>
      </c>
      <c r="C211" s="269">
        <v>76.8</v>
      </c>
      <c r="D211" s="309">
        <v>75.633333333333326</v>
      </c>
      <c r="E211" s="309">
        <v>73.966666666666654</v>
      </c>
      <c r="F211" s="309">
        <v>71.133333333333326</v>
      </c>
      <c r="G211" s="309">
        <v>69.466666666666654</v>
      </c>
      <c r="H211" s="309">
        <v>78.466666666666654</v>
      </c>
      <c r="I211" s="309">
        <v>80.13333333333334</v>
      </c>
      <c r="J211" s="309">
        <v>82.966666666666654</v>
      </c>
      <c r="K211" s="269">
        <v>77.3</v>
      </c>
      <c r="L211" s="269">
        <v>72.8</v>
      </c>
      <c r="M211" s="269">
        <v>416.02363000000003</v>
      </c>
    </row>
    <row r="212" spans="1:13">
      <c r="A212" s="302">
        <v>203</v>
      </c>
      <c r="B212" s="269" t="s">
        <v>121</v>
      </c>
      <c r="C212" s="269">
        <v>3.3</v>
      </c>
      <c r="D212" s="309">
        <v>3.2666666666666671</v>
      </c>
      <c r="E212" s="309">
        <v>3.2333333333333343</v>
      </c>
      <c r="F212" s="309">
        <v>3.1666666666666674</v>
      </c>
      <c r="G212" s="309">
        <v>3.1333333333333346</v>
      </c>
      <c r="H212" s="309">
        <v>3.3333333333333339</v>
      </c>
      <c r="I212" s="309">
        <v>3.3666666666666663</v>
      </c>
      <c r="J212" s="309">
        <v>3.4333333333333336</v>
      </c>
      <c r="K212" s="269">
        <v>3.3</v>
      </c>
      <c r="L212" s="269">
        <v>3.2</v>
      </c>
      <c r="M212" s="269">
        <v>1166.20028</v>
      </c>
    </row>
    <row r="213" spans="1:13">
      <c r="A213" s="302">
        <v>204</v>
      </c>
      <c r="B213" s="269" t="s">
        <v>200</v>
      </c>
      <c r="C213" s="269">
        <v>508.9</v>
      </c>
      <c r="D213" s="309">
        <v>502</v>
      </c>
      <c r="E213" s="309">
        <v>488.25</v>
      </c>
      <c r="F213" s="309">
        <v>467.6</v>
      </c>
      <c r="G213" s="309">
        <v>453.85</v>
      </c>
      <c r="H213" s="309">
        <v>522.65</v>
      </c>
      <c r="I213" s="309">
        <v>536.4</v>
      </c>
      <c r="J213" s="309">
        <v>557.04999999999995</v>
      </c>
      <c r="K213" s="269">
        <v>515.75</v>
      </c>
      <c r="L213" s="269">
        <v>481.35</v>
      </c>
      <c r="M213" s="269">
        <v>28.062950000000001</v>
      </c>
    </row>
    <row r="214" spans="1:13">
      <c r="A214" s="302">
        <v>205</v>
      </c>
      <c r="B214" s="269" t="s">
        <v>570</v>
      </c>
      <c r="C214" s="269">
        <v>1824.95</v>
      </c>
      <c r="D214" s="309">
        <v>1834.2166666666665</v>
      </c>
      <c r="E214" s="309">
        <v>1806.4833333333329</v>
      </c>
      <c r="F214" s="309">
        <v>1788.0166666666664</v>
      </c>
      <c r="G214" s="309">
        <v>1760.2833333333328</v>
      </c>
      <c r="H214" s="309">
        <v>1852.6833333333329</v>
      </c>
      <c r="I214" s="309">
        <v>1880.4166666666665</v>
      </c>
      <c r="J214" s="309">
        <v>1898.883333333333</v>
      </c>
      <c r="K214" s="269">
        <v>1861.95</v>
      </c>
      <c r="L214" s="269">
        <v>1815.75</v>
      </c>
      <c r="M214" s="269">
        <v>0.58060999999999996</v>
      </c>
    </row>
    <row r="215" spans="1:13">
      <c r="A215" s="302">
        <v>206</v>
      </c>
      <c r="B215" s="269" t="s">
        <v>201</v>
      </c>
      <c r="C215" s="309">
        <v>196.7</v>
      </c>
      <c r="D215" s="309">
        <v>198.23333333333335</v>
      </c>
      <c r="E215" s="309">
        <v>193.51666666666671</v>
      </c>
      <c r="F215" s="309">
        <v>190.33333333333337</v>
      </c>
      <c r="G215" s="309">
        <v>185.61666666666673</v>
      </c>
      <c r="H215" s="309">
        <v>201.41666666666669</v>
      </c>
      <c r="I215" s="309">
        <v>206.13333333333333</v>
      </c>
      <c r="J215" s="309">
        <v>209.31666666666666</v>
      </c>
      <c r="K215" s="309">
        <v>202.95</v>
      </c>
      <c r="L215" s="309">
        <v>195.05</v>
      </c>
      <c r="M215" s="309">
        <v>34.65831</v>
      </c>
    </row>
    <row r="216" spans="1:13">
      <c r="A216" s="302">
        <v>207</v>
      </c>
      <c r="B216" s="269" t="s">
        <v>202</v>
      </c>
      <c r="C216" s="309">
        <v>24.9</v>
      </c>
      <c r="D216" s="309">
        <v>24.900000000000002</v>
      </c>
      <c r="E216" s="309">
        <v>24.500000000000004</v>
      </c>
      <c r="F216" s="309">
        <v>24.1</v>
      </c>
      <c r="G216" s="309">
        <v>23.700000000000003</v>
      </c>
      <c r="H216" s="309">
        <v>25.300000000000004</v>
      </c>
      <c r="I216" s="309">
        <v>25.700000000000003</v>
      </c>
      <c r="J216" s="309">
        <v>26.100000000000005</v>
      </c>
      <c r="K216" s="309">
        <v>25.3</v>
      </c>
      <c r="L216" s="309">
        <v>24.5</v>
      </c>
      <c r="M216" s="309">
        <v>263.34528999999998</v>
      </c>
    </row>
    <row r="217" spans="1:13">
      <c r="A217" s="302">
        <v>208</v>
      </c>
      <c r="B217" s="269" t="s">
        <v>203</v>
      </c>
      <c r="C217" s="309">
        <v>149.85</v>
      </c>
      <c r="D217" s="309">
        <v>148.71666666666667</v>
      </c>
      <c r="E217" s="309">
        <v>146.13333333333333</v>
      </c>
      <c r="F217" s="309">
        <v>142.41666666666666</v>
      </c>
      <c r="G217" s="309">
        <v>139.83333333333331</v>
      </c>
      <c r="H217" s="309">
        <v>152.43333333333334</v>
      </c>
      <c r="I217" s="309">
        <v>155.01666666666665</v>
      </c>
      <c r="J217" s="309">
        <v>158.73333333333335</v>
      </c>
      <c r="K217" s="309">
        <v>151.30000000000001</v>
      </c>
      <c r="L217" s="309">
        <v>145</v>
      </c>
      <c r="M217" s="309">
        <v>87.157060000000001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00"/>
      <c r="B1" s="500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43934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497" t="s">
        <v>16</v>
      </c>
      <c r="B9" s="498" t="s">
        <v>18</v>
      </c>
      <c r="C9" s="496" t="s">
        <v>19</v>
      </c>
      <c r="D9" s="496" t="s">
        <v>20</v>
      </c>
      <c r="E9" s="496" t="s">
        <v>21</v>
      </c>
      <c r="F9" s="496"/>
      <c r="G9" s="496"/>
      <c r="H9" s="496" t="s">
        <v>22</v>
      </c>
      <c r="I9" s="496"/>
      <c r="J9" s="496"/>
      <c r="K9" s="275"/>
      <c r="L9" s="282"/>
      <c r="M9" s="283"/>
    </row>
    <row r="10" spans="1:15" ht="42.75" customHeight="1">
      <c r="A10" s="492"/>
      <c r="B10" s="494"/>
      <c r="C10" s="499" t="s">
        <v>23</v>
      </c>
      <c r="D10" s="499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18941.849999999999</v>
      </c>
      <c r="D11" s="280">
        <v>18883.983333333334</v>
      </c>
      <c r="E11" s="280">
        <v>18317.966666666667</v>
      </c>
      <c r="F11" s="280">
        <v>17694.083333333332</v>
      </c>
      <c r="G11" s="280">
        <v>17128.066666666666</v>
      </c>
      <c r="H11" s="280">
        <v>19507.866666666669</v>
      </c>
      <c r="I11" s="280">
        <v>20073.883333333339</v>
      </c>
      <c r="J11" s="280">
        <v>20697.76666666667</v>
      </c>
      <c r="K11" s="278">
        <v>19450</v>
      </c>
      <c r="L11" s="278">
        <v>18260.099999999999</v>
      </c>
      <c r="M11" s="278">
        <v>7.0650000000000004E-2</v>
      </c>
    </row>
    <row r="12" spans="1:15" ht="12" customHeight="1">
      <c r="A12" s="269">
        <v>2</v>
      </c>
      <c r="B12" s="278" t="s">
        <v>804</v>
      </c>
      <c r="C12" s="279">
        <v>911.3</v>
      </c>
      <c r="D12" s="280">
        <v>902.91666666666663</v>
      </c>
      <c r="E12" s="280">
        <v>885.93333333333328</v>
      </c>
      <c r="F12" s="280">
        <v>860.56666666666661</v>
      </c>
      <c r="G12" s="280">
        <v>843.58333333333326</v>
      </c>
      <c r="H12" s="280">
        <v>928.2833333333333</v>
      </c>
      <c r="I12" s="280">
        <v>945.26666666666665</v>
      </c>
      <c r="J12" s="280">
        <v>970.63333333333333</v>
      </c>
      <c r="K12" s="278">
        <v>919.9</v>
      </c>
      <c r="L12" s="278">
        <v>877.55</v>
      </c>
      <c r="M12" s="278">
        <v>2.9938799999999999</v>
      </c>
    </row>
    <row r="13" spans="1:15" ht="12" customHeight="1">
      <c r="A13" s="269">
        <v>3</v>
      </c>
      <c r="B13" s="278" t="s">
        <v>295</v>
      </c>
      <c r="C13" s="279">
        <v>1191.95</v>
      </c>
      <c r="D13" s="280">
        <v>1170.0333333333335</v>
      </c>
      <c r="E13" s="280">
        <v>1148.116666666667</v>
      </c>
      <c r="F13" s="280">
        <v>1104.2833333333335</v>
      </c>
      <c r="G13" s="280">
        <v>1082.366666666667</v>
      </c>
      <c r="H13" s="280">
        <v>1213.866666666667</v>
      </c>
      <c r="I13" s="280">
        <v>1235.7833333333335</v>
      </c>
      <c r="J13" s="280">
        <v>1279.616666666667</v>
      </c>
      <c r="K13" s="278">
        <v>1191.95</v>
      </c>
      <c r="L13" s="278">
        <v>1126.2</v>
      </c>
      <c r="M13" s="278">
        <v>0.20211999999999999</v>
      </c>
    </row>
    <row r="14" spans="1:15" ht="12" customHeight="1">
      <c r="A14" s="269">
        <v>4</v>
      </c>
      <c r="B14" s="278" t="s">
        <v>296</v>
      </c>
      <c r="C14" s="279">
        <v>17884.599999999999</v>
      </c>
      <c r="D14" s="280">
        <v>17961.533333333333</v>
      </c>
      <c r="E14" s="280">
        <v>17423.066666666666</v>
      </c>
      <c r="F14" s="280">
        <v>16961.533333333333</v>
      </c>
      <c r="G14" s="280">
        <v>16423.066666666666</v>
      </c>
      <c r="H14" s="280">
        <v>18423.066666666666</v>
      </c>
      <c r="I14" s="280">
        <v>18961.533333333333</v>
      </c>
      <c r="J14" s="280">
        <v>19423.066666666666</v>
      </c>
      <c r="K14" s="278">
        <v>18500</v>
      </c>
      <c r="L14" s="278">
        <v>17500</v>
      </c>
      <c r="M14" s="278">
        <v>0.30099999999999999</v>
      </c>
    </row>
    <row r="15" spans="1:15" ht="12" customHeight="1">
      <c r="A15" s="269">
        <v>5</v>
      </c>
      <c r="B15" s="278" t="s">
        <v>228</v>
      </c>
      <c r="C15" s="279">
        <v>48</v>
      </c>
      <c r="D15" s="280">
        <v>47.766666666666673</v>
      </c>
      <c r="E15" s="280">
        <v>46.733333333333348</v>
      </c>
      <c r="F15" s="280">
        <v>45.466666666666676</v>
      </c>
      <c r="G15" s="280">
        <v>44.433333333333351</v>
      </c>
      <c r="H15" s="280">
        <v>49.033333333333346</v>
      </c>
      <c r="I15" s="280">
        <v>50.066666666666663</v>
      </c>
      <c r="J15" s="280">
        <v>51.333333333333343</v>
      </c>
      <c r="K15" s="278">
        <v>48.8</v>
      </c>
      <c r="L15" s="278">
        <v>46.5</v>
      </c>
      <c r="M15" s="278">
        <v>15.30181</v>
      </c>
    </row>
    <row r="16" spans="1:15" ht="12" customHeight="1">
      <c r="A16" s="269">
        <v>6</v>
      </c>
      <c r="B16" s="278" t="s">
        <v>229</v>
      </c>
      <c r="C16" s="279">
        <v>149.19999999999999</v>
      </c>
      <c r="D16" s="280">
        <v>149.86666666666667</v>
      </c>
      <c r="E16" s="280">
        <v>147.43333333333334</v>
      </c>
      <c r="F16" s="280">
        <v>145.66666666666666</v>
      </c>
      <c r="G16" s="280">
        <v>143.23333333333332</v>
      </c>
      <c r="H16" s="280">
        <v>151.63333333333335</v>
      </c>
      <c r="I16" s="280">
        <v>154.06666666666669</v>
      </c>
      <c r="J16" s="280">
        <v>155.83333333333337</v>
      </c>
      <c r="K16" s="278">
        <v>152.30000000000001</v>
      </c>
      <c r="L16" s="278">
        <v>148.1</v>
      </c>
      <c r="M16" s="278">
        <v>6.0751299999999997</v>
      </c>
    </row>
    <row r="17" spans="1:13" ht="12" customHeight="1">
      <c r="A17" s="269">
        <v>7</v>
      </c>
      <c r="B17" s="278" t="s">
        <v>39</v>
      </c>
      <c r="C17" s="279">
        <v>999.5</v>
      </c>
      <c r="D17" s="280">
        <v>988.76666666666677</v>
      </c>
      <c r="E17" s="280">
        <v>962.53333333333353</v>
      </c>
      <c r="F17" s="280">
        <v>925.56666666666672</v>
      </c>
      <c r="G17" s="280">
        <v>899.33333333333348</v>
      </c>
      <c r="H17" s="280">
        <v>1025.7333333333336</v>
      </c>
      <c r="I17" s="280">
        <v>1051.9666666666669</v>
      </c>
      <c r="J17" s="280">
        <v>1088.9333333333336</v>
      </c>
      <c r="K17" s="278">
        <v>1015</v>
      </c>
      <c r="L17" s="278">
        <v>951.8</v>
      </c>
      <c r="M17" s="278">
        <v>26.588850000000001</v>
      </c>
    </row>
    <row r="18" spans="1:13" ht="12" customHeight="1">
      <c r="A18" s="269">
        <v>8</v>
      </c>
      <c r="B18" s="278" t="s">
        <v>297</v>
      </c>
      <c r="C18" s="279">
        <v>92.7</v>
      </c>
      <c r="D18" s="280">
        <v>93.866666666666674</v>
      </c>
      <c r="E18" s="280">
        <v>91.033333333333346</v>
      </c>
      <c r="F18" s="280">
        <v>89.366666666666674</v>
      </c>
      <c r="G18" s="280">
        <v>86.533333333333346</v>
      </c>
      <c r="H18" s="280">
        <v>95.533333333333346</v>
      </c>
      <c r="I18" s="280">
        <v>98.36666666666666</v>
      </c>
      <c r="J18" s="280">
        <v>100.03333333333335</v>
      </c>
      <c r="K18" s="278">
        <v>96.7</v>
      </c>
      <c r="L18" s="278">
        <v>92.2</v>
      </c>
      <c r="M18" s="278">
        <v>24.53013</v>
      </c>
    </row>
    <row r="19" spans="1:13" ht="12" customHeight="1">
      <c r="A19" s="269">
        <v>9</v>
      </c>
      <c r="B19" s="278" t="s">
        <v>298</v>
      </c>
      <c r="C19" s="279">
        <v>174.75</v>
      </c>
      <c r="D19" s="280">
        <v>171.91666666666666</v>
      </c>
      <c r="E19" s="280">
        <v>169.08333333333331</v>
      </c>
      <c r="F19" s="280">
        <v>163.41666666666666</v>
      </c>
      <c r="G19" s="280">
        <v>160.58333333333331</v>
      </c>
      <c r="H19" s="280">
        <v>177.58333333333331</v>
      </c>
      <c r="I19" s="280">
        <v>180.41666666666663</v>
      </c>
      <c r="J19" s="280">
        <v>186.08333333333331</v>
      </c>
      <c r="K19" s="278">
        <v>174.75</v>
      </c>
      <c r="L19" s="278">
        <v>166.25</v>
      </c>
      <c r="M19" s="278">
        <v>5.4255399999999998</v>
      </c>
    </row>
    <row r="20" spans="1:13" ht="12" customHeight="1">
      <c r="A20" s="269">
        <v>10</v>
      </c>
      <c r="B20" s="278" t="s">
        <v>42</v>
      </c>
      <c r="C20" s="279">
        <v>251.9</v>
      </c>
      <c r="D20" s="280">
        <v>251.31666666666669</v>
      </c>
      <c r="E20" s="280">
        <v>248.03333333333339</v>
      </c>
      <c r="F20" s="280">
        <v>244.16666666666669</v>
      </c>
      <c r="G20" s="280">
        <v>240.88333333333338</v>
      </c>
      <c r="H20" s="280">
        <v>255.18333333333339</v>
      </c>
      <c r="I20" s="280">
        <v>258.4666666666667</v>
      </c>
      <c r="J20" s="280">
        <v>262.33333333333337</v>
      </c>
      <c r="K20" s="278">
        <v>254.6</v>
      </c>
      <c r="L20" s="278">
        <v>247.45</v>
      </c>
      <c r="M20" s="278">
        <v>52.90672</v>
      </c>
    </row>
    <row r="21" spans="1:13" ht="12" customHeight="1">
      <c r="A21" s="269">
        <v>11</v>
      </c>
      <c r="B21" s="278" t="s">
        <v>44</v>
      </c>
      <c r="C21" s="279">
        <v>30.4</v>
      </c>
      <c r="D21" s="280">
        <v>30.116666666666664</v>
      </c>
      <c r="E21" s="280">
        <v>29.483333333333327</v>
      </c>
      <c r="F21" s="280">
        <v>28.566666666666663</v>
      </c>
      <c r="G21" s="280">
        <v>27.933333333333326</v>
      </c>
      <c r="H21" s="280">
        <v>31.033333333333328</v>
      </c>
      <c r="I21" s="280">
        <v>31.666666666666661</v>
      </c>
      <c r="J21" s="280">
        <v>32.583333333333329</v>
      </c>
      <c r="K21" s="278">
        <v>30.75</v>
      </c>
      <c r="L21" s="278">
        <v>29.2</v>
      </c>
      <c r="M21" s="278">
        <v>86.938839999999999</v>
      </c>
    </row>
    <row r="22" spans="1:13" ht="12" customHeight="1">
      <c r="A22" s="269">
        <v>12</v>
      </c>
      <c r="B22" s="278" t="s">
        <v>299</v>
      </c>
      <c r="C22" s="279">
        <v>197.45</v>
      </c>
      <c r="D22" s="280">
        <v>197.63333333333333</v>
      </c>
      <c r="E22" s="280">
        <v>194.76666666666665</v>
      </c>
      <c r="F22" s="280">
        <v>192.08333333333331</v>
      </c>
      <c r="G22" s="280">
        <v>189.21666666666664</v>
      </c>
      <c r="H22" s="280">
        <v>200.31666666666666</v>
      </c>
      <c r="I22" s="280">
        <v>203.18333333333334</v>
      </c>
      <c r="J22" s="280">
        <v>205.86666666666667</v>
      </c>
      <c r="K22" s="278">
        <v>200.5</v>
      </c>
      <c r="L22" s="278">
        <v>194.95</v>
      </c>
      <c r="M22" s="278">
        <v>0.94159999999999999</v>
      </c>
    </row>
    <row r="23" spans="1:13">
      <c r="A23" s="269">
        <v>13</v>
      </c>
      <c r="B23" s="278" t="s">
        <v>300</v>
      </c>
      <c r="C23" s="279">
        <v>140.05000000000001</v>
      </c>
      <c r="D23" s="280">
        <v>140.68333333333334</v>
      </c>
      <c r="E23" s="280">
        <v>138.36666666666667</v>
      </c>
      <c r="F23" s="280">
        <v>136.68333333333334</v>
      </c>
      <c r="G23" s="280">
        <v>134.36666666666667</v>
      </c>
      <c r="H23" s="280">
        <v>142.36666666666667</v>
      </c>
      <c r="I23" s="280">
        <v>144.68333333333334</v>
      </c>
      <c r="J23" s="280">
        <v>146.36666666666667</v>
      </c>
      <c r="K23" s="278">
        <v>143</v>
      </c>
      <c r="L23" s="278">
        <v>139</v>
      </c>
      <c r="M23" s="278">
        <v>0.44379000000000002</v>
      </c>
    </row>
    <row r="24" spans="1:13">
      <c r="A24" s="269">
        <v>14</v>
      </c>
      <c r="B24" s="278" t="s">
        <v>301</v>
      </c>
      <c r="C24" s="279">
        <v>156.85</v>
      </c>
      <c r="D24" s="280">
        <v>158.95000000000002</v>
      </c>
      <c r="E24" s="280">
        <v>152.90000000000003</v>
      </c>
      <c r="F24" s="280">
        <v>148.95000000000002</v>
      </c>
      <c r="G24" s="280">
        <v>142.90000000000003</v>
      </c>
      <c r="H24" s="280">
        <v>162.90000000000003</v>
      </c>
      <c r="I24" s="280">
        <v>168.95000000000005</v>
      </c>
      <c r="J24" s="280">
        <v>172.90000000000003</v>
      </c>
      <c r="K24" s="278">
        <v>165</v>
      </c>
      <c r="L24" s="278">
        <v>155</v>
      </c>
      <c r="M24" s="278">
        <v>0.99526000000000003</v>
      </c>
    </row>
    <row r="25" spans="1:13">
      <c r="A25" s="269">
        <v>15</v>
      </c>
      <c r="B25" s="278" t="s">
        <v>834</v>
      </c>
      <c r="C25" s="279">
        <v>1106.0999999999999</v>
      </c>
      <c r="D25" s="280">
        <v>1106.0999999999999</v>
      </c>
      <c r="E25" s="280">
        <v>1106.0999999999999</v>
      </c>
      <c r="F25" s="280">
        <v>1106.0999999999999</v>
      </c>
      <c r="G25" s="280">
        <v>1106.0999999999999</v>
      </c>
      <c r="H25" s="280">
        <v>1106.0999999999999</v>
      </c>
      <c r="I25" s="280">
        <v>1106.0999999999999</v>
      </c>
      <c r="J25" s="280">
        <v>1106.0999999999999</v>
      </c>
      <c r="K25" s="278">
        <v>1106.0999999999999</v>
      </c>
      <c r="L25" s="278">
        <v>1106.0999999999999</v>
      </c>
      <c r="M25" s="278">
        <v>3.2480000000000002E-2</v>
      </c>
    </row>
    <row r="26" spans="1:13">
      <c r="A26" s="269">
        <v>16</v>
      </c>
      <c r="B26" s="278" t="s">
        <v>293</v>
      </c>
      <c r="C26" s="279">
        <v>1260.75</v>
      </c>
      <c r="D26" s="280">
        <v>1273.2666666666667</v>
      </c>
      <c r="E26" s="280">
        <v>1231.5333333333333</v>
      </c>
      <c r="F26" s="280">
        <v>1202.3166666666666</v>
      </c>
      <c r="G26" s="280">
        <v>1160.5833333333333</v>
      </c>
      <c r="H26" s="280">
        <v>1302.4833333333333</v>
      </c>
      <c r="I26" s="280">
        <v>1344.2166666666665</v>
      </c>
      <c r="J26" s="280">
        <v>1373.4333333333334</v>
      </c>
      <c r="K26" s="278">
        <v>1315</v>
      </c>
      <c r="L26" s="278">
        <v>1244.05</v>
      </c>
      <c r="M26" s="278">
        <v>0.68666000000000005</v>
      </c>
    </row>
    <row r="27" spans="1:13">
      <c r="A27" s="269">
        <v>17</v>
      </c>
      <c r="B27" s="278" t="s">
        <v>230</v>
      </c>
      <c r="C27" s="279">
        <v>1408.1</v>
      </c>
      <c r="D27" s="280">
        <v>1394.4333333333334</v>
      </c>
      <c r="E27" s="280">
        <v>1248.8666666666668</v>
      </c>
      <c r="F27" s="280">
        <v>1089.6333333333334</v>
      </c>
      <c r="G27" s="280">
        <v>944.06666666666683</v>
      </c>
      <c r="H27" s="280">
        <v>1553.6666666666667</v>
      </c>
      <c r="I27" s="280">
        <v>1699.2333333333333</v>
      </c>
      <c r="J27" s="280">
        <v>1858.4666666666667</v>
      </c>
      <c r="K27" s="278">
        <v>1540</v>
      </c>
      <c r="L27" s="278">
        <v>1235.2</v>
      </c>
      <c r="M27" s="278">
        <v>2.2004000000000001</v>
      </c>
    </row>
    <row r="28" spans="1:13">
      <c r="A28" s="269">
        <v>18</v>
      </c>
      <c r="B28" s="278" t="s">
        <v>302</v>
      </c>
      <c r="C28" s="279">
        <v>2083.6</v>
      </c>
      <c r="D28" s="280">
        <v>2089.5333333333333</v>
      </c>
      <c r="E28" s="280">
        <v>2044.0666666666666</v>
      </c>
      <c r="F28" s="280">
        <v>2004.5333333333333</v>
      </c>
      <c r="G28" s="280">
        <v>1959.0666666666666</v>
      </c>
      <c r="H28" s="280">
        <v>2129.0666666666666</v>
      </c>
      <c r="I28" s="280">
        <v>2174.5333333333328</v>
      </c>
      <c r="J28" s="280">
        <v>2214.0666666666666</v>
      </c>
      <c r="K28" s="278">
        <v>2135</v>
      </c>
      <c r="L28" s="278">
        <v>2050</v>
      </c>
      <c r="M28" s="278">
        <v>7.578E-2</v>
      </c>
    </row>
    <row r="29" spans="1:13">
      <c r="A29" s="269">
        <v>19</v>
      </c>
      <c r="B29" s="278" t="s">
        <v>231</v>
      </c>
      <c r="C29" s="279">
        <v>2709</v>
      </c>
      <c r="D29" s="280">
        <v>2754.3333333333335</v>
      </c>
      <c r="E29" s="280">
        <v>2629.666666666667</v>
      </c>
      <c r="F29" s="280">
        <v>2550.3333333333335</v>
      </c>
      <c r="G29" s="280">
        <v>2425.666666666667</v>
      </c>
      <c r="H29" s="280">
        <v>2833.666666666667</v>
      </c>
      <c r="I29" s="280">
        <v>2958.3333333333339</v>
      </c>
      <c r="J29" s="280">
        <v>3037.666666666667</v>
      </c>
      <c r="K29" s="278">
        <v>2879</v>
      </c>
      <c r="L29" s="278">
        <v>2675</v>
      </c>
      <c r="M29" s="278">
        <v>2.3814500000000001</v>
      </c>
    </row>
    <row r="30" spans="1:13">
      <c r="A30" s="269">
        <v>20</v>
      </c>
      <c r="B30" s="278" t="s">
        <v>304</v>
      </c>
      <c r="C30" s="279">
        <v>66.55</v>
      </c>
      <c r="D30" s="280">
        <v>66.683333333333323</v>
      </c>
      <c r="E30" s="280">
        <v>65.46666666666664</v>
      </c>
      <c r="F30" s="280">
        <v>64.383333333333312</v>
      </c>
      <c r="G30" s="280">
        <v>63.166666666666629</v>
      </c>
      <c r="H30" s="280">
        <v>67.766666666666652</v>
      </c>
      <c r="I30" s="280">
        <v>68.98333333333332</v>
      </c>
      <c r="J30" s="280">
        <v>70.066666666666663</v>
      </c>
      <c r="K30" s="278">
        <v>67.900000000000006</v>
      </c>
      <c r="L30" s="278">
        <v>65.599999999999994</v>
      </c>
      <c r="M30" s="278">
        <v>1.75301</v>
      </c>
    </row>
    <row r="31" spans="1:13">
      <c r="A31" s="269">
        <v>21</v>
      </c>
      <c r="B31" s="278" t="s">
        <v>46</v>
      </c>
      <c r="C31" s="279">
        <v>522</v>
      </c>
      <c r="D31" s="280">
        <v>519.05000000000007</v>
      </c>
      <c r="E31" s="280">
        <v>506.60000000000014</v>
      </c>
      <c r="F31" s="280">
        <v>491.20000000000005</v>
      </c>
      <c r="G31" s="280">
        <v>478.75000000000011</v>
      </c>
      <c r="H31" s="280">
        <v>534.45000000000016</v>
      </c>
      <c r="I31" s="280">
        <v>546.9000000000002</v>
      </c>
      <c r="J31" s="280">
        <v>562.30000000000018</v>
      </c>
      <c r="K31" s="278">
        <v>531.5</v>
      </c>
      <c r="L31" s="278">
        <v>503.65</v>
      </c>
      <c r="M31" s="278">
        <v>19.181139999999999</v>
      </c>
    </row>
    <row r="32" spans="1:13">
      <c r="A32" s="269">
        <v>22</v>
      </c>
      <c r="B32" s="278" t="s">
        <v>305</v>
      </c>
      <c r="C32" s="279">
        <v>1007.95</v>
      </c>
      <c r="D32" s="280">
        <v>1043.6499999999999</v>
      </c>
      <c r="E32" s="280">
        <v>949.29999999999973</v>
      </c>
      <c r="F32" s="280">
        <v>890.64999999999986</v>
      </c>
      <c r="G32" s="280">
        <v>796.29999999999973</v>
      </c>
      <c r="H32" s="280">
        <v>1102.2999999999997</v>
      </c>
      <c r="I32" s="280">
        <v>1196.6499999999996</v>
      </c>
      <c r="J32" s="280">
        <v>1255.2999999999997</v>
      </c>
      <c r="K32" s="278">
        <v>1138</v>
      </c>
      <c r="L32" s="278">
        <v>985</v>
      </c>
      <c r="M32" s="278">
        <v>2.4304199999999998</v>
      </c>
    </row>
    <row r="33" spans="1:13">
      <c r="A33" s="269">
        <v>23</v>
      </c>
      <c r="B33" s="278" t="s">
        <v>47</v>
      </c>
      <c r="C33" s="279">
        <v>158.80000000000001</v>
      </c>
      <c r="D33" s="280">
        <v>156.71666666666667</v>
      </c>
      <c r="E33" s="280">
        <v>152.83333333333334</v>
      </c>
      <c r="F33" s="280">
        <v>146.86666666666667</v>
      </c>
      <c r="G33" s="280">
        <v>142.98333333333335</v>
      </c>
      <c r="H33" s="280">
        <v>162.68333333333334</v>
      </c>
      <c r="I33" s="280">
        <v>166.56666666666666</v>
      </c>
      <c r="J33" s="280">
        <v>172.53333333333333</v>
      </c>
      <c r="K33" s="278">
        <v>160.6</v>
      </c>
      <c r="L33" s="278">
        <v>150.75</v>
      </c>
      <c r="M33" s="278">
        <v>88.284319999999994</v>
      </c>
    </row>
    <row r="34" spans="1:13">
      <c r="A34" s="269">
        <v>24</v>
      </c>
      <c r="B34" s="278" t="s">
        <v>294</v>
      </c>
      <c r="C34" s="279">
        <v>1335.9</v>
      </c>
      <c r="D34" s="280">
        <v>1327.8999999999999</v>
      </c>
      <c r="E34" s="280">
        <v>1276.7999999999997</v>
      </c>
      <c r="F34" s="280">
        <v>1217.6999999999998</v>
      </c>
      <c r="G34" s="280">
        <v>1166.5999999999997</v>
      </c>
      <c r="H34" s="280">
        <v>1386.9999999999998</v>
      </c>
      <c r="I34" s="280">
        <v>1438.0999999999997</v>
      </c>
      <c r="J34" s="280">
        <v>1497.1999999999998</v>
      </c>
      <c r="K34" s="278">
        <v>1379</v>
      </c>
      <c r="L34" s="278">
        <v>1268.8</v>
      </c>
      <c r="M34" s="278">
        <v>0.47426000000000001</v>
      </c>
    </row>
    <row r="35" spans="1:13">
      <c r="A35" s="269">
        <v>25</v>
      </c>
      <c r="B35" s="278" t="s">
        <v>303</v>
      </c>
      <c r="C35" s="279">
        <v>663.1</v>
      </c>
      <c r="D35" s="280">
        <v>669.91666666666663</v>
      </c>
      <c r="E35" s="280">
        <v>630.83333333333326</v>
      </c>
      <c r="F35" s="280">
        <v>598.56666666666661</v>
      </c>
      <c r="G35" s="280">
        <v>559.48333333333323</v>
      </c>
      <c r="H35" s="280">
        <v>702.18333333333328</v>
      </c>
      <c r="I35" s="280">
        <v>741.26666666666654</v>
      </c>
      <c r="J35" s="280">
        <v>773.5333333333333</v>
      </c>
      <c r="K35" s="278">
        <v>709</v>
      </c>
      <c r="L35" s="278">
        <v>637.65</v>
      </c>
      <c r="M35" s="278">
        <v>4.3708999999999998</v>
      </c>
    </row>
    <row r="36" spans="1:13">
      <c r="A36" s="269">
        <v>26</v>
      </c>
      <c r="B36" s="278" t="s">
        <v>48</v>
      </c>
      <c r="C36" s="279">
        <v>1279.8499999999999</v>
      </c>
      <c r="D36" s="280">
        <v>1278.8333333333333</v>
      </c>
      <c r="E36" s="280">
        <v>1257.6666666666665</v>
      </c>
      <c r="F36" s="280">
        <v>1235.4833333333333</v>
      </c>
      <c r="G36" s="280">
        <v>1214.3166666666666</v>
      </c>
      <c r="H36" s="280">
        <v>1301.0166666666664</v>
      </c>
      <c r="I36" s="280">
        <v>1322.1833333333329</v>
      </c>
      <c r="J36" s="280">
        <v>1344.3666666666663</v>
      </c>
      <c r="K36" s="278">
        <v>1300</v>
      </c>
      <c r="L36" s="278">
        <v>1256.6500000000001</v>
      </c>
      <c r="M36" s="278">
        <v>11.567780000000001</v>
      </c>
    </row>
    <row r="37" spans="1:13">
      <c r="A37" s="269">
        <v>27</v>
      </c>
      <c r="B37" s="278" t="s">
        <v>49</v>
      </c>
      <c r="C37" s="279">
        <v>89.8</v>
      </c>
      <c r="D37" s="280">
        <v>88.366666666666674</v>
      </c>
      <c r="E37" s="280">
        <v>85.933333333333351</v>
      </c>
      <c r="F37" s="280">
        <v>82.066666666666677</v>
      </c>
      <c r="G37" s="280">
        <v>79.633333333333354</v>
      </c>
      <c r="H37" s="280">
        <v>92.233333333333348</v>
      </c>
      <c r="I37" s="280">
        <v>94.666666666666686</v>
      </c>
      <c r="J37" s="280">
        <v>98.533333333333346</v>
      </c>
      <c r="K37" s="278">
        <v>90.8</v>
      </c>
      <c r="L37" s="278">
        <v>84.5</v>
      </c>
      <c r="M37" s="278">
        <v>81.401160000000004</v>
      </c>
    </row>
    <row r="38" spans="1:13">
      <c r="A38" s="269">
        <v>28</v>
      </c>
      <c r="B38" s="278" t="s">
        <v>306</v>
      </c>
      <c r="C38" s="279">
        <v>139.9</v>
      </c>
      <c r="D38" s="280">
        <v>140.96666666666667</v>
      </c>
      <c r="E38" s="280">
        <v>134.93333333333334</v>
      </c>
      <c r="F38" s="280">
        <v>129.96666666666667</v>
      </c>
      <c r="G38" s="280">
        <v>123.93333333333334</v>
      </c>
      <c r="H38" s="280">
        <v>145.93333333333334</v>
      </c>
      <c r="I38" s="280">
        <v>151.9666666666667</v>
      </c>
      <c r="J38" s="280">
        <v>156.93333333333334</v>
      </c>
      <c r="K38" s="278">
        <v>147</v>
      </c>
      <c r="L38" s="278">
        <v>136</v>
      </c>
      <c r="M38" s="278">
        <v>0.88575000000000004</v>
      </c>
    </row>
    <row r="39" spans="1:13">
      <c r="A39" s="269">
        <v>29</v>
      </c>
      <c r="B39" s="278" t="s">
        <v>939</v>
      </c>
      <c r="C39" s="279">
        <v>162.05000000000001</v>
      </c>
      <c r="D39" s="280">
        <v>159.43333333333334</v>
      </c>
      <c r="E39" s="280">
        <v>156.11666666666667</v>
      </c>
      <c r="F39" s="280">
        <v>150.18333333333334</v>
      </c>
      <c r="G39" s="280">
        <v>146.86666666666667</v>
      </c>
      <c r="H39" s="280">
        <v>165.36666666666667</v>
      </c>
      <c r="I39" s="280">
        <v>168.68333333333334</v>
      </c>
      <c r="J39" s="280">
        <v>174.61666666666667</v>
      </c>
      <c r="K39" s="278">
        <v>162.75</v>
      </c>
      <c r="L39" s="278">
        <v>153.5</v>
      </c>
      <c r="M39" s="278">
        <v>0.10296</v>
      </c>
    </row>
    <row r="40" spans="1:13">
      <c r="A40" s="269">
        <v>30</v>
      </c>
      <c r="B40" s="278" t="s">
        <v>307</v>
      </c>
      <c r="C40" s="279">
        <v>50.45</v>
      </c>
      <c r="D40" s="280">
        <v>48.65</v>
      </c>
      <c r="E40" s="280">
        <v>46.099999999999994</v>
      </c>
      <c r="F40" s="280">
        <v>41.749999999999993</v>
      </c>
      <c r="G40" s="280">
        <v>39.199999999999989</v>
      </c>
      <c r="H40" s="280">
        <v>53</v>
      </c>
      <c r="I40" s="280">
        <v>55.55</v>
      </c>
      <c r="J40" s="280">
        <v>59.900000000000006</v>
      </c>
      <c r="K40" s="278">
        <v>51.2</v>
      </c>
      <c r="L40" s="278">
        <v>44.3</v>
      </c>
      <c r="M40" s="278">
        <v>17.848130000000001</v>
      </c>
    </row>
    <row r="41" spans="1:13">
      <c r="A41" s="269">
        <v>31</v>
      </c>
      <c r="B41" s="278" t="s">
        <v>50</v>
      </c>
      <c r="C41" s="279">
        <v>45.65</v>
      </c>
      <c r="D41" s="280">
        <v>45.233333333333327</v>
      </c>
      <c r="E41" s="280">
        <v>44.466666666666654</v>
      </c>
      <c r="F41" s="280">
        <v>43.283333333333324</v>
      </c>
      <c r="G41" s="280">
        <v>42.516666666666652</v>
      </c>
      <c r="H41" s="280">
        <v>46.416666666666657</v>
      </c>
      <c r="I41" s="280">
        <v>47.183333333333323</v>
      </c>
      <c r="J41" s="280">
        <v>48.36666666666666</v>
      </c>
      <c r="K41" s="278">
        <v>46</v>
      </c>
      <c r="L41" s="278">
        <v>44.05</v>
      </c>
      <c r="M41" s="278">
        <v>395.46931000000001</v>
      </c>
    </row>
    <row r="42" spans="1:13">
      <c r="A42" s="269">
        <v>32</v>
      </c>
      <c r="B42" s="278" t="s">
        <v>52</v>
      </c>
      <c r="C42" s="279">
        <v>1651.35</v>
      </c>
      <c r="D42" s="280">
        <v>1649.7333333333333</v>
      </c>
      <c r="E42" s="280">
        <v>1620.5666666666666</v>
      </c>
      <c r="F42" s="280">
        <v>1589.7833333333333</v>
      </c>
      <c r="G42" s="280">
        <v>1560.6166666666666</v>
      </c>
      <c r="H42" s="280">
        <v>1680.5166666666667</v>
      </c>
      <c r="I42" s="280">
        <v>1709.6833333333332</v>
      </c>
      <c r="J42" s="280">
        <v>1740.4666666666667</v>
      </c>
      <c r="K42" s="278">
        <v>1678.9</v>
      </c>
      <c r="L42" s="278">
        <v>1618.95</v>
      </c>
      <c r="M42" s="278">
        <v>14.89546</v>
      </c>
    </row>
    <row r="43" spans="1:13">
      <c r="A43" s="269">
        <v>33</v>
      </c>
      <c r="B43" s="278" t="s">
        <v>308</v>
      </c>
      <c r="C43" s="279">
        <v>100.9</v>
      </c>
      <c r="D43" s="280">
        <v>101.63333333333333</v>
      </c>
      <c r="E43" s="280">
        <v>99.266666666666652</v>
      </c>
      <c r="F43" s="280">
        <v>97.633333333333326</v>
      </c>
      <c r="G43" s="280">
        <v>95.266666666666652</v>
      </c>
      <c r="H43" s="280">
        <v>103.26666666666665</v>
      </c>
      <c r="I43" s="280">
        <v>105.63333333333333</v>
      </c>
      <c r="J43" s="280">
        <v>107.26666666666665</v>
      </c>
      <c r="K43" s="278">
        <v>104</v>
      </c>
      <c r="L43" s="278">
        <v>100</v>
      </c>
      <c r="M43" s="278">
        <v>3.4571800000000001</v>
      </c>
    </row>
    <row r="44" spans="1:13">
      <c r="A44" s="269">
        <v>34</v>
      </c>
      <c r="B44" s="278" t="s">
        <v>310</v>
      </c>
      <c r="C44" s="279">
        <v>970.35</v>
      </c>
      <c r="D44" s="280">
        <v>969.75</v>
      </c>
      <c r="E44" s="280">
        <v>956.6</v>
      </c>
      <c r="F44" s="280">
        <v>942.85</v>
      </c>
      <c r="G44" s="280">
        <v>929.7</v>
      </c>
      <c r="H44" s="280">
        <v>983.5</v>
      </c>
      <c r="I44" s="280">
        <v>996.65000000000009</v>
      </c>
      <c r="J44" s="280">
        <v>1010.4</v>
      </c>
      <c r="K44" s="278">
        <v>982.9</v>
      </c>
      <c r="L44" s="278">
        <v>956</v>
      </c>
      <c r="M44" s="278">
        <v>0.28537000000000001</v>
      </c>
    </row>
    <row r="45" spans="1:13">
      <c r="A45" s="269">
        <v>35</v>
      </c>
      <c r="B45" s="278" t="s">
        <v>309</v>
      </c>
      <c r="C45" s="279">
        <v>2675.7</v>
      </c>
      <c r="D45" s="280">
        <v>2667.2333333333331</v>
      </c>
      <c r="E45" s="280">
        <v>2634.4666666666662</v>
      </c>
      <c r="F45" s="280">
        <v>2593.2333333333331</v>
      </c>
      <c r="G45" s="280">
        <v>2560.4666666666662</v>
      </c>
      <c r="H45" s="280">
        <v>2708.4666666666662</v>
      </c>
      <c r="I45" s="280">
        <v>2741.2333333333336</v>
      </c>
      <c r="J45" s="280">
        <v>2782.4666666666662</v>
      </c>
      <c r="K45" s="278">
        <v>2700</v>
      </c>
      <c r="L45" s="278">
        <v>2626</v>
      </c>
      <c r="M45" s="278">
        <v>0.19908000000000001</v>
      </c>
    </row>
    <row r="46" spans="1:13">
      <c r="A46" s="269">
        <v>36</v>
      </c>
      <c r="B46" s="278" t="s">
        <v>311</v>
      </c>
      <c r="C46" s="279">
        <v>4046</v>
      </c>
      <c r="D46" s="280">
        <v>4021</v>
      </c>
      <c r="E46" s="280">
        <v>3982</v>
      </c>
      <c r="F46" s="280">
        <v>3918</v>
      </c>
      <c r="G46" s="280">
        <v>3879</v>
      </c>
      <c r="H46" s="280">
        <v>4085</v>
      </c>
      <c r="I46" s="280">
        <v>4124</v>
      </c>
      <c r="J46" s="280">
        <v>4188</v>
      </c>
      <c r="K46" s="278">
        <v>4060</v>
      </c>
      <c r="L46" s="278">
        <v>3957</v>
      </c>
      <c r="M46" s="278">
        <v>0.50961000000000001</v>
      </c>
    </row>
    <row r="47" spans="1:13">
      <c r="A47" s="269">
        <v>37</v>
      </c>
      <c r="B47" s="278" t="s">
        <v>227</v>
      </c>
      <c r="C47" s="279">
        <v>496.4</v>
      </c>
      <c r="D47" s="280">
        <v>491.61666666666662</v>
      </c>
      <c r="E47" s="280">
        <v>479.83333333333326</v>
      </c>
      <c r="F47" s="280">
        <v>463.26666666666665</v>
      </c>
      <c r="G47" s="280">
        <v>451.48333333333329</v>
      </c>
      <c r="H47" s="280">
        <v>508.18333333333322</v>
      </c>
      <c r="I47" s="280">
        <v>519.9666666666667</v>
      </c>
      <c r="J47" s="280">
        <v>536.53333333333319</v>
      </c>
      <c r="K47" s="278">
        <v>503.4</v>
      </c>
      <c r="L47" s="278">
        <v>475.05</v>
      </c>
      <c r="M47" s="278">
        <v>7.4039999999999999</v>
      </c>
    </row>
    <row r="48" spans="1:13">
      <c r="A48" s="269">
        <v>38</v>
      </c>
      <c r="B48" s="278" t="s">
        <v>54</v>
      </c>
      <c r="C48" s="279">
        <v>460.2</v>
      </c>
      <c r="D48" s="280">
        <v>460.7166666666667</v>
      </c>
      <c r="E48" s="280">
        <v>445.48333333333341</v>
      </c>
      <c r="F48" s="280">
        <v>430.76666666666671</v>
      </c>
      <c r="G48" s="280">
        <v>415.53333333333342</v>
      </c>
      <c r="H48" s="280">
        <v>475.43333333333339</v>
      </c>
      <c r="I48" s="280">
        <v>490.66666666666674</v>
      </c>
      <c r="J48" s="280">
        <v>505.38333333333338</v>
      </c>
      <c r="K48" s="278">
        <v>475.95</v>
      </c>
      <c r="L48" s="278">
        <v>446</v>
      </c>
      <c r="M48" s="278">
        <v>107.26721999999999</v>
      </c>
    </row>
    <row r="49" spans="1:13">
      <c r="A49" s="269">
        <v>39</v>
      </c>
      <c r="B49" s="278" t="s">
        <v>312</v>
      </c>
      <c r="C49" s="279">
        <v>382.7</v>
      </c>
      <c r="D49" s="280">
        <v>376.26666666666671</v>
      </c>
      <c r="E49" s="280">
        <v>358.53333333333342</v>
      </c>
      <c r="F49" s="280">
        <v>334.36666666666673</v>
      </c>
      <c r="G49" s="280">
        <v>316.63333333333344</v>
      </c>
      <c r="H49" s="280">
        <v>400.43333333333339</v>
      </c>
      <c r="I49" s="280">
        <v>418.16666666666663</v>
      </c>
      <c r="J49" s="280">
        <v>442.33333333333337</v>
      </c>
      <c r="K49" s="278">
        <v>394</v>
      </c>
      <c r="L49" s="278">
        <v>352.1</v>
      </c>
      <c r="M49" s="278">
        <v>12.501049999999999</v>
      </c>
    </row>
    <row r="50" spans="1:13">
      <c r="A50" s="269">
        <v>40</v>
      </c>
      <c r="B50" s="278" t="s">
        <v>56</v>
      </c>
      <c r="C50" s="279">
        <v>420.15</v>
      </c>
      <c r="D50" s="280">
        <v>413.93333333333334</v>
      </c>
      <c r="E50" s="280">
        <v>404.86666666666667</v>
      </c>
      <c r="F50" s="280">
        <v>389.58333333333331</v>
      </c>
      <c r="G50" s="280">
        <v>380.51666666666665</v>
      </c>
      <c r="H50" s="280">
        <v>429.2166666666667</v>
      </c>
      <c r="I50" s="280">
        <v>438.28333333333342</v>
      </c>
      <c r="J50" s="280">
        <v>453.56666666666672</v>
      </c>
      <c r="K50" s="278">
        <v>423</v>
      </c>
      <c r="L50" s="278">
        <v>398.65</v>
      </c>
      <c r="M50" s="278">
        <v>440.90829000000002</v>
      </c>
    </row>
    <row r="51" spans="1:13">
      <c r="A51" s="269">
        <v>41</v>
      </c>
      <c r="B51" s="278" t="s">
        <v>57</v>
      </c>
      <c r="C51" s="279">
        <v>2435.9499999999998</v>
      </c>
      <c r="D51" s="280">
        <v>2416.9333333333329</v>
      </c>
      <c r="E51" s="280">
        <v>2308.9166666666661</v>
      </c>
      <c r="F51" s="280">
        <v>2181.8833333333332</v>
      </c>
      <c r="G51" s="280">
        <v>2073.8666666666663</v>
      </c>
      <c r="H51" s="280">
        <v>2543.9666666666658</v>
      </c>
      <c r="I51" s="280">
        <v>2651.9833333333331</v>
      </c>
      <c r="J51" s="280">
        <v>2779.0166666666655</v>
      </c>
      <c r="K51" s="278">
        <v>2524.9499999999998</v>
      </c>
      <c r="L51" s="278">
        <v>2289.9</v>
      </c>
      <c r="M51" s="278">
        <v>17.889279999999999</v>
      </c>
    </row>
    <row r="52" spans="1:13">
      <c r="A52" s="269">
        <v>42</v>
      </c>
      <c r="B52" s="278" t="s">
        <v>316</v>
      </c>
      <c r="C52" s="279">
        <v>140.1</v>
      </c>
      <c r="D52" s="280">
        <v>140.16666666666666</v>
      </c>
      <c r="E52" s="280">
        <v>137.98333333333332</v>
      </c>
      <c r="F52" s="280">
        <v>135.86666666666667</v>
      </c>
      <c r="G52" s="280">
        <v>133.68333333333334</v>
      </c>
      <c r="H52" s="280">
        <v>142.2833333333333</v>
      </c>
      <c r="I52" s="280">
        <v>144.46666666666664</v>
      </c>
      <c r="J52" s="280">
        <v>146.58333333333329</v>
      </c>
      <c r="K52" s="278">
        <v>142.35</v>
      </c>
      <c r="L52" s="278">
        <v>138.05000000000001</v>
      </c>
      <c r="M52" s="278">
        <v>3.4888599999999999</v>
      </c>
    </row>
    <row r="53" spans="1:13">
      <c r="A53" s="269">
        <v>43</v>
      </c>
      <c r="B53" s="278" t="s">
        <v>317</v>
      </c>
      <c r="C53" s="279">
        <v>321.85000000000002</v>
      </c>
      <c r="D53" s="280">
        <v>312.75</v>
      </c>
      <c r="E53" s="280">
        <v>298.60000000000002</v>
      </c>
      <c r="F53" s="280">
        <v>275.35000000000002</v>
      </c>
      <c r="G53" s="280">
        <v>261.20000000000005</v>
      </c>
      <c r="H53" s="280">
        <v>336</v>
      </c>
      <c r="I53" s="280">
        <v>350.15</v>
      </c>
      <c r="J53" s="280">
        <v>373.4</v>
      </c>
      <c r="K53" s="278">
        <v>326.89999999999998</v>
      </c>
      <c r="L53" s="278">
        <v>289.5</v>
      </c>
      <c r="M53" s="278">
        <v>6.9706299999999999</v>
      </c>
    </row>
    <row r="54" spans="1:13">
      <c r="A54" s="269">
        <v>44</v>
      </c>
      <c r="B54" s="278" t="s">
        <v>59</v>
      </c>
      <c r="C54" s="279">
        <v>4820.25</v>
      </c>
      <c r="D54" s="280">
        <v>4776.75</v>
      </c>
      <c r="E54" s="280">
        <v>4705.5</v>
      </c>
      <c r="F54" s="280">
        <v>4590.75</v>
      </c>
      <c r="G54" s="280">
        <v>4519.5</v>
      </c>
      <c r="H54" s="280">
        <v>4891.5</v>
      </c>
      <c r="I54" s="280">
        <v>4962.75</v>
      </c>
      <c r="J54" s="280">
        <v>5077.5</v>
      </c>
      <c r="K54" s="278">
        <v>4848</v>
      </c>
      <c r="L54" s="278">
        <v>4662</v>
      </c>
      <c r="M54" s="278">
        <v>8.64222</v>
      </c>
    </row>
    <row r="55" spans="1:13">
      <c r="A55" s="269">
        <v>45</v>
      </c>
      <c r="B55" s="278" t="s">
        <v>233</v>
      </c>
      <c r="C55" s="279">
        <v>2085.4</v>
      </c>
      <c r="D55" s="280">
        <v>2075.7666666666669</v>
      </c>
      <c r="E55" s="280">
        <v>2040.6333333333337</v>
      </c>
      <c r="F55" s="280">
        <v>1995.8666666666668</v>
      </c>
      <c r="G55" s="280">
        <v>1960.7333333333336</v>
      </c>
      <c r="H55" s="280">
        <v>2120.5333333333338</v>
      </c>
      <c r="I55" s="280">
        <v>2155.666666666667</v>
      </c>
      <c r="J55" s="280">
        <v>2200.4333333333338</v>
      </c>
      <c r="K55" s="278">
        <v>2110.9</v>
      </c>
      <c r="L55" s="278">
        <v>2031</v>
      </c>
      <c r="M55" s="278">
        <v>0.29635</v>
      </c>
    </row>
    <row r="56" spans="1:13">
      <c r="A56" s="269">
        <v>46</v>
      </c>
      <c r="B56" s="278" t="s">
        <v>60</v>
      </c>
      <c r="C56" s="279">
        <v>2551.85</v>
      </c>
      <c r="D56" s="280">
        <v>2495.0333333333333</v>
      </c>
      <c r="E56" s="280">
        <v>2423.9166666666665</v>
      </c>
      <c r="F56" s="280">
        <v>2295.9833333333331</v>
      </c>
      <c r="G56" s="280">
        <v>2224.8666666666663</v>
      </c>
      <c r="H56" s="280">
        <v>2622.9666666666667</v>
      </c>
      <c r="I56" s="280">
        <v>2694.0833333333335</v>
      </c>
      <c r="J56" s="280">
        <v>2822.0166666666669</v>
      </c>
      <c r="K56" s="278">
        <v>2566.15</v>
      </c>
      <c r="L56" s="278">
        <v>2367.1</v>
      </c>
      <c r="M56" s="278">
        <v>71.938069999999996</v>
      </c>
    </row>
    <row r="57" spans="1:13">
      <c r="A57" s="269">
        <v>47</v>
      </c>
      <c r="B57" s="278" t="s">
        <v>61</v>
      </c>
      <c r="C57" s="279">
        <v>875.35</v>
      </c>
      <c r="D57" s="280">
        <v>876.61666666666667</v>
      </c>
      <c r="E57" s="280">
        <v>822.73333333333335</v>
      </c>
      <c r="F57" s="280">
        <v>770.11666666666667</v>
      </c>
      <c r="G57" s="280">
        <v>716.23333333333335</v>
      </c>
      <c r="H57" s="280">
        <v>929.23333333333335</v>
      </c>
      <c r="I57" s="280">
        <v>983.11666666666679</v>
      </c>
      <c r="J57" s="280">
        <v>1035.7333333333333</v>
      </c>
      <c r="K57" s="278">
        <v>930.5</v>
      </c>
      <c r="L57" s="278">
        <v>824</v>
      </c>
      <c r="M57" s="278">
        <v>11.41525</v>
      </c>
    </row>
    <row r="58" spans="1:13">
      <c r="A58" s="269">
        <v>48</v>
      </c>
      <c r="B58" s="278" t="s">
        <v>318</v>
      </c>
      <c r="C58" s="279">
        <v>85.65</v>
      </c>
      <c r="D58" s="280">
        <v>86.133333333333326</v>
      </c>
      <c r="E58" s="280">
        <v>84.866666666666646</v>
      </c>
      <c r="F58" s="280">
        <v>84.083333333333314</v>
      </c>
      <c r="G58" s="280">
        <v>82.816666666666634</v>
      </c>
      <c r="H58" s="280">
        <v>86.916666666666657</v>
      </c>
      <c r="I58" s="280">
        <v>88.183333333333337</v>
      </c>
      <c r="J58" s="280">
        <v>88.966666666666669</v>
      </c>
      <c r="K58" s="278">
        <v>87.4</v>
      </c>
      <c r="L58" s="278">
        <v>85.35</v>
      </c>
      <c r="M58" s="278">
        <v>1.2262299999999999</v>
      </c>
    </row>
    <row r="59" spans="1:13">
      <c r="A59" s="269">
        <v>49</v>
      </c>
      <c r="B59" s="278" t="s">
        <v>319</v>
      </c>
      <c r="C59" s="279">
        <v>123</v>
      </c>
      <c r="D59" s="280">
        <v>125.59999999999998</v>
      </c>
      <c r="E59" s="280">
        <v>118.49999999999997</v>
      </c>
      <c r="F59" s="280">
        <v>113.99999999999999</v>
      </c>
      <c r="G59" s="280">
        <v>106.89999999999998</v>
      </c>
      <c r="H59" s="280">
        <v>130.09999999999997</v>
      </c>
      <c r="I59" s="280">
        <v>137.19999999999996</v>
      </c>
      <c r="J59" s="280">
        <v>141.69999999999996</v>
      </c>
      <c r="K59" s="278">
        <v>132.69999999999999</v>
      </c>
      <c r="L59" s="278">
        <v>121.1</v>
      </c>
      <c r="M59" s="278">
        <v>13.3964</v>
      </c>
    </row>
    <row r="60" spans="1:13" ht="12" customHeight="1">
      <c r="A60" s="269">
        <v>50</v>
      </c>
      <c r="B60" s="278" t="s">
        <v>234</v>
      </c>
      <c r="C60" s="279">
        <v>192.25</v>
      </c>
      <c r="D60" s="280">
        <v>193.16666666666666</v>
      </c>
      <c r="E60" s="280">
        <v>181.33333333333331</v>
      </c>
      <c r="F60" s="280">
        <v>170.41666666666666</v>
      </c>
      <c r="G60" s="280">
        <v>158.58333333333331</v>
      </c>
      <c r="H60" s="280">
        <v>204.08333333333331</v>
      </c>
      <c r="I60" s="280">
        <v>215.91666666666663</v>
      </c>
      <c r="J60" s="280">
        <v>226.83333333333331</v>
      </c>
      <c r="K60" s="278">
        <v>205</v>
      </c>
      <c r="L60" s="278">
        <v>182.25</v>
      </c>
      <c r="M60" s="278">
        <v>195.31393</v>
      </c>
    </row>
    <row r="61" spans="1:13">
      <c r="A61" s="269">
        <v>51</v>
      </c>
      <c r="B61" s="278" t="s">
        <v>62</v>
      </c>
      <c r="C61" s="279">
        <v>50.9</v>
      </c>
      <c r="D61" s="280">
        <v>50.533333333333331</v>
      </c>
      <c r="E61" s="280">
        <v>49.166666666666664</v>
      </c>
      <c r="F61" s="280">
        <v>47.43333333333333</v>
      </c>
      <c r="G61" s="280">
        <v>46.066666666666663</v>
      </c>
      <c r="H61" s="280">
        <v>52.266666666666666</v>
      </c>
      <c r="I61" s="280">
        <v>53.63333333333334</v>
      </c>
      <c r="J61" s="280">
        <v>55.366666666666667</v>
      </c>
      <c r="K61" s="278">
        <v>51.9</v>
      </c>
      <c r="L61" s="278">
        <v>48.8</v>
      </c>
      <c r="M61" s="278">
        <v>260.81927999999999</v>
      </c>
    </row>
    <row r="62" spans="1:13">
      <c r="A62" s="269">
        <v>52</v>
      </c>
      <c r="B62" s="278" t="s">
        <v>63</v>
      </c>
      <c r="C62" s="279">
        <v>34.35</v>
      </c>
      <c r="D62" s="280">
        <v>34.333333333333336</v>
      </c>
      <c r="E62" s="280">
        <v>33.416666666666671</v>
      </c>
      <c r="F62" s="280">
        <v>32.483333333333334</v>
      </c>
      <c r="G62" s="280">
        <v>31.56666666666667</v>
      </c>
      <c r="H62" s="280">
        <v>35.266666666666673</v>
      </c>
      <c r="I62" s="280">
        <v>36.183333333333344</v>
      </c>
      <c r="J62" s="280">
        <v>37.116666666666674</v>
      </c>
      <c r="K62" s="278">
        <v>35.25</v>
      </c>
      <c r="L62" s="278">
        <v>33.4</v>
      </c>
      <c r="M62" s="278">
        <v>22.687190000000001</v>
      </c>
    </row>
    <row r="63" spans="1:13">
      <c r="A63" s="269">
        <v>53</v>
      </c>
      <c r="B63" s="278" t="s">
        <v>313</v>
      </c>
      <c r="C63" s="279">
        <v>1122.95</v>
      </c>
      <c r="D63" s="280">
        <v>1131.0166666666667</v>
      </c>
      <c r="E63" s="280">
        <v>1109.9333333333334</v>
      </c>
      <c r="F63" s="280">
        <v>1096.9166666666667</v>
      </c>
      <c r="G63" s="280">
        <v>1075.8333333333335</v>
      </c>
      <c r="H63" s="280">
        <v>1144.0333333333333</v>
      </c>
      <c r="I63" s="280">
        <v>1165.1166666666668</v>
      </c>
      <c r="J63" s="280">
        <v>1178.1333333333332</v>
      </c>
      <c r="K63" s="278">
        <v>1152.0999999999999</v>
      </c>
      <c r="L63" s="278">
        <v>1118</v>
      </c>
      <c r="M63" s="278">
        <v>0.28005000000000002</v>
      </c>
    </row>
    <row r="64" spans="1:13">
      <c r="A64" s="269">
        <v>54</v>
      </c>
      <c r="B64" s="278" t="s">
        <v>64</v>
      </c>
      <c r="C64" s="279">
        <v>1242.45</v>
      </c>
      <c r="D64" s="280">
        <v>1247.1499999999999</v>
      </c>
      <c r="E64" s="280">
        <v>1214.2999999999997</v>
      </c>
      <c r="F64" s="280">
        <v>1186.1499999999999</v>
      </c>
      <c r="G64" s="280">
        <v>1153.2999999999997</v>
      </c>
      <c r="H64" s="280">
        <v>1275.2999999999997</v>
      </c>
      <c r="I64" s="280">
        <v>1308.1499999999996</v>
      </c>
      <c r="J64" s="280">
        <v>1336.2999999999997</v>
      </c>
      <c r="K64" s="278">
        <v>1280</v>
      </c>
      <c r="L64" s="278">
        <v>1219</v>
      </c>
      <c r="M64" s="278">
        <v>9.8111200000000007</v>
      </c>
    </row>
    <row r="65" spans="1:13">
      <c r="A65" s="269">
        <v>55</v>
      </c>
      <c r="B65" s="278" t="s">
        <v>321</v>
      </c>
      <c r="C65" s="279">
        <v>3846.1</v>
      </c>
      <c r="D65" s="280">
        <v>3860.1333333333332</v>
      </c>
      <c r="E65" s="280">
        <v>3756.9666666666662</v>
      </c>
      <c r="F65" s="280">
        <v>3667.833333333333</v>
      </c>
      <c r="G65" s="280">
        <v>3564.6666666666661</v>
      </c>
      <c r="H65" s="280">
        <v>3949.2666666666664</v>
      </c>
      <c r="I65" s="280">
        <v>4052.4333333333334</v>
      </c>
      <c r="J65" s="280">
        <v>4141.5666666666666</v>
      </c>
      <c r="K65" s="278">
        <v>3963.3</v>
      </c>
      <c r="L65" s="278">
        <v>3771</v>
      </c>
      <c r="M65" s="278">
        <v>0.11244</v>
      </c>
    </row>
    <row r="66" spans="1:13">
      <c r="A66" s="269">
        <v>56</v>
      </c>
      <c r="B66" s="278" t="s">
        <v>235</v>
      </c>
      <c r="C66" s="279">
        <v>817.5</v>
      </c>
      <c r="D66" s="280">
        <v>819.16666666666663</v>
      </c>
      <c r="E66" s="280">
        <v>790.33333333333326</v>
      </c>
      <c r="F66" s="280">
        <v>763.16666666666663</v>
      </c>
      <c r="G66" s="280">
        <v>734.33333333333326</v>
      </c>
      <c r="H66" s="280">
        <v>846.33333333333326</v>
      </c>
      <c r="I66" s="280">
        <v>875.16666666666652</v>
      </c>
      <c r="J66" s="280">
        <v>902.33333333333326</v>
      </c>
      <c r="K66" s="278">
        <v>848</v>
      </c>
      <c r="L66" s="278">
        <v>792</v>
      </c>
      <c r="M66" s="278">
        <v>0.44907000000000002</v>
      </c>
    </row>
    <row r="67" spans="1:13">
      <c r="A67" s="269">
        <v>57</v>
      </c>
      <c r="B67" s="278" t="s">
        <v>322</v>
      </c>
      <c r="C67" s="279">
        <v>216.15</v>
      </c>
      <c r="D67" s="280">
        <v>218.71666666666667</v>
      </c>
      <c r="E67" s="280">
        <v>212.43333333333334</v>
      </c>
      <c r="F67" s="280">
        <v>208.71666666666667</v>
      </c>
      <c r="G67" s="280">
        <v>202.43333333333334</v>
      </c>
      <c r="H67" s="280">
        <v>222.43333333333334</v>
      </c>
      <c r="I67" s="280">
        <v>228.7166666666667</v>
      </c>
      <c r="J67" s="280">
        <v>232.43333333333334</v>
      </c>
      <c r="K67" s="278">
        <v>225</v>
      </c>
      <c r="L67" s="278">
        <v>215</v>
      </c>
      <c r="M67" s="278">
        <v>0.57711999999999997</v>
      </c>
    </row>
    <row r="68" spans="1:13">
      <c r="A68" s="269">
        <v>58</v>
      </c>
      <c r="B68" s="278" t="s">
        <v>66</v>
      </c>
      <c r="C68" s="279">
        <v>70.150000000000006</v>
      </c>
      <c r="D68" s="280">
        <v>69.550000000000011</v>
      </c>
      <c r="E68" s="280">
        <v>67.65000000000002</v>
      </c>
      <c r="F68" s="280">
        <v>65.150000000000006</v>
      </c>
      <c r="G68" s="280">
        <v>63.250000000000014</v>
      </c>
      <c r="H68" s="280">
        <v>72.050000000000026</v>
      </c>
      <c r="I68" s="280">
        <v>73.95</v>
      </c>
      <c r="J68" s="280">
        <v>76.450000000000031</v>
      </c>
      <c r="K68" s="278">
        <v>71.45</v>
      </c>
      <c r="L68" s="278">
        <v>67.05</v>
      </c>
      <c r="M68" s="278">
        <v>97.225740000000002</v>
      </c>
    </row>
    <row r="69" spans="1:13">
      <c r="A69" s="269">
        <v>59</v>
      </c>
      <c r="B69" s="278" t="s">
        <v>314</v>
      </c>
      <c r="C69" s="279">
        <v>554.85</v>
      </c>
      <c r="D69" s="280">
        <v>551.88333333333333</v>
      </c>
      <c r="E69" s="280">
        <v>528.86666666666667</v>
      </c>
      <c r="F69" s="280">
        <v>502.88333333333333</v>
      </c>
      <c r="G69" s="280">
        <v>479.86666666666667</v>
      </c>
      <c r="H69" s="280">
        <v>577.86666666666667</v>
      </c>
      <c r="I69" s="280">
        <v>600.88333333333333</v>
      </c>
      <c r="J69" s="280">
        <v>626.86666666666667</v>
      </c>
      <c r="K69" s="278">
        <v>574.9</v>
      </c>
      <c r="L69" s="278">
        <v>525.9</v>
      </c>
      <c r="M69" s="278">
        <v>8.4157700000000002</v>
      </c>
    </row>
    <row r="70" spans="1:13">
      <c r="A70" s="269">
        <v>60</v>
      </c>
      <c r="B70" s="278" t="s">
        <v>67</v>
      </c>
      <c r="C70" s="279">
        <v>474.3</v>
      </c>
      <c r="D70" s="280">
        <v>473.93333333333334</v>
      </c>
      <c r="E70" s="280">
        <v>465.36666666666667</v>
      </c>
      <c r="F70" s="280">
        <v>456.43333333333334</v>
      </c>
      <c r="G70" s="280">
        <v>447.86666666666667</v>
      </c>
      <c r="H70" s="280">
        <v>482.86666666666667</v>
      </c>
      <c r="I70" s="280">
        <v>491.43333333333339</v>
      </c>
      <c r="J70" s="280">
        <v>500.36666666666667</v>
      </c>
      <c r="K70" s="278">
        <v>482.5</v>
      </c>
      <c r="L70" s="278">
        <v>465</v>
      </c>
      <c r="M70" s="278">
        <v>8.3248899999999999</v>
      </c>
    </row>
    <row r="71" spans="1:13">
      <c r="A71" s="269">
        <v>61</v>
      </c>
      <c r="B71" s="278" t="s">
        <v>68</v>
      </c>
      <c r="C71" s="279">
        <v>245.55</v>
      </c>
      <c r="D71" s="280">
        <v>243.53333333333333</v>
      </c>
      <c r="E71" s="280">
        <v>237.06666666666666</v>
      </c>
      <c r="F71" s="280">
        <v>228.58333333333334</v>
      </c>
      <c r="G71" s="280">
        <v>222.11666666666667</v>
      </c>
      <c r="H71" s="280">
        <v>252.01666666666665</v>
      </c>
      <c r="I71" s="280">
        <v>258.48333333333329</v>
      </c>
      <c r="J71" s="280">
        <v>266.96666666666664</v>
      </c>
      <c r="K71" s="278">
        <v>250</v>
      </c>
      <c r="L71" s="278">
        <v>235.05</v>
      </c>
      <c r="M71" s="278">
        <v>18.93139</v>
      </c>
    </row>
    <row r="72" spans="1:13">
      <c r="A72" s="269">
        <v>62</v>
      </c>
      <c r="B72" s="278" t="s">
        <v>70</v>
      </c>
      <c r="C72" s="279">
        <v>488.7</v>
      </c>
      <c r="D72" s="280">
        <v>484</v>
      </c>
      <c r="E72" s="280">
        <v>475.7</v>
      </c>
      <c r="F72" s="280">
        <v>462.7</v>
      </c>
      <c r="G72" s="280">
        <v>454.4</v>
      </c>
      <c r="H72" s="280">
        <v>497</v>
      </c>
      <c r="I72" s="280">
        <v>505.29999999999995</v>
      </c>
      <c r="J72" s="280">
        <v>518.29999999999995</v>
      </c>
      <c r="K72" s="278">
        <v>492.3</v>
      </c>
      <c r="L72" s="278">
        <v>471</v>
      </c>
      <c r="M72" s="278">
        <v>117.42601000000001</v>
      </c>
    </row>
    <row r="73" spans="1:13">
      <c r="A73" s="269">
        <v>63</v>
      </c>
      <c r="B73" s="278" t="s">
        <v>71</v>
      </c>
      <c r="C73" s="279">
        <v>22.35</v>
      </c>
      <c r="D73" s="280">
        <v>22.133333333333336</v>
      </c>
      <c r="E73" s="280">
        <v>21.616666666666674</v>
      </c>
      <c r="F73" s="280">
        <v>20.883333333333336</v>
      </c>
      <c r="G73" s="280">
        <v>20.366666666666674</v>
      </c>
      <c r="H73" s="280">
        <v>22.866666666666674</v>
      </c>
      <c r="I73" s="280">
        <v>23.383333333333333</v>
      </c>
      <c r="J73" s="280">
        <v>24.116666666666674</v>
      </c>
      <c r="K73" s="278">
        <v>22.65</v>
      </c>
      <c r="L73" s="278">
        <v>21.4</v>
      </c>
      <c r="M73" s="278">
        <v>284.88301999999999</v>
      </c>
    </row>
    <row r="74" spans="1:13">
      <c r="A74" s="269">
        <v>64</v>
      </c>
      <c r="B74" s="278" t="s">
        <v>72</v>
      </c>
      <c r="C74" s="279">
        <v>333.75</v>
      </c>
      <c r="D74" s="280">
        <v>335.66666666666669</v>
      </c>
      <c r="E74" s="280">
        <v>328.38333333333338</v>
      </c>
      <c r="F74" s="280">
        <v>323.01666666666671</v>
      </c>
      <c r="G74" s="280">
        <v>315.73333333333341</v>
      </c>
      <c r="H74" s="280">
        <v>341.03333333333336</v>
      </c>
      <c r="I74" s="280">
        <v>348.31666666666666</v>
      </c>
      <c r="J74" s="280">
        <v>353.68333333333334</v>
      </c>
      <c r="K74" s="278">
        <v>342.95</v>
      </c>
      <c r="L74" s="278">
        <v>330.3</v>
      </c>
      <c r="M74" s="278">
        <v>62.974789999999999</v>
      </c>
    </row>
    <row r="75" spans="1:13">
      <c r="A75" s="269">
        <v>65</v>
      </c>
      <c r="B75" s="278" t="s">
        <v>323</v>
      </c>
      <c r="C75" s="279">
        <v>419.4</v>
      </c>
      <c r="D75" s="280">
        <v>419.13333333333338</v>
      </c>
      <c r="E75" s="280">
        <v>413.26666666666677</v>
      </c>
      <c r="F75" s="280">
        <v>407.13333333333338</v>
      </c>
      <c r="G75" s="280">
        <v>401.26666666666677</v>
      </c>
      <c r="H75" s="280">
        <v>425.26666666666677</v>
      </c>
      <c r="I75" s="280">
        <v>431.13333333333344</v>
      </c>
      <c r="J75" s="280">
        <v>437.26666666666677</v>
      </c>
      <c r="K75" s="278">
        <v>425</v>
      </c>
      <c r="L75" s="278">
        <v>413</v>
      </c>
      <c r="M75" s="278">
        <v>0.91493999999999998</v>
      </c>
    </row>
    <row r="76" spans="1:13" s="16" customFormat="1">
      <c r="A76" s="269">
        <v>66</v>
      </c>
      <c r="B76" s="278" t="s">
        <v>325</v>
      </c>
      <c r="C76" s="279">
        <v>101.65</v>
      </c>
      <c r="D76" s="280">
        <v>102.08333333333333</v>
      </c>
      <c r="E76" s="280">
        <v>100.51666666666665</v>
      </c>
      <c r="F76" s="280">
        <v>99.383333333333326</v>
      </c>
      <c r="G76" s="280">
        <v>97.816666666666649</v>
      </c>
      <c r="H76" s="280">
        <v>103.21666666666665</v>
      </c>
      <c r="I76" s="280">
        <v>104.78333333333335</v>
      </c>
      <c r="J76" s="280">
        <v>105.91666666666666</v>
      </c>
      <c r="K76" s="278">
        <v>103.65</v>
      </c>
      <c r="L76" s="278">
        <v>100.95</v>
      </c>
      <c r="M76" s="278">
        <v>1.0629200000000001</v>
      </c>
    </row>
    <row r="77" spans="1:13" s="16" customFormat="1">
      <c r="A77" s="269">
        <v>67</v>
      </c>
      <c r="B77" s="278" t="s">
        <v>326</v>
      </c>
      <c r="C77" s="279">
        <v>1993.05</v>
      </c>
      <c r="D77" s="280">
        <v>1999.3</v>
      </c>
      <c r="E77" s="280">
        <v>1943.6</v>
      </c>
      <c r="F77" s="280">
        <v>1894.1499999999999</v>
      </c>
      <c r="G77" s="280">
        <v>1838.4499999999998</v>
      </c>
      <c r="H77" s="280">
        <v>2048.75</v>
      </c>
      <c r="I77" s="280">
        <v>2104.4500000000003</v>
      </c>
      <c r="J77" s="280">
        <v>2153.9</v>
      </c>
      <c r="K77" s="278">
        <v>2055</v>
      </c>
      <c r="L77" s="278">
        <v>1949.85</v>
      </c>
      <c r="M77" s="278">
        <v>0.1055</v>
      </c>
    </row>
    <row r="78" spans="1:13" s="16" customFormat="1">
      <c r="A78" s="269">
        <v>68</v>
      </c>
      <c r="B78" s="278" t="s">
        <v>327</v>
      </c>
      <c r="C78" s="279">
        <v>504.6</v>
      </c>
      <c r="D78" s="280">
        <v>499.53333333333336</v>
      </c>
      <c r="E78" s="280">
        <v>485.36666666666667</v>
      </c>
      <c r="F78" s="280">
        <v>466.13333333333333</v>
      </c>
      <c r="G78" s="280">
        <v>451.96666666666664</v>
      </c>
      <c r="H78" s="280">
        <v>518.76666666666665</v>
      </c>
      <c r="I78" s="280">
        <v>532.93333333333339</v>
      </c>
      <c r="J78" s="280">
        <v>552.16666666666674</v>
      </c>
      <c r="K78" s="278">
        <v>513.70000000000005</v>
      </c>
      <c r="L78" s="278">
        <v>480.3</v>
      </c>
      <c r="M78" s="278">
        <v>0.71625000000000005</v>
      </c>
    </row>
    <row r="79" spans="1:13" s="16" customFormat="1">
      <c r="A79" s="269">
        <v>69</v>
      </c>
      <c r="B79" s="278" t="s">
        <v>328</v>
      </c>
      <c r="C79" s="279">
        <v>51.75</v>
      </c>
      <c r="D79" s="280">
        <v>51.866666666666667</v>
      </c>
      <c r="E79" s="280">
        <v>50.883333333333333</v>
      </c>
      <c r="F79" s="280">
        <v>50.016666666666666</v>
      </c>
      <c r="G79" s="280">
        <v>49.033333333333331</v>
      </c>
      <c r="H79" s="280">
        <v>52.733333333333334</v>
      </c>
      <c r="I79" s="280">
        <v>53.716666666666669</v>
      </c>
      <c r="J79" s="280">
        <v>54.583333333333336</v>
      </c>
      <c r="K79" s="278">
        <v>52.85</v>
      </c>
      <c r="L79" s="278">
        <v>51</v>
      </c>
      <c r="M79" s="278">
        <v>10.121700000000001</v>
      </c>
    </row>
    <row r="80" spans="1:13" s="16" customFormat="1">
      <c r="A80" s="269">
        <v>70</v>
      </c>
      <c r="B80" s="278" t="s">
        <v>73</v>
      </c>
      <c r="C80" s="279">
        <v>10205.6</v>
      </c>
      <c r="D80" s="280">
        <v>10065.183333333332</v>
      </c>
      <c r="E80" s="280">
        <v>9835.366666666665</v>
      </c>
      <c r="F80" s="280">
        <v>9465.1333333333332</v>
      </c>
      <c r="G80" s="280">
        <v>9235.3166666666657</v>
      </c>
      <c r="H80" s="280">
        <v>10435.416666666664</v>
      </c>
      <c r="I80" s="280">
        <v>10665.233333333334</v>
      </c>
      <c r="J80" s="280">
        <v>11035.466666666664</v>
      </c>
      <c r="K80" s="278">
        <v>10295</v>
      </c>
      <c r="L80" s="278">
        <v>9694.9500000000007</v>
      </c>
      <c r="M80" s="278">
        <v>0.23791000000000001</v>
      </c>
    </row>
    <row r="81" spans="1:13" s="16" customFormat="1">
      <c r="A81" s="269">
        <v>71</v>
      </c>
      <c r="B81" s="278" t="s">
        <v>75</v>
      </c>
      <c r="C81" s="279">
        <v>344.9</v>
      </c>
      <c r="D81" s="280">
        <v>346.93333333333334</v>
      </c>
      <c r="E81" s="280">
        <v>337.2166666666667</v>
      </c>
      <c r="F81" s="280">
        <v>329.53333333333336</v>
      </c>
      <c r="G81" s="280">
        <v>319.81666666666672</v>
      </c>
      <c r="H81" s="280">
        <v>354.61666666666667</v>
      </c>
      <c r="I81" s="280">
        <v>364.33333333333326</v>
      </c>
      <c r="J81" s="280">
        <v>372.01666666666665</v>
      </c>
      <c r="K81" s="278">
        <v>356.65</v>
      </c>
      <c r="L81" s="278">
        <v>339.25</v>
      </c>
      <c r="M81" s="278">
        <v>79.270949999999999</v>
      </c>
    </row>
    <row r="82" spans="1:13" s="16" customFormat="1">
      <c r="A82" s="269">
        <v>72</v>
      </c>
      <c r="B82" s="278" t="s">
        <v>329</v>
      </c>
      <c r="C82" s="279">
        <v>146.44999999999999</v>
      </c>
      <c r="D82" s="280">
        <v>144.53333333333333</v>
      </c>
      <c r="E82" s="280">
        <v>139.26666666666665</v>
      </c>
      <c r="F82" s="280">
        <v>132.08333333333331</v>
      </c>
      <c r="G82" s="280">
        <v>126.81666666666663</v>
      </c>
      <c r="H82" s="280">
        <v>151.71666666666667</v>
      </c>
      <c r="I82" s="280">
        <v>156.98333333333338</v>
      </c>
      <c r="J82" s="280">
        <v>164.16666666666669</v>
      </c>
      <c r="K82" s="278">
        <v>149.80000000000001</v>
      </c>
      <c r="L82" s="278">
        <v>137.35</v>
      </c>
      <c r="M82" s="278">
        <v>3.1798799999999998</v>
      </c>
    </row>
    <row r="83" spans="1:13" s="16" customFormat="1">
      <c r="A83" s="269">
        <v>73</v>
      </c>
      <c r="B83" s="278" t="s">
        <v>76</v>
      </c>
      <c r="C83" s="279">
        <v>2801.7</v>
      </c>
      <c r="D83" s="280">
        <v>2794.8666666666668</v>
      </c>
      <c r="E83" s="280">
        <v>2739.7333333333336</v>
      </c>
      <c r="F83" s="280">
        <v>2677.7666666666669</v>
      </c>
      <c r="G83" s="280">
        <v>2622.6333333333337</v>
      </c>
      <c r="H83" s="280">
        <v>2856.8333333333335</v>
      </c>
      <c r="I83" s="280">
        <v>2911.9666666666667</v>
      </c>
      <c r="J83" s="280">
        <v>2973.9333333333334</v>
      </c>
      <c r="K83" s="278">
        <v>2850</v>
      </c>
      <c r="L83" s="278">
        <v>2732.9</v>
      </c>
      <c r="M83" s="278">
        <v>8.9310799999999997</v>
      </c>
    </row>
    <row r="84" spans="1:13" s="16" customFormat="1">
      <c r="A84" s="269">
        <v>74</v>
      </c>
      <c r="B84" s="278" t="s">
        <v>315</v>
      </c>
      <c r="C84" s="279">
        <v>330.3</v>
      </c>
      <c r="D84" s="280">
        <v>327</v>
      </c>
      <c r="E84" s="280">
        <v>320.3</v>
      </c>
      <c r="F84" s="280">
        <v>310.3</v>
      </c>
      <c r="G84" s="280">
        <v>303.60000000000002</v>
      </c>
      <c r="H84" s="280">
        <v>337</v>
      </c>
      <c r="I84" s="280">
        <v>343.70000000000005</v>
      </c>
      <c r="J84" s="280">
        <v>353.7</v>
      </c>
      <c r="K84" s="278">
        <v>333.7</v>
      </c>
      <c r="L84" s="278">
        <v>317</v>
      </c>
      <c r="M84" s="278">
        <v>3.51179</v>
      </c>
    </row>
    <row r="85" spans="1:13" s="16" customFormat="1">
      <c r="A85" s="269">
        <v>75</v>
      </c>
      <c r="B85" s="278" t="s">
        <v>324</v>
      </c>
      <c r="C85" s="279">
        <v>67.55</v>
      </c>
      <c r="D85" s="280">
        <v>66.283333333333317</v>
      </c>
      <c r="E85" s="280">
        <v>61.96666666666664</v>
      </c>
      <c r="F85" s="280">
        <v>56.383333333333326</v>
      </c>
      <c r="G85" s="280">
        <v>52.066666666666649</v>
      </c>
      <c r="H85" s="280">
        <v>71.866666666666632</v>
      </c>
      <c r="I85" s="280">
        <v>76.183333333333323</v>
      </c>
      <c r="J85" s="280">
        <v>81.766666666666623</v>
      </c>
      <c r="K85" s="278">
        <v>70.599999999999994</v>
      </c>
      <c r="L85" s="278">
        <v>60.7</v>
      </c>
      <c r="M85" s="278">
        <v>15.278180000000001</v>
      </c>
    </row>
    <row r="86" spans="1:13" s="16" customFormat="1">
      <c r="A86" s="269">
        <v>76</v>
      </c>
      <c r="B86" s="278" t="s">
        <v>77</v>
      </c>
      <c r="C86" s="279">
        <v>351.1</v>
      </c>
      <c r="D86" s="280">
        <v>357.7</v>
      </c>
      <c r="E86" s="280">
        <v>341.4</v>
      </c>
      <c r="F86" s="280">
        <v>331.7</v>
      </c>
      <c r="G86" s="280">
        <v>315.39999999999998</v>
      </c>
      <c r="H86" s="280">
        <v>367.4</v>
      </c>
      <c r="I86" s="280">
        <v>383.70000000000005</v>
      </c>
      <c r="J86" s="280">
        <v>393.4</v>
      </c>
      <c r="K86" s="278">
        <v>374</v>
      </c>
      <c r="L86" s="278">
        <v>348</v>
      </c>
      <c r="M86" s="278">
        <v>211.98837</v>
      </c>
    </row>
    <row r="87" spans="1:13" s="16" customFormat="1">
      <c r="A87" s="269">
        <v>77</v>
      </c>
      <c r="B87" s="278" t="s">
        <v>78</v>
      </c>
      <c r="C87" s="279">
        <v>91.8</v>
      </c>
      <c r="D87" s="280">
        <v>90.466666666666654</v>
      </c>
      <c r="E87" s="280">
        <v>87.933333333333309</v>
      </c>
      <c r="F87" s="280">
        <v>84.066666666666649</v>
      </c>
      <c r="G87" s="280">
        <v>81.533333333333303</v>
      </c>
      <c r="H87" s="280">
        <v>94.333333333333314</v>
      </c>
      <c r="I87" s="280">
        <v>96.866666666666646</v>
      </c>
      <c r="J87" s="280">
        <v>100.73333333333332</v>
      </c>
      <c r="K87" s="278">
        <v>93</v>
      </c>
      <c r="L87" s="278">
        <v>86.6</v>
      </c>
      <c r="M87" s="278">
        <v>112.19835</v>
      </c>
    </row>
    <row r="88" spans="1:13" s="16" customFormat="1">
      <c r="A88" s="269">
        <v>78</v>
      </c>
      <c r="B88" s="278" t="s">
        <v>333</v>
      </c>
      <c r="C88" s="279">
        <v>284.3</v>
      </c>
      <c r="D88" s="280">
        <v>285.05</v>
      </c>
      <c r="E88" s="280">
        <v>278.25</v>
      </c>
      <c r="F88" s="280">
        <v>272.2</v>
      </c>
      <c r="G88" s="280">
        <v>265.39999999999998</v>
      </c>
      <c r="H88" s="280">
        <v>291.10000000000002</v>
      </c>
      <c r="I88" s="280">
        <v>297.90000000000009</v>
      </c>
      <c r="J88" s="280">
        <v>303.95000000000005</v>
      </c>
      <c r="K88" s="278">
        <v>291.85000000000002</v>
      </c>
      <c r="L88" s="278">
        <v>279</v>
      </c>
      <c r="M88" s="278">
        <v>6.0766099999999996</v>
      </c>
    </row>
    <row r="89" spans="1:13" s="16" customFormat="1">
      <c r="A89" s="269">
        <v>79</v>
      </c>
      <c r="B89" s="278" t="s">
        <v>334</v>
      </c>
      <c r="C89" s="279">
        <v>290.35000000000002</v>
      </c>
      <c r="D89" s="280">
        <v>290.48333333333335</v>
      </c>
      <c r="E89" s="280">
        <v>285.9666666666667</v>
      </c>
      <c r="F89" s="280">
        <v>281.58333333333337</v>
      </c>
      <c r="G89" s="280">
        <v>277.06666666666672</v>
      </c>
      <c r="H89" s="280">
        <v>294.86666666666667</v>
      </c>
      <c r="I89" s="280">
        <v>299.38333333333333</v>
      </c>
      <c r="J89" s="280">
        <v>303.76666666666665</v>
      </c>
      <c r="K89" s="278">
        <v>295</v>
      </c>
      <c r="L89" s="278">
        <v>286.10000000000002</v>
      </c>
      <c r="M89" s="278">
        <v>0.96948999999999996</v>
      </c>
    </row>
    <row r="90" spans="1:13" s="16" customFormat="1">
      <c r="A90" s="269">
        <v>80</v>
      </c>
      <c r="B90" s="278" t="s">
        <v>336</v>
      </c>
      <c r="C90" s="279">
        <v>221.15</v>
      </c>
      <c r="D90" s="280">
        <v>222.83333333333334</v>
      </c>
      <c r="E90" s="280">
        <v>212.66666666666669</v>
      </c>
      <c r="F90" s="280">
        <v>204.18333333333334</v>
      </c>
      <c r="G90" s="280">
        <v>194.01666666666668</v>
      </c>
      <c r="H90" s="280">
        <v>231.31666666666669</v>
      </c>
      <c r="I90" s="280">
        <v>241.48333333333338</v>
      </c>
      <c r="J90" s="280">
        <v>249.9666666666667</v>
      </c>
      <c r="K90" s="278">
        <v>233</v>
      </c>
      <c r="L90" s="278">
        <v>214.35</v>
      </c>
      <c r="M90" s="278">
        <v>1.5584</v>
      </c>
    </row>
    <row r="91" spans="1:13" s="16" customFormat="1">
      <c r="A91" s="269">
        <v>81</v>
      </c>
      <c r="B91" s="278" t="s">
        <v>330</v>
      </c>
      <c r="C91" s="279">
        <v>383.85</v>
      </c>
      <c r="D91" s="280">
        <v>384.63333333333338</v>
      </c>
      <c r="E91" s="280">
        <v>375.21666666666675</v>
      </c>
      <c r="F91" s="280">
        <v>366.58333333333337</v>
      </c>
      <c r="G91" s="280">
        <v>357.16666666666674</v>
      </c>
      <c r="H91" s="280">
        <v>393.26666666666677</v>
      </c>
      <c r="I91" s="280">
        <v>402.68333333333339</v>
      </c>
      <c r="J91" s="280">
        <v>411.31666666666678</v>
      </c>
      <c r="K91" s="278">
        <v>394.05</v>
      </c>
      <c r="L91" s="278">
        <v>376</v>
      </c>
      <c r="M91" s="278">
        <v>0.47899000000000003</v>
      </c>
    </row>
    <row r="92" spans="1:13" s="16" customFormat="1">
      <c r="A92" s="269">
        <v>82</v>
      </c>
      <c r="B92" s="278" t="s">
        <v>79</v>
      </c>
      <c r="C92" s="279">
        <v>116.05</v>
      </c>
      <c r="D92" s="280">
        <v>115.13333333333333</v>
      </c>
      <c r="E92" s="280">
        <v>113.26666666666665</v>
      </c>
      <c r="F92" s="280">
        <v>110.48333333333332</v>
      </c>
      <c r="G92" s="280">
        <v>108.61666666666665</v>
      </c>
      <c r="H92" s="280">
        <v>117.91666666666666</v>
      </c>
      <c r="I92" s="280">
        <v>119.78333333333333</v>
      </c>
      <c r="J92" s="280">
        <v>122.56666666666666</v>
      </c>
      <c r="K92" s="278">
        <v>117</v>
      </c>
      <c r="L92" s="278">
        <v>112.35</v>
      </c>
      <c r="M92" s="278">
        <v>11.09188</v>
      </c>
    </row>
    <row r="93" spans="1:13" s="16" customFormat="1">
      <c r="A93" s="269">
        <v>83</v>
      </c>
      <c r="B93" s="278" t="s">
        <v>331</v>
      </c>
      <c r="C93" s="279">
        <v>185.55</v>
      </c>
      <c r="D93" s="280">
        <v>186.41666666666666</v>
      </c>
      <c r="E93" s="280">
        <v>183.13333333333333</v>
      </c>
      <c r="F93" s="280">
        <v>180.71666666666667</v>
      </c>
      <c r="G93" s="280">
        <v>177.43333333333334</v>
      </c>
      <c r="H93" s="280">
        <v>188.83333333333331</v>
      </c>
      <c r="I93" s="280">
        <v>192.11666666666667</v>
      </c>
      <c r="J93" s="280">
        <v>194.5333333333333</v>
      </c>
      <c r="K93" s="278">
        <v>189.7</v>
      </c>
      <c r="L93" s="278">
        <v>184</v>
      </c>
      <c r="M93" s="278">
        <v>1.6694199999999999</v>
      </c>
    </row>
    <row r="94" spans="1:13" s="16" customFormat="1">
      <c r="A94" s="269">
        <v>84</v>
      </c>
      <c r="B94" s="278" t="s">
        <v>339</v>
      </c>
      <c r="C94" s="279">
        <v>220.85</v>
      </c>
      <c r="D94" s="280">
        <v>221.28333333333333</v>
      </c>
      <c r="E94" s="280">
        <v>217.56666666666666</v>
      </c>
      <c r="F94" s="280">
        <v>214.28333333333333</v>
      </c>
      <c r="G94" s="280">
        <v>210.56666666666666</v>
      </c>
      <c r="H94" s="280">
        <v>224.56666666666666</v>
      </c>
      <c r="I94" s="280">
        <v>228.2833333333333</v>
      </c>
      <c r="J94" s="280">
        <v>231.56666666666666</v>
      </c>
      <c r="K94" s="278">
        <v>225</v>
      </c>
      <c r="L94" s="278">
        <v>218</v>
      </c>
      <c r="M94" s="278">
        <v>3.6033599999999999</v>
      </c>
    </row>
    <row r="95" spans="1:13" s="16" customFormat="1">
      <c r="A95" s="269">
        <v>85</v>
      </c>
      <c r="B95" s="278" t="s">
        <v>337</v>
      </c>
      <c r="C95" s="279">
        <v>816</v>
      </c>
      <c r="D95" s="280">
        <v>797.5</v>
      </c>
      <c r="E95" s="280">
        <v>760</v>
      </c>
      <c r="F95" s="280">
        <v>704</v>
      </c>
      <c r="G95" s="280">
        <v>666.5</v>
      </c>
      <c r="H95" s="280">
        <v>853.5</v>
      </c>
      <c r="I95" s="280">
        <v>891</v>
      </c>
      <c r="J95" s="280">
        <v>947</v>
      </c>
      <c r="K95" s="278">
        <v>835</v>
      </c>
      <c r="L95" s="278">
        <v>741.5</v>
      </c>
      <c r="M95" s="278">
        <v>2.9375900000000001</v>
      </c>
    </row>
    <row r="96" spans="1:13" s="16" customFormat="1">
      <c r="A96" s="269">
        <v>86</v>
      </c>
      <c r="B96" s="278" t="s">
        <v>338</v>
      </c>
      <c r="C96" s="279">
        <v>12.85</v>
      </c>
      <c r="D96" s="280">
        <v>12.700000000000001</v>
      </c>
      <c r="E96" s="280">
        <v>12.400000000000002</v>
      </c>
      <c r="F96" s="280">
        <v>11.950000000000001</v>
      </c>
      <c r="G96" s="280">
        <v>11.650000000000002</v>
      </c>
      <c r="H96" s="280">
        <v>13.150000000000002</v>
      </c>
      <c r="I96" s="280">
        <v>13.450000000000003</v>
      </c>
      <c r="J96" s="280">
        <v>13.900000000000002</v>
      </c>
      <c r="K96" s="278">
        <v>13</v>
      </c>
      <c r="L96" s="278">
        <v>12.25</v>
      </c>
      <c r="M96" s="278">
        <v>10.75177</v>
      </c>
    </row>
    <row r="97" spans="1:13" s="16" customFormat="1">
      <c r="A97" s="269">
        <v>87</v>
      </c>
      <c r="B97" s="278" t="s">
        <v>340</v>
      </c>
      <c r="C97" s="279">
        <v>112.65</v>
      </c>
      <c r="D97" s="280">
        <v>111.51666666666667</v>
      </c>
      <c r="E97" s="280">
        <v>108.13333333333333</v>
      </c>
      <c r="F97" s="280">
        <v>103.61666666666666</v>
      </c>
      <c r="G97" s="280">
        <v>100.23333333333332</v>
      </c>
      <c r="H97" s="280">
        <v>116.03333333333333</v>
      </c>
      <c r="I97" s="280">
        <v>119.41666666666669</v>
      </c>
      <c r="J97" s="280">
        <v>123.93333333333334</v>
      </c>
      <c r="K97" s="278">
        <v>114.9</v>
      </c>
      <c r="L97" s="278">
        <v>107</v>
      </c>
      <c r="M97" s="278">
        <v>1.43153</v>
      </c>
    </row>
    <row r="98" spans="1:13" s="16" customFormat="1">
      <c r="A98" s="269">
        <v>88</v>
      </c>
      <c r="B98" s="278" t="s">
        <v>341</v>
      </c>
      <c r="C98" s="279">
        <v>2190.65</v>
      </c>
      <c r="D98" s="280">
        <v>2198.5499999999997</v>
      </c>
      <c r="E98" s="280">
        <v>2167.0999999999995</v>
      </c>
      <c r="F98" s="280">
        <v>2143.5499999999997</v>
      </c>
      <c r="G98" s="280">
        <v>2112.0999999999995</v>
      </c>
      <c r="H98" s="280">
        <v>2222.0999999999995</v>
      </c>
      <c r="I98" s="280">
        <v>2253.5499999999993</v>
      </c>
      <c r="J98" s="280">
        <v>2277.0999999999995</v>
      </c>
      <c r="K98" s="278">
        <v>2230</v>
      </c>
      <c r="L98" s="278">
        <v>2175</v>
      </c>
      <c r="M98" s="278">
        <v>3.918E-2</v>
      </c>
    </row>
    <row r="99" spans="1:13" s="16" customFormat="1">
      <c r="A99" s="269">
        <v>89</v>
      </c>
      <c r="B99" s="278" t="s">
        <v>82</v>
      </c>
      <c r="C99" s="279">
        <v>468.35</v>
      </c>
      <c r="D99" s="280">
        <v>464.95</v>
      </c>
      <c r="E99" s="280">
        <v>456.4</v>
      </c>
      <c r="F99" s="280">
        <v>444.45</v>
      </c>
      <c r="G99" s="280">
        <v>435.9</v>
      </c>
      <c r="H99" s="280">
        <v>476.9</v>
      </c>
      <c r="I99" s="280">
        <v>485.45000000000005</v>
      </c>
      <c r="J99" s="280">
        <v>497.4</v>
      </c>
      <c r="K99" s="278">
        <v>473.5</v>
      </c>
      <c r="L99" s="278">
        <v>453</v>
      </c>
      <c r="M99" s="278">
        <v>2.79793</v>
      </c>
    </row>
    <row r="100" spans="1:13" s="16" customFormat="1">
      <c r="A100" s="269">
        <v>90</v>
      </c>
      <c r="B100" s="278" t="s">
        <v>335</v>
      </c>
      <c r="C100" s="279">
        <v>127.4</v>
      </c>
      <c r="D100" s="280">
        <v>128.36666666666667</v>
      </c>
      <c r="E100" s="280">
        <v>121.03333333333336</v>
      </c>
      <c r="F100" s="280">
        <v>114.66666666666669</v>
      </c>
      <c r="G100" s="280">
        <v>107.33333333333337</v>
      </c>
      <c r="H100" s="280">
        <v>134.73333333333335</v>
      </c>
      <c r="I100" s="280">
        <v>142.06666666666666</v>
      </c>
      <c r="J100" s="280">
        <v>148.43333333333334</v>
      </c>
      <c r="K100" s="278">
        <v>135.69999999999999</v>
      </c>
      <c r="L100" s="278">
        <v>122</v>
      </c>
      <c r="M100" s="278">
        <v>2.3402099999999999</v>
      </c>
    </row>
    <row r="101" spans="1:13">
      <c r="A101" s="269">
        <v>91</v>
      </c>
      <c r="B101" s="278" t="s">
        <v>342</v>
      </c>
      <c r="C101" s="279">
        <v>171.2</v>
      </c>
      <c r="D101" s="280">
        <v>172.5</v>
      </c>
      <c r="E101" s="280">
        <v>166.2</v>
      </c>
      <c r="F101" s="280">
        <v>161.19999999999999</v>
      </c>
      <c r="G101" s="280">
        <v>154.89999999999998</v>
      </c>
      <c r="H101" s="280">
        <v>177.5</v>
      </c>
      <c r="I101" s="280">
        <v>183.8</v>
      </c>
      <c r="J101" s="280">
        <v>188.8</v>
      </c>
      <c r="K101" s="278">
        <v>178.8</v>
      </c>
      <c r="L101" s="278">
        <v>167.5</v>
      </c>
      <c r="M101" s="278">
        <v>0.60680000000000001</v>
      </c>
    </row>
    <row r="102" spans="1:13">
      <c r="A102" s="269">
        <v>92</v>
      </c>
      <c r="B102" s="278" t="s">
        <v>343</v>
      </c>
      <c r="C102" s="279">
        <v>119.75</v>
      </c>
      <c r="D102" s="280">
        <v>122.81666666666668</v>
      </c>
      <c r="E102" s="280">
        <v>115.83333333333334</v>
      </c>
      <c r="F102" s="280">
        <v>111.91666666666667</v>
      </c>
      <c r="G102" s="280">
        <v>104.93333333333334</v>
      </c>
      <c r="H102" s="280">
        <v>126.73333333333335</v>
      </c>
      <c r="I102" s="280">
        <v>133.71666666666667</v>
      </c>
      <c r="J102" s="280">
        <v>137.63333333333335</v>
      </c>
      <c r="K102" s="278">
        <v>129.80000000000001</v>
      </c>
      <c r="L102" s="278">
        <v>118.9</v>
      </c>
      <c r="M102" s="278">
        <v>14.69955</v>
      </c>
    </row>
    <row r="103" spans="1:13">
      <c r="A103" s="269">
        <v>93</v>
      </c>
      <c r="B103" s="278" t="s">
        <v>344</v>
      </c>
      <c r="C103" s="279">
        <v>62.05</v>
      </c>
      <c r="D103" s="280">
        <v>61.9</v>
      </c>
      <c r="E103" s="280">
        <v>60.5</v>
      </c>
      <c r="F103" s="280">
        <v>58.95</v>
      </c>
      <c r="G103" s="280">
        <v>57.550000000000004</v>
      </c>
      <c r="H103" s="280">
        <v>63.449999999999996</v>
      </c>
      <c r="I103" s="280">
        <v>64.849999999999994</v>
      </c>
      <c r="J103" s="280">
        <v>66.399999999999991</v>
      </c>
      <c r="K103" s="278">
        <v>63.3</v>
      </c>
      <c r="L103" s="278">
        <v>60.35</v>
      </c>
      <c r="M103" s="278">
        <v>5.5205900000000003</v>
      </c>
    </row>
    <row r="104" spans="1:13">
      <c r="A104" s="269">
        <v>94</v>
      </c>
      <c r="B104" s="278" t="s">
        <v>83</v>
      </c>
      <c r="C104" s="279">
        <v>171.75</v>
      </c>
      <c r="D104" s="280">
        <v>167.13333333333333</v>
      </c>
      <c r="E104" s="280">
        <v>156.46666666666664</v>
      </c>
      <c r="F104" s="280">
        <v>141.18333333333331</v>
      </c>
      <c r="G104" s="280">
        <v>130.51666666666662</v>
      </c>
      <c r="H104" s="280">
        <v>182.41666666666666</v>
      </c>
      <c r="I104" s="280">
        <v>193.08333333333334</v>
      </c>
      <c r="J104" s="280">
        <v>208.36666666666667</v>
      </c>
      <c r="K104" s="278">
        <v>177.8</v>
      </c>
      <c r="L104" s="278">
        <v>151.85</v>
      </c>
      <c r="M104" s="278">
        <v>81.119399999999999</v>
      </c>
    </row>
    <row r="105" spans="1:13">
      <c r="A105" s="269">
        <v>95</v>
      </c>
      <c r="B105" s="278" t="s">
        <v>345</v>
      </c>
      <c r="C105" s="279">
        <v>286.85000000000002</v>
      </c>
      <c r="D105" s="280">
        <v>284.36666666666667</v>
      </c>
      <c r="E105" s="280">
        <v>274.73333333333335</v>
      </c>
      <c r="F105" s="280">
        <v>262.61666666666667</v>
      </c>
      <c r="G105" s="280">
        <v>252.98333333333335</v>
      </c>
      <c r="H105" s="280">
        <v>296.48333333333335</v>
      </c>
      <c r="I105" s="280">
        <v>306.11666666666667</v>
      </c>
      <c r="J105" s="280">
        <v>318.23333333333335</v>
      </c>
      <c r="K105" s="278">
        <v>294</v>
      </c>
      <c r="L105" s="278">
        <v>272.25</v>
      </c>
      <c r="M105" s="278">
        <v>2.9058700000000002</v>
      </c>
    </row>
    <row r="106" spans="1:13">
      <c r="A106" s="269">
        <v>96</v>
      </c>
      <c r="B106" s="278" t="s">
        <v>84</v>
      </c>
      <c r="C106" s="279">
        <v>579.6</v>
      </c>
      <c r="D106" s="280">
        <v>584.5333333333333</v>
      </c>
      <c r="E106" s="280">
        <v>559.06666666666661</v>
      </c>
      <c r="F106" s="280">
        <v>538.5333333333333</v>
      </c>
      <c r="G106" s="280">
        <v>513.06666666666661</v>
      </c>
      <c r="H106" s="280">
        <v>605.06666666666661</v>
      </c>
      <c r="I106" s="280">
        <v>630.5333333333333</v>
      </c>
      <c r="J106" s="280">
        <v>651.06666666666661</v>
      </c>
      <c r="K106" s="278">
        <v>610</v>
      </c>
      <c r="L106" s="278">
        <v>564</v>
      </c>
      <c r="M106" s="278">
        <v>272.07927999999998</v>
      </c>
    </row>
    <row r="107" spans="1:13">
      <c r="A107" s="269">
        <v>97</v>
      </c>
      <c r="B107" s="278" t="s">
        <v>85</v>
      </c>
      <c r="C107" s="279">
        <v>140.80000000000001</v>
      </c>
      <c r="D107" s="280">
        <v>140.08333333333334</v>
      </c>
      <c r="E107" s="280">
        <v>138.7166666666667</v>
      </c>
      <c r="F107" s="280">
        <v>136.63333333333335</v>
      </c>
      <c r="G107" s="280">
        <v>135.26666666666671</v>
      </c>
      <c r="H107" s="280">
        <v>142.16666666666669</v>
      </c>
      <c r="I107" s="280">
        <v>143.5333333333333</v>
      </c>
      <c r="J107" s="280">
        <v>145.61666666666667</v>
      </c>
      <c r="K107" s="278">
        <v>141.44999999999999</v>
      </c>
      <c r="L107" s="278">
        <v>138</v>
      </c>
      <c r="M107" s="278">
        <v>50.78557</v>
      </c>
    </row>
    <row r="108" spans="1:13">
      <c r="A108" s="269">
        <v>98</v>
      </c>
      <c r="B108" s="286" t="s">
        <v>346</v>
      </c>
      <c r="C108" s="279">
        <v>258.5</v>
      </c>
      <c r="D108" s="280">
        <v>261.53333333333336</v>
      </c>
      <c r="E108" s="280">
        <v>252.11666666666673</v>
      </c>
      <c r="F108" s="280">
        <v>245.73333333333338</v>
      </c>
      <c r="G108" s="280">
        <v>236.31666666666675</v>
      </c>
      <c r="H108" s="280">
        <v>267.91666666666674</v>
      </c>
      <c r="I108" s="280">
        <v>277.33333333333337</v>
      </c>
      <c r="J108" s="280">
        <v>283.7166666666667</v>
      </c>
      <c r="K108" s="278">
        <v>270.95</v>
      </c>
      <c r="L108" s="278">
        <v>255.15</v>
      </c>
      <c r="M108" s="278">
        <v>1.6018699999999999</v>
      </c>
    </row>
    <row r="109" spans="1:13">
      <c r="A109" s="269">
        <v>99</v>
      </c>
      <c r="B109" s="278" t="s">
        <v>86</v>
      </c>
      <c r="C109" s="279">
        <v>1362.55</v>
      </c>
      <c r="D109" s="280">
        <v>1360.3666666666666</v>
      </c>
      <c r="E109" s="280">
        <v>1347.3833333333332</v>
      </c>
      <c r="F109" s="280">
        <v>1332.2166666666667</v>
      </c>
      <c r="G109" s="280">
        <v>1319.2333333333333</v>
      </c>
      <c r="H109" s="280">
        <v>1375.5333333333331</v>
      </c>
      <c r="I109" s="280">
        <v>1388.5166666666662</v>
      </c>
      <c r="J109" s="280">
        <v>1403.6833333333329</v>
      </c>
      <c r="K109" s="278">
        <v>1373.35</v>
      </c>
      <c r="L109" s="278">
        <v>1345.2</v>
      </c>
      <c r="M109" s="278">
        <v>5.1296999999999997</v>
      </c>
    </row>
    <row r="110" spans="1:13">
      <c r="A110" s="269">
        <v>100</v>
      </c>
      <c r="B110" s="278" t="s">
        <v>87</v>
      </c>
      <c r="C110" s="279">
        <v>374.25</v>
      </c>
      <c r="D110" s="280">
        <v>364.98333333333335</v>
      </c>
      <c r="E110" s="280">
        <v>345.26666666666671</v>
      </c>
      <c r="F110" s="280">
        <v>316.28333333333336</v>
      </c>
      <c r="G110" s="280">
        <v>296.56666666666672</v>
      </c>
      <c r="H110" s="280">
        <v>393.9666666666667</v>
      </c>
      <c r="I110" s="280">
        <v>413.68333333333339</v>
      </c>
      <c r="J110" s="280">
        <v>442.66666666666669</v>
      </c>
      <c r="K110" s="278">
        <v>384.7</v>
      </c>
      <c r="L110" s="278">
        <v>336</v>
      </c>
      <c r="M110" s="278">
        <v>41.743650000000002</v>
      </c>
    </row>
    <row r="111" spans="1:13">
      <c r="A111" s="269">
        <v>101</v>
      </c>
      <c r="B111" s="278" t="s">
        <v>237</v>
      </c>
      <c r="C111" s="279">
        <v>528.15</v>
      </c>
      <c r="D111" s="280">
        <v>531.05000000000007</v>
      </c>
      <c r="E111" s="280">
        <v>517.10000000000014</v>
      </c>
      <c r="F111" s="280">
        <v>506.05000000000007</v>
      </c>
      <c r="G111" s="280">
        <v>492.10000000000014</v>
      </c>
      <c r="H111" s="280">
        <v>542.10000000000014</v>
      </c>
      <c r="I111" s="280">
        <v>556.05000000000018</v>
      </c>
      <c r="J111" s="280">
        <v>567.10000000000014</v>
      </c>
      <c r="K111" s="278">
        <v>545</v>
      </c>
      <c r="L111" s="278">
        <v>520</v>
      </c>
      <c r="M111" s="278">
        <v>1.0682199999999999</v>
      </c>
    </row>
    <row r="112" spans="1:13">
      <c r="A112" s="269">
        <v>102</v>
      </c>
      <c r="B112" s="278" t="s">
        <v>347</v>
      </c>
      <c r="C112" s="279">
        <v>344.85</v>
      </c>
      <c r="D112" s="280">
        <v>340.33333333333331</v>
      </c>
      <c r="E112" s="280">
        <v>334.51666666666665</v>
      </c>
      <c r="F112" s="280">
        <v>324.18333333333334</v>
      </c>
      <c r="G112" s="280">
        <v>318.36666666666667</v>
      </c>
      <c r="H112" s="280">
        <v>350.66666666666663</v>
      </c>
      <c r="I112" s="280">
        <v>356.48333333333335</v>
      </c>
      <c r="J112" s="280">
        <v>366.81666666666661</v>
      </c>
      <c r="K112" s="278">
        <v>346.15</v>
      </c>
      <c r="L112" s="278">
        <v>330</v>
      </c>
      <c r="M112" s="278">
        <v>2.1886999999999999</v>
      </c>
    </row>
    <row r="113" spans="1:13">
      <c r="A113" s="269">
        <v>103</v>
      </c>
      <c r="B113" s="278" t="s">
        <v>332</v>
      </c>
      <c r="C113" s="279">
        <v>1300.5999999999999</v>
      </c>
      <c r="D113" s="280">
        <v>1278.5833333333333</v>
      </c>
      <c r="E113" s="280">
        <v>1248.1666666666665</v>
      </c>
      <c r="F113" s="280">
        <v>1195.7333333333333</v>
      </c>
      <c r="G113" s="280">
        <v>1165.3166666666666</v>
      </c>
      <c r="H113" s="280">
        <v>1331.0166666666664</v>
      </c>
      <c r="I113" s="280">
        <v>1361.4333333333329</v>
      </c>
      <c r="J113" s="280">
        <v>1413.8666666666663</v>
      </c>
      <c r="K113" s="278">
        <v>1309</v>
      </c>
      <c r="L113" s="278">
        <v>1226.1500000000001</v>
      </c>
      <c r="M113" s="278">
        <v>0.26182</v>
      </c>
    </row>
    <row r="114" spans="1:13">
      <c r="A114" s="269">
        <v>104</v>
      </c>
      <c r="B114" s="278" t="s">
        <v>238</v>
      </c>
      <c r="C114" s="279">
        <v>224</v>
      </c>
      <c r="D114" s="280">
        <v>223.35</v>
      </c>
      <c r="E114" s="280">
        <v>215.89999999999998</v>
      </c>
      <c r="F114" s="280">
        <v>207.79999999999998</v>
      </c>
      <c r="G114" s="280">
        <v>200.34999999999997</v>
      </c>
      <c r="H114" s="280">
        <v>231.45</v>
      </c>
      <c r="I114" s="280">
        <v>238.89999999999998</v>
      </c>
      <c r="J114" s="280">
        <v>247</v>
      </c>
      <c r="K114" s="278">
        <v>230.8</v>
      </c>
      <c r="L114" s="278">
        <v>215.25</v>
      </c>
      <c r="M114" s="278">
        <v>8.8910099999999996</v>
      </c>
    </row>
    <row r="115" spans="1:13">
      <c r="A115" s="269">
        <v>105</v>
      </c>
      <c r="B115" s="278" t="s">
        <v>236</v>
      </c>
      <c r="C115" s="279">
        <v>129.5</v>
      </c>
      <c r="D115" s="280">
        <v>127.16666666666667</v>
      </c>
      <c r="E115" s="280">
        <v>123.58333333333334</v>
      </c>
      <c r="F115" s="280">
        <v>117.66666666666667</v>
      </c>
      <c r="G115" s="280">
        <v>114.08333333333334</v>
      </c>
      <c r="H115" s="280">
        <v>133.08333333333334</v>
      </c>
      <c r="I115" s="280">
        <v>136.66666666666669</v>
      </c>
      <c r="J115" s="280">
        <v>142.58333333333334</v>
      </c>
      <c r="K115" s="278">
        <v>130.75</v>
      </c>
      <c r="L115" s="278">
        <v>121.25</v>
      </c>
      <c r="M115" s="278">
        <v>9.4228699999999996</v>
      </c>
    </row>
    <row r="116" spans="1:13">
      <c r="A116" s="269">
        <v>106</v>
      </c>
      <c r="B116" s="278" t="s">
        <v>88</v>
      </c>
      <c r="C116" s="279">
        <v>353.4</v>
      </c>
      <c r="D116" s="280">
        <v>348.84999999999997</v>
      </c>
      <c r="E116" s="280">
        <v>338.74999999999994</v>
      </c>
      <c r="F116" s="280">
        <v>324.09999999999997</v>
      </c>
      <c r="G116" s="280">
        <v>313.99999999999994</v>
      </c>
      <c r="H116" s="280">
        <v>363.49999999999994</v>
      </c>
      <c r="I116" s="280">
        <v>373.59999999999997</v>
      </c>
      <c r="J116" s="280">
        <v>388.24999999999994</v>
      </c>
      <c r="K116" s="278">
        <v>358.95</v>
      </c>
      <c r="L116" s="278">
        <v>334.2</v>
      </c>
      <c r="M116" s="278">
        <v>28.570170000000001</v>
      </c>
    </row>
    <row r="117" spans="1:13">
      <c r="A117" s="269">
        <v>107</v>
      </c>
      <c r="B117" s="278" t="s">
        <v>348</v>
      </c>
      <c r="C117" s="279">
        <v>219.55</v>
      </c>
      <c r="D117" s="280">
        <v>221.25</v>
      </c>
      <c r="E117" s="280">
        <v>217.1</v>
      </c>
      <c r="F117" s="280">
        <v>214.65</v>
      </c>
      <c r="G117" s="280">
        <v>210.5</v>
      </c>
      <c r="H117" s="280">
        <v>223.7</v>
      </c>
      <c r="I117" s="280">
        <v>227.84999999999997</v>
      </c>
      <c r="J117" s="280">
        <v>230.29999999999998</v>
      </c>
      <c r="K117" s="278">
        <v>225.4</v>
      </c>
      <c r="L117" s="278">
        <v>218.8</v>
      </c>
      <c r="M117" s="278">
        <v>5.6281999999999996</v>
      </c>
    </row>
    <row r="118" spans="1:13">
      <c r="A118" s="269">
        <v>108</v>
      </c>
      <c r="B118" s="278" t="s">
        <v>89</v>
      </c>
      <c r="C118" s="279">
        <v>485.35</v>
      </c>
      <c r="D118" s="280">
        <v>492.86666666666662</v>
      </c>
      <c r="E118" s="280">
        <v>471.73333333333323</v>
      </c>
      <c r="F118" s="280">
        <v>458.11666666666662</v>
      </c>
      <c r="G118" s="280">
        <v>436.98333333333323</v>
      </c>
      <c r="H118" s="280">
        <v>506.48333333333323</v>
      </c>
      <c r="I118" s="280">
        <v>527.61666666666656</v>
      </c>
      <c r="J118" s="280">
        <v>541.23333333333323</v>
      </c>
      <c r="K118" s="278">
        <v>514</v>
      </c>
      <c r="L118" s="278">
        <v>479.25</v>
      </c>
      <c r="M118" s="278">
        <v>53.781019999999998</v>
      </c>
    </row>
    <row r="119" spans="1:13">
      <c r="A119" s="269">
        <v>109</v>
      </c>
      <c r="B119" s="278" t="s">
        <v>239</v>
      </c>
      <c r="C119" s="279">
        <v>480.95</v>
      </c>
      <c r="D119" s="280">
        <v>478.04999999999995</v>
      </c>
      <c r="E119" s="280">
        <v>467.94999999999993</v>
      </c>
      <c r="F119" s="280">
        <v>454.95</v>
      </c>
      <c r="G119" s="280">
        <v>444.84999999999997</v>
      </c>
      <c r="H119" s="280">
        <v>491.0499999999999</v>
      </c>
      <c r="I119" s="280">
        <v>501.14999999999992</v>
      </c>
      <c r="J119" s="280">
        <v>514.14999999999986</v>
      </c>
      <c r="K119" s="278">
        <v>488.15</v>
      </c>
      <c r="L119" s="278">
        <v>465.05</v>
      </c>
      <c r="M119" s="278">
        <v>1.6179300000000001</v>
      </c>
    </row>
    <row r="120" spans="1:13">
      <c r="A120" s="269">
        <v>110</v>
      </c>
      <c r="B120" s="278" t="s">
        <v>349</v>
      </c>
      <c r="C120" s="279">
        <v>84.3</v>
      </c>
      <c r="D120" s="280">
        <v>83.866666666666674</v>
      </c>
      <c r="E120" s="280">
        <v>82.733333333333348</v>
      </c>
      <c r="F120" s="280">
        <v>81.166666666666671</v>
      </c>
      <c r="G120" s="280">
        <v>80.033333333333346</v>
      </c>
      <c r="H120" s="280">
        <v>85.433333333333351</v>
      </c>
      <c r="I120" s="280">
        <v>86.566666666666677</v>
      </c>
      <c r="J120" s="280">
        <v>88.133333333333354</v>
      </c>
      <c r="K120" s="278">
        <v>85</v>
      </c>
      <c r="L120" s="278">
        <v>82.3</v>
      </c>
      <c r="M120" s="278">
        <v>0.82499</v>
      </c>
    </row>
    <row r="121" spans="1:13">
      <c r="A121" s="269">
        <v>111</v>
      </c>
      <c r="B121" s="278" t="s">
        <v>356</v>
      </c>
      <c r="C121" s="279">
        <v>216.25</v>
      </c>
      <c r="D121" s="280">
        <v>215.65</v>
      </c>
      <c r="E121" s="280">
        <v>208.60000000000002</v>
      </c>
      <c r="F121" s="280">
        <v>200.95000000000002</v>
      </c>
      <c r="G121" s="280">
        <v>193.90000000000003</v>
      </c>
      <c r="H121" s="280">
        <v>223.3</v>
      </c>
      <c r="I121" s="280">
        <v>230.35000000000002</v>
      </c>
      <c r="J121" s="280">
        <v>238</v>
      </c>
      <c r="K121" s="278">
        <v>222.7</v>
      </c>
      <c r="L121" s="278">
        <v>208</v>
      </c>
      <c r="M121" s="278">
        <v>3.5528300000000002</v>
      </c>
    </row>
    <row r="122" spans="1:13">
      <c r="A122" s="269">
        <v>112</v>
      </c>
      <c r="B122" s="278" t="s">
        <v>357</v>
      </c>
      <c r="C122" s="279">
        <v>67.95</v>
      </c>
      <c r="D122" s="280">
        <v>67.95</v>
      </c>
      <c r="E122" s="280">
        <v>67.95</v>
      </c>
      <c r="F122" s="280">
        <v>67.95</v>
      </c>
      <c r="G122" s="280">
        <v>67.95</v>
      </c>
      <c r="H122" s="280">
        <v>67.95</v>
      </c>
      <c r="I122" s="280">
        <v>67.95</v>
      </c>
      <c r="J122" s="280">
        <v>67.95</v>
      </c>
      <c r="K122" s="278">
        <v>67.95</v>
      </c>
      <c r="L122" s="278">
        <v>67.95</v>
      </c>
      <c r="M122" s="278">
        <v>0.14613999999999999</v>
      </c>
    </row>
    <row r="123" spans="1:13">
      <c r="A123" s="269">
        <v>113</v>
      </c>
      <c r="B123" s="278" t="s">
        <v>350</v>
      </c>
      <c r="C123" s="279">
        <v>86.8</v>
      </c>
      <c r="D123" s="280">
        <v>85.7</v>
      </c>
      <c r="E123" s="280">
        <v>83.600000000000009</v>
      </c>
      <c r="F123" s="280">
        <v>80.400000000000006</v>
      </c>
      <c r="G123" s="280">
        <v>78.300000000000011</v>
      </c>
      <c r="H123" s="280">
        <v>88.9</v>
      </c>
      <c r="I123" s="280">
        <v>91</v>
      </c>
      <c r="J123" s="280">
        <v>94.2</v>
      </c>
      <c r="K123" s="278">
        <v>87.8</v>
      </c>
      <c r="L123" s="278">
        <v>82.5</v>
      </c>
      <c r="M123" s="278">
        <v>12.809060000000001</v>
      </c>
    </row>
    <row r="124" spans="1:13">
      <c r="A124" s="269">
        <v>114</v>
      </c>
      <c r="B124" s="278" t="s">
        <v>351</v>
      </c>
      <c r="C124" s="279">
        <v>230.15</v>
      </c>
      <c r="D124" s="280">
        <v>230.0333333333333</v>
      </c>
      <c r="E124" s="280">
        <v>225.06666666666661</v>
      </c>
      <c r="F124" s="280">
        <v>219.98333333333329</v>
      </c>
      <c r="G124" s="280">
        <v>215.01666666666659</v>
      </c>
      <c r="H124" s="280">
        <v>235.11666666666662</v>
      </c>
      <c r="I124" s="280">
        <v>240.08333333333331</v>
      </c>
      <c r="J124" s="280">
        <v>245.16666666666663</v>
      </c>
      <c r="K124" s="278">
        <v>235</v>
      </c>
      <c r="L124" s="278">
        <v>224.95</v>
      </c>
      <c r="M124" s="278">
        <v>1.46784</v>
      </c>
    </row>
    <row r="125" spans="1:13">
      <c r="A125" s="269">
        <v>115</v>
      </c>
      <c r="B125" s="278" t="s">
        <v>352</v>
      </c>
      <c r="C125" s="279">
        <v>469.95</v>
      </c>
      <c r="D125" s="280">
        <v>471.59999999999997</v>
      </c>
      <c r="E125" s="280">
        <v>449.39999999999992</v>
      </c>
      <c r="F125" s="280">
        <v>428.84999999999997</v>
      </c>
      <c r="G125" s="280">
        <v>406.64999999999992</v>
      </c>
      <c r="H125" s="280">
        <v>492.14999999999992</v>
      </c>
      <c r="I125" s="280">
        <v>514.34999999999991</v>
      </c>
      <c r="J125" s="280">
        <v>534.89999999999986</v>
      </c>
      <c r="K125" s="278">
        <v>493.8</v>
      </c>
      <c r="L125" s="278">
        <v>451.05</v>
      </c>
      <c r="M125" s="278">
        <v>18.501329999999999</v>
      </c>
    </row>
    <row r="126" spans="1:13">
      <c r="A126" s="269">
        <v>116</v>
      </c>
      <c r="B126" s="278" t="s">
        <v>353</v>
      </c>
      <c r="C126" s="279">
        <v>71.849999999999994</v>
      </c>
      <c r="D126" s="280">
        <v>71.233333333333334</v>
      </c>
      <c r="E126" s="280">
        <v>69.016666666666666</v>
      </c>
      <c r="F126" s="280">
        <v>66.183333333333337</v>
      </c>
      <c r="G126" s="280">
        <v>63.966666666666669</v>
      </c>
      <c r="H126" s="280">
        <v>74.066666666666663</v>
      </c>
      <c r="I126" s="280">
        <v>76.283333333333331</v>
      </c>
      <c r="J126" s="280">
        <v>79.11666666666666</v>
      </c>
      <c r="K126" s="278">
        <v>73.45</v>
      </c>
      <c r="L126" s="278">
        <v>68.400000000000006</v>
      </c>
      <c r="M126" s="278">
        <v>51.837569999999999</v>
      </c>
    </row>
    <row r="127" spans="1:13">
      <c r="A127" s="269">
        <v>117</v>
      </c>
      <c r="B127" s="278" t="s">
        <v>355</v>
      </c>
      <c r="C127" s="279">
        <v>10.4</v>
      </c>
      <c r="D127" s="280">
        <v>10.1</v>
      </c>
      <c r="E127" s="280">
        <v>9.7999999999999989</v>
      </c>
      <c r="F127" s="280">
        <v>9.1999999999999993</v>
      </c>
      <c r="G127" s="280">
        <v>8.8999999999999986</v>
      </c>
      <c r="H127" s="280">
        <v>10.7</v>
      </c>
      <c r="I127" s="280">
        <v>11</v>
      </c>
      <c r="J127" s="280">
        <v>11.6</v>
      </c>
      <c r="K127" s="278">
        <v>10.4</v>
      </c>
      <c r="L127" s="278">
        <v>9.5</v>
      </c>
      <c r="M127" s="278">
        <v>18.603729999999999</v>
      </c>
    </row>
    <row r="128" spans="1:13">
      <c r="A128" s="269">
        <v>118</v>
      </c>
      <c r="B128" s="278" t="s">
        <v>91</v>
      </c>
      <c r="C128" s="279">
        <v>4.7</v>
      </c>
      <c r="D128" s="280">
        <v>4.7</v>
      </c>
      <c r="E128" s="280">
        <v>4.7</v>
      </c>
      <c r="F128" s="280">
        <v>4.7</v>
      </c>
      <c r="G128" s="280">
        <v>4.7</v>
      </c>
      <c r="H128" s="280">
        <v>4.7</v>
      </c>
      <c r="I128" s="280">
        <v>4.7</v>
      </c>
      <c r="J128" s="280">
        <v>4.7</v>
      </c>
      <c r="K128" s="278">
        <v>4.7</v>
      </c>
      <c r="L128" s="278">
        <v>4.7</v>
      </c>
      <c r="M128" s="278">
        <v>3.24878</v>
      </c>
    </row>
    <row r="129" spans="1:13">
      <c r="A129" s="269">
        <v>119</v>
      </c>
      <c r="B129" s="278" t="s">
        <v>92</v>
      </c>
      <c r="C129" s="279">
        <v>2310.9</v>
      </c>
      <c r="D129" s="280">
        <v>2326.25</v>
      </c>
      <c r="E129" s="280">
        <v>2184.9</v>
      </c>
      <c r="F129" s="280">
        <v>2058.9</v>
      </c>
      <c r="G129" s="280">
        <v>1917.5500000000002</v>
      </c>
      <c r="H129" s="280">
        <v>2452.25</v>
      </c>
      <c r="I129" s="280">
        <v>2593.6000000000004</v>
      </c>
      <c r="J129" s="280">
        <v>2719.6</v>
      </c>
      <c r="K129" s="278">
        <v>2467.6</v>
      </c>
      <c r="L129" s="278">
        <v>2200.25</v>
      </c>
      <c r="M129" s="278">
        <v>25.279340000000001</v>
      </c>
    </row>
    <row r="130" spans="1:13">
      <c r="A130" s="269">
        <v>120</v>
      </c>
      <c r="B130" s="278" t="s">
        <v>358</v>
      </c>
      <c r="C130" s="279">
        <v>3836.55</v>
      </c>
      <c r="D130" s="280">
        <v>3846.5166666666664</v>
      </c>
      <c r="E130" s="280">
        <v>3790.0333333333328</v>
      </c>
      <c r="F130" s="280">
        <v>3743.5166666666664</v>
      </c>
      <c r="G130" s="280">
        <v>3687.0333333333328</v>
      </c>
      <c r="H130" s="280">
        <v>3893.0333333333328</v>
      </c>
      <c r="I130" s="280">
        <v>3949.5166666666664</v>
      </c>
      <c r="J130" s="280">
        <v>3996.0333333333328</v>
      </c>
      <c r="K130" s="278">
        <v>3903</v>
      </c>
      <c r="L130" s="278">
        <v>3800</v>
      </c>
      <c r="M130" s="278">
        <v>0.38174000000000002</v>
      </c>
    </row>
    <row r="131" spans="1:13">
      <c r="A131" s="269">
        <v>121</v>
      </c>
      <c r="B131" s="278" t="s">
        <v>94</v>
      </c>
      <c r="C131" s="279">
        <v>149.1</v>
      </c>
      <c r="D131" s="280">
        <v>147.19999999999999</v>
      </c>
      <c r="E131" s="280">
        <v>142.59999999999997</v>
      </c>
      <c r="F131" s="280">
        <v>136.09999999999997</v>
      </c>
      <c r="G131" s="280">
        <v>131.49999999999994</v>
      </c>
      <c r="H131" s="280">
        <v>153.69999999999999</v>
      </c>
      <c r="I131" s="280">
        <v>158.30000000000001</v>
      </c>
      <c r="J131" s="280">
        <v>164.8</v>
      </c>
      <c r="K131" s="278">
        <v>151.80000000000001</v>
      </c>
      <c r="L131" s="278">
        <v>140.69999999999999</v>
      </c>
      <c r="M131" s="278">
        <v>72.164510000000007</v>
      </c>
    </row>
    <row r="132" spans="1:13">
      <c r="A132" s="269">
        <v>122</v>
      </c>
      <c r="B132" s="278" t="s">
        <v>232</v>
      </c>
      <c r="C132" s="279">
        <v>2392.65</v>
      </c>
      <c r="D132" s="280">
        <v>2392.65</v>
      </c>
      <c r="E132" s="280">
        <v>2392.65</v>
      </c>
      <c r="F132" s="280">
        <v>2392.65</v>
      </c>
      <c r="G132" s="280">
        <v>2392.65</v>
      </c>
      <c r="H132" s="280">
        <v>2392.65</v>
      </c>
      <c r="I132" s="280">
        <v>2392.65</v>
      </c>
      <c r="J132" s="280">
        <v>2392.65</v>
      </c>
      <c r="K132" s="278">
        <v>2392.65</v>
      </c>
      <c r="L132" s="278">
        <v>2392.65</v>
      </c>
      <c r="M132" s="278">
        <v>2.3168099999999998</v>
      </c>
    </row>
    <row r="133" spans="1:13">
      <c r="A133" s="269">
        <v>123</v>
      </c>
      <c r="B133" s="278" t="s">
        <v>95</v>
      </c>
      <c r="C133" s="279">
        <v>3621.55</v>
      </c>
      <c r="D133" s="280">
        <v>3674.9166666666665</v>
      </c>
      <c r="E133" s="280">
        <v>3539.833333333333</v>
      </c>
      <c r="F133" s="280">
        <v>3458.1166666666663</v>
      </c>
      <c r="G133" s="280">
        <v>3323.0333333333328</v>
      </c>
      <c r="H133" s="280">
        <v>3756.6333333333332</v>
      </c>
      <c r="I133" s="280">
        <v>3891.7166666666662</v>
      </c>
      <c r="J133" s="280">
        <v>3973.4333333333334</v>
      </c>
      <c r="K133" s="278">
        <v>3810</v>
      </c>
      <c r="L133" s="278">
        <v>3593.2</v>
      </c>
      <c r="M133" s="278">
        <v>19.609529999999999</v>
      </c>
    </row>
    <row r="134" spans="1:13">
      <c r="A134" s="269">
        <v>124</v>
      </c>
      <c r="B134" s="278" t="s">
        <v>1265</v>
      </c>
      <c r="C134" s="279">
        <v>374.55</v>
      </c>
      <c r="D134" s="280">
        <v>373.76666666666671</v>
      </c>
      <c r="E134" s="280">
        <v>365.68333333333339</v>
      </c>
      <c r="F134" s="280">
        <v>356.81666666666666</v>
      </c>
      <c r="G134" s="280">
        <v>348.73333333333335</v>
      </c>
      <c r="H134" s="280">
        <v>382.63333333333344</v>
      </c>
      <c r="I134" s="280">
        <v>390.71666666666681</v>
      </c>
      <c r="J134" s="280">
        <v>399.58333333333348</v>
      </c>
      <c r="K134" s="278">
        <v>381.85</v>
      </c>
      <c r="L134" s="278">
        <v>364.9</v>
      </c>
      <c r="M134" s="278">
        <v>0.19370000000000001</v>
      </c>
    </row>
    <row r="135" spans="1:13">
      <c r="A135" s="269">
        <v>125</v>
      </c>
      <c r="B135" s="278" t="s">
        <v>240</v>
      </c>
      <c r="C135" s="279">
        <v>36.9</v>
      </c>
      <c r="D135" s="280">
        <v>37.383333333333333</v>
      </c>
      <c r="E135" s="280">
        <v>35.816666666666663</v>
      </c>
      <c r="F135" s="280">
        <v>34.733333333333327</v>
      </c>
      <c r="G135" s="280">
        <v>33.166666666666657</v>
      </c>
      <c r="H135" s="280">
        <v>38.466666666666669</v>
      </c>
      <c r="I135" s="280">
        <v>40.033333333333346</v>
      </c>
      <c r="J135" s="280">
        <v>41.116666666666674</v>
      </c>
      <c r="K135" s="278">
        <v>38.950000000000003</v>
      </c>
      <c r="L135" s="278">
        <v>36.299999999999997</v>
      </c>
      <c r="M135" s="278">
        <v>22.698250000000002</v>
      </c>
    </row>
    <row r="136" spans="1:13">
      <c r="A136" s="269">
        <v>126</v>
      </c>
      <c r="B136" s="278" t="s">
        <v>96</v>
      </c>
      <c r="C136" s="279">
        <v>13742.3</v>
      </c>
      <c r="D136" s="280">
        <v>13650.349999999999</v>
      </c>
      <c r="E136" s="280">
        <v>13254.549999999997</v>
      </c>
      <c r="F136" s="280">
        <v>12766.8</v>
      </c>
      <c r="G136" s="280">
        <v>12370.999999999998</v>
      </c>
      <c r="H136" s="280">
        <v>14138.099999999997</v>
      </c>
      <c r="I136" s="280">
        <v>14533.9</v>
      </c>
      <c r="J136" s="280">
        <v>15021.649999999996</v>
      </c>
      <c r="K136" s="278">
        <v>14046.15</v>
      </c>
      <c r="L136" s="278">
        <v>13162.6</v>
      </c>
      <c r="M136" s="278">
        <v>3.6188099999999999</v>
      </c>
    </row>
    <row r="137" spans="1:13">
      <c r="A137" s="269">
        <v>127</v>
      </c>
      <c r="B137" s="278" t="s">
        <v>360</v>
      </c>
      <c r="C137" s="279">
        <v>142.85</v>
      </c>
      <c r="D137" s="280">
        <v>144.31666666666669</v>
      </c>
      <c r="E137" s="280">
        <v>138.63333333333338</v>
      </c>
      <c r="F137" s="280">
        <v>134.41666666666669</v>
      </c>
      <c r="G137" s="280">
        <v>128.73333333333338</v>
      </c>
      <c r="H137" s="280">
        <v>148.53333333333339</v>
      </c>
      <c r="I137" s="280">
        <v>154.21666666666673</v>
      </c>
      <c r="J137" s="280">
        <v>158.43333333333339</v>
      </c>
      <c r="K137" s="278">
        <v>150</v>
      </c>
      <c r="L137" s="278">
        <v>140.1</v>
      </c>
      <c r="M137" s="278">
        <v>1.8312900000000001</v>
      </c>
    </row>
    <row r="138" spans="1:13">
      <c r="A138" s="269">
        <v>128</v>
      </c>
      <c r="B138" s="278" t="s">
        <v>361</v>
      </c>
      <c r="C138" s="279">
        <v>75.849999999999994</v>
      </c>
      <c r="D138" s="280">
        <v>76.233333333333334</v>
      </c>
      <c r="E138" s="280">
        <v>74.666666666666671</v>
      </c>
      <c r="F138" s="280">
        <v>73.483333333333334</v>
      </c>
      <c r="G138" s="280">
        <v>71.916666666666671</v>
      </c>
      <c r="H138" s="280">
        <v>77.416666666666671</v>
      </c>
      <c r="I138" s="280">
        <v>78.983333333333334</v>
      </c>
      <c r="J138" s="280">
        <v>80.166666666666671</v>
      </c>
      <c r="K138" s="278">
        <v>77.8</v>
      </c>
      <c r="L138" s="278">
        <v>75.05</v>
      </c>
      <c r="M138" s="278">
        <v>0.63680999999999999</v>
      </c>
    </row>
    <row r="139" spans="1:13">
      <c r="A139" s="269">
        <v>129</v>
      </c>
      <c r="B139" s="278" t="s">
        <v>362</v>
      </c>
      <c r="C139" s="279">
        <v>116.65</v>
      </c>
      <c r="D139" s="280">
        <v>117.60000000000001</v>
      </c>
      <c r="E139" s="280">
        <v>111.05000000000001</v>
      </c>
      <c r="F139" s="280">
        <v>105.45</v>
      </c>
      <c r="G139" s="280">
        <v>98.9</v>
      </c>
      <c r="H139" s="280">
        <v>123.20000000000002</v>
      </c>
      <c r="I139" s="280">
        <v>129.75</v>
      </c>
      <c r="J139" s="280">
        <v>135.35000000000002</v>
      </c>
      <c r="K139" s="278">
        <v>124.15</v>
      </c>
      <c r="L139" s="278">
        <v>112</v>
      </c>
      <c r="M139" s="278">
        <v>1.2583500000000001</v>
      </c>
    </row>
    <row r="140" spans="1:13">
      <c r="A140" s="269">
        <v>130</v>
      </c>
      <c r="B140" s="278" t="s">
        <v>241</v>
      </c>
      <c r="C140" s="279">
        <v>230.25</v>
      </c>
      <c r="D140" s="280">
        <v>230.38333333333333</v>
      </c>
      <c r="E140" s="280">
        <v>222.86666666666665</v>
      </c>
      <c r="F140" s="280">
        <v>215.48333333333332</v>
      </c>
      <c r="G140" s="280">
        <v>207.96666666666664</v>
      </c>
      <c r="H140" s="280">
        <v>237.76666666666665</v>
      </c>
      <c r="I140" s="280">
        <v>245.2833333333333</v>
      </c>
      <c r="J140" s="280">
        <v>252.66666666666666</v>
      </c>
      <c r="K140" s="278">
        <v>237.9</v>
      </c>
      <c r="L140" s="278">
        <v>223</v>
      </c>
      <c r="M140" s="278">
        <v>9.5230399999999999</v>
      </c>
    </row>
    <row r="141" spans="1:13">
      <c r="A141" s="269">
        <v>131</v>
      </c>
      <c r="B141" s="278" t="s">
        <v>242</v>
      </c>
      <c r="C141" s="279">
        <v>587.25</v>
      </c>
      <c r="D141" s="280">
        <v>592.26666666666665</v>
      </c>
      <c r="E141" s="280">
        <v>573.43333333333328</v>
      </c>
      <c r="F141" s="280">
        <v>559.61666666666667</v>
      </c>
      <c r="G141" s="280">
        <v>540.7833333333333</v>
      </c>
      <c r="H141" s="280">
        <v>606.08333333333326</v>
      </c>
      <c r="I141" s="280">
        <v>624.91666666666674</v>
      </c>
      <c r="J141" s="280">
        <v>638.73333333333323</v>
      </c>
      <c r="K141" s="278">
        <v>611.1</v>
      </c>
      <c r="L141" s="278">
        <v>578.45000000000005</v>
      </c>
      <c r="M141" s="278">
        <v>1.6024099999999999</v>
      </c>
    </row>
    <row r="142" spans="1:13">
      <c r="A142" s="269">
        <v>132</v>
      </c>
      <c r="B142" s="278" t="s">
        <v>243</v>
      </c>
      <c r="C142" s="279">
        <v>65.099999999999994</v>
      </c>
      <c r="D142" s="280">
        <v>64.883333333333326</v>
      </c>
      <c r="E142" s="280">
        <v>63.966666666666654</v>
      </c>
      <c r="F142" s="280">
        <v>62.833333333333329</v>
      </c>
      <c r="G142" s="280">
        <v>61.916666666666657</v>
      </c>
      <c r="H142" s="280">
        <v>66.016666666666652</v>
      </c>
      <c r="I142" s="280">
        <v>66.933333333333337</v>
      </c>
      <c r="J142" s="280">
        <v>68.066666666666649</v>
      </c>
      <c r="K142" s="278">
        <v>65.8</v>
      </c>
      <c r="L142" s="278">
        <v>63.75</v>
      </c>
      <c r="M142" s="278">
        <v>10.847379999999999</v>
      </c>
    </row>
    <row r="143" spans="1:13">
      <c r="A143" s="269">
        <v>133</v>
      </c>
      <c r="B143" s="278" t="s">
        <v>97</v>
      </c>
      <c r="C143" s="279">
        <v>40.200000000000003</v>
      </c>
      <c r="D143" s="280">
        <v>40.233333333333334</v>
      </c>
      <c r="E143" s="280">
        <v>37.966666666666669</v>
      </c>
      <c r="F143" s="280">
        <v>35.733333333333334</v>
      </c>
      <c r="G143" s="280">
        <v>33.466666666666669</v>
      </c>
      <c r="H143" s="280">
        <v>42.466666666666669</v>
      </c>
      <c r="I143" s="280">
        <v>44.733333333333334</v>
      </c>
      <c r="J143" s="280">
        <v>46.966666666666669</v>
      </c>
      <c r="K143" s="278">
        <v>42.5</v>
      </c>
      <c r="L143" s="278">
        <v>38</v>
      </c>
      <c r="M143" s="278">
        <v>117.23645</v>
      </c>
    </row>
    <row r="144" spans="1:13">
      <c r="A144" s="269">
        <v>134</v>
      </c>
      <c r="B144" s="278" t="s">
        <v>363</v>
      </c>
      <c r="C144" s="279">
        <v>416.85</v>
      </c>
      <c r="D144" s="280">
        <v>416.26666666666665</v>
      </c>
      <c r="E144" s="280">
        <v>396.58333333333331</v>
      </c>
      <c r="F144" s="280">
        <v>376.31666666666666</v>
      </c>
      <c r="G144" s="280">
        <v>356.63333333333333</v>
      </c>
      <c r="H144" s="280">
        <v>436.5333333333333</v>
      </c>
      <c r="I144" s="280">
        <v>456.2166666666667</v>
      </c>
      <c r="J144" s="280">
        <v>476.48333333333329</v>
      </c>
      <c r="K144" s="278">
        <v>435.95</v>
      </c>
      <c r="L144" s="278">
        <v>396</v>
      </c>
      <c r="M144" s="278">
        <v>0.80200000000000005</v>
      </c>
    </row>
    <row r="145" spans="1:13">
      <c r="A145" s="269">
        <v>135</v>
      </c>
      <c r="B145" s="278" t="s">
        <v>98</v>
      </c>
      <c r="C145" s="279">
        <v>684.3</v>
      </c>
      <c r="D145" s="280">
        <v>678.15</v>
      </c>
      <c r="E145" s="280">
        <v>659.69999999999993</v>
      </c>
      <c r="F145" s="280">
        <v>635.09999999999991</v>
      </c>
      <c r="G145" s="280">
        <v>616.64999999999986</v>
      </c>
      <c r="H145" s="280">
        <v>702.75</v>
      </c>
      <c r="I145" s="280">
        <v>721.2</v>
      </c>
      <c r="J145" s="280">
        <v>745.80000000000007</v>
      </c>
      <c r="K145" s="278">
        <v>696.6</v>
      </c>
      <c r="L145" s="278">
        <v>653.54999999999995</v>
      </c>
      <c r="M145" s="278">
        <v>35.014490000000002</v>
      </c>
    </row>
    <row r="146" spans="1:13">
      <c r="A146" s="269">
        <v>136</v>
      </c>
      <c r="B146" s="278" t="s">
        <v>364</v>
      </c>
      <c r="C146" s="279">
        <v>174.4</v>
      </c>
      <c r="D146" s="280">
        <v>175.04999999999998</v>
      </c>
      <c r="E146" s="280">
        <v>170.34999999999997</v>
      </c>
      <c r="F146" s="280">
        <v>166.29999999999998</v>
      </c>
      <c r="G146" s="280">
        <v>161.59999999999997</v>
      </c>
      <c r="H146" s="280">
        <v>179.09999999999997</v>
      </c>
      <c r="I146" s="280">
        <v>183.79999999999995</v>
      </c>
      <c r="J146" s="280">
        <v>187.84999999999997</v>
      </c>
      <c r="K146" s="278">
        <v>179.75</v>
      </c>
      <c r="L146" s="278">
        <v>171</v>
      </c>
      <c r="M146" s="278">
        <v>0.96291000000000004</v>
      </c>
    </row>
    <row r="147" spans="1:13">
      <c r="A147" s="269">
        <v>137</v>
      </c>
      <c r="B147" s="278" t="s">
        <v>99</v>
      </c>
      <c r="C147" s="279">
        <v>148</v>
      </c>
      <c r="D147" s="280">
        <v>146.35</v>
      </c>
      <c r="E147" s="280">
        <v>140.64999999999998</v>
      </c>
      <c r="F147" s="280">
        <v>133.29999999999998</v>
      </c>
      <c r="G147" s="280">
        <v>127.59999999999997</v>
      </c>
      <c r="H147" s="280">
        <v>153.69999999999999</v>
      </c>
      <c r="I147" s="280">
        <v>159.39999999999998</v>
      </c>
      <c r="J147" s="280">
        <v>166.75</v>
      </c>
      <c r="K147" s="278">
        <v>152.05000000000001</v>
      </c>
      <c r="L147" s="278">
        <v>139</v>
      </c>
      <c r="M147" s="278">
        <v>45.940530000000003</v>
      </c>
    </row>
    <row r="148" spans="1:13">
      <c r="A148" s="269">
        <v>138</v>
      </c>
      <c r="B148" s="278" t="s">
        <v>244</v>
      </c>
      <c r="C148" s="279">
        <v>6.25</v>
      </c>
      <c r="D148" s="280">
        <v>6.1166666666666671</v>
      </c>
      <c r="E148" s="280">
        <v>5.8833333333333346</v>
      </c>
      <c r="F148" s="280">
        <v>5.5166666666666675</v>
      </c>
      <c r="G148" s="280">
        <v>5.283333333333335</v>
      </c>
      <c r="H148" s="280">
        <v>6.4833333333333343</v>
      </c>
      <c r="I148" s="280">
        <v>6.7166666666666668</v>
      </c>
      <c r="J148" s="280">
        <v>7.0833333333333339</v>
      </c>
      <c r="K148" s="278">
        <v>6.35</v>
      </c>
      <c r="L148" s="278">
        <v>5.75</v>
      </c>
      <c r="M148" s="278">
        <v>471.40156999999999</v>
      </c>
    </row>
    <row r="149" spans="1:13">
      <c r="A149" s="269">
        <v>139</v>
      </c>
      <c r="B149" s="278" t="s">
        <v>365</v>
      </c>
      <c r="C149" s="279">
        <v>238.85</v>
      </c>
      <c r="D149" s="280">
        <v>231.28333333333333</v>
      </c>
      <c r="E149" s="280">
        <v>219.56666666666666</v>
      </c>
      <c r="F149" s="280">
        <v>200.28333333333333</v>
      </c>
      <c r="G149" s="280">
        <v>188.56666666666666</v>
      </c>
      <c r="H149" s="280">
        <v>250.56666666666666</v>
      </c>
      <c r="I149" s="280">
        <v>262.2833333333333</v>
      </c>
      <c r="J149" s="280">
        <v>281.56666666666666</v>
      </c>
      <c r="K149" s="278">
        <v>243</v>
      </c>
      <c r="L149" s="278">
        <v>212</v>
      </c>
      <c r="M149" s="278">
        <v>12.087669999999999</v>
      </c>
    </row>
    <row r="150" spans="1:13">
      <c r="A150" s="269">
        <v>140</v>
      </c>
      <c r="B150" s="278" t="s">
        <v>100</v>
      </c>
      <c r="C150" s="279">
        <v>40.950000000000003</v>
      </c>
      <c r="D150" s="280">
        <v>41.166666666666664</v>
      </c>
      <c r="E150" s="280">
        <v>39.833333333333329</v>
      </c>
      <c r="F150" s="280">
        <v>38.716666666666661</v>
      </c>
      <c r="G150" s="280">
        <v>37.383333333333326</v>
      </c>
      <c r="H150" s="280">
        <v>42.283333333333331</v>
      </c>
      <c r="I150" s="280">
        <v>43.61666666666666</v>
      </c>
      <c r="J150" s="280">
        <v>44.733333333333334</v>
      </c>
      <c r="K150" s="278">
        <v>42.5</v>
      </c>
      <c r="L150" s="278">
        <v>40.049999999999997</v>
      </c>
      <c r="M150" s="278">
        <v>344.22764999999998</v>
      </c>
    </row>
    <row r="151" spans="1:13">
      <c r="A151" s="269">
        <v>141</v>
      </c>
      <c r="B151" s="278" t="s">
        <v>368</v>
      </c>
      <c r="C151" s="279">
        <v>227.25</v>
      </c>
      <c r="D151" s="280">
        <v>225.03333333333333</v>
      </c>
      <c r="E151" s="280">
        <v>217.31666666666666</v>
      </c>
      <c r="F151" s="280">
        <v>207.38333333333333</v>
      </c>
      <c r="G151" s="280">
        <v>199.66666666666666</v>
      </c>
      <c r="H151" s="280">
        <v>234.96666666666667</v>
      </c>
      <c r="I151" s="280">
        <v>242.68333333333331</v>
      </c>
      <c r="J151" s="280">
        <v>252.61666666666667</v>
      </c>
      <c r="K151" s="278">
        <v>232.75</v>
      </c>
      <c r="L151" s="278">
        <v>215.1</v>
      </c>
      <c r="M151" s="278">
        <v>0.47295999999999999</v>
      </c>
    </row>
    <row r="152" spans="1:13">
      <c r="A152" s="269">
        <v>142</v>
      </c>
      <c r="B152" s="278" t="s">
        <v>367</v>
      </c>
      <c r="C152" s="279">
        <v>2045.6</v>
      </c>
      <c r="D152" s="280">
        <v>2052.0500000000002</v>
      </c>
      <c r="E152" s="280">
        <v>2004.1000000000004</v>
      </c>
      <c r="F152" s="280">
        <v>1962.6000000000001</v>
      </c>
      <c r="G152" s="280">
        <v>1914.6500000000003</v>
      </c>
      <c r="H152" s="280">
        <v>2093.5500000000002</v>
      </c>
      <c r="I152" s="280">
        <v>2141.5</v>
      </c>
      <c r="J152" s="280">
        <v>2183.0000000000005</v>
      </c>
      <c r="K152" s="278">
        <v>2100</v>
      </c>
      <c r="L152" s="278">
        <v>2010.55</v>
      </c>
      <c r="M152" s="278">
        <v>0.21231</v>
      </c>
    </row>
    <row r="153" spans="1:13">
      <c r="A153" s="269">
        <v>143</v>
      </c>
      <c r="B153" s="278" t="s">
        <v>369</v>
      </c>
      <c r="C153" s="279">
        <v>374</v>
      </c>
      <c r="D153" s="280">
        <v>376.41666666666669</v>
      </c>
      <c r="E153" s="280">
        <v>368.58333333333337</v>
      </c>
      <c r="F153" s="280">
        <v>363.16666666666669</v>
      </c>
      <c r="G153" s="280">
        <v>355.33333333333337</v>
      </c>
      <c r="H153" s="280">
        <v>381.83333333333337</v>
      </c>
      <c r="I153" s="280">
        <v>389.66666666666674</v>
      </c>
      <c r="J153" s="280">
        <v>395.08333333333337</v>
      </c>
      <c r="K153" s="278">
        <v>384.25</v>
      </c>
      <c r="L153" s="278">
        <v>371</v>
      </c>
      <c r="M153" s="278">
        <v>0.29482000000000003</v>
      </c>
    </row>
    <row r="154" spans="1:13">
      <c r="A154" s="269">
        <v>144</v>
      </c>
      <c r="B154" s="278" t="s">
        <v>372</v>
      </c>
      <c r="C154" s="279">
        <v>100.75</v>
      </c>
      <c r="D154" s="280">
        <v>97.683333333333323</v>
      </c>
      <c r="E154" s="280">
        <v>94.416666666666643</v>
      </c>
      <c r="F154" s="280">
        <v>88.083333333333314</v>
      </c>
      <c r="G154" s="280">
        <v>84.816666666666634</v>
      </c>
      <c r="H154" s="280">
        <v>104.01666666666665</v>
      </c>
      <c r="I154" s="280">
        <v>107.28333333333333</v>
      </c>
      <c r="J154" s="280">
        <v>113.61666666666666</v>
      </c>
      <c r="K154" s="278">
        <v>100.95</v>
      </c>
      <c r="L154" s="278">
        <v>91.35</v>
      </c>
      <c r="M154" s="278">
        <v>20.229199999999999</v>
      </c>
    </row>
    <row r="155" spans="1:13">
      <c r="A155" s="269">
        <v>145</v>
      </c>
      <c r="B155" s="278" t="s">
        <v>366</v>
      </c>
      <c r="C155" s="279">
        <v>321.64999999999998</v>
      </c>
      <c r="D155" s="280">
        <v>315.21666666666664</v>
      </c>
      <c r="E155" s="280">
        <v>305.43333333333328</v>
      </c>
      <c r="F155" s="280">
        <v>289.21666666666664</v>
      </c>
      <c r="G155" s="280">
        <v>279.43333333333328</v>
      </c>
      <c r="H155" s="280">
        <v>331.43333333333328</v>
      </c>
      <c r="I155" s="280">
        <v>341.2166666666667</v>
      </c>
      <c r="J155" s="280">
        <v>357.43333333333328</v>
      </c>
      <c r="K155" s="278">
        <v>325</v>
      </c>
      <c r="L155" s="278">
        <v>299</v>
      </c>
      <c r="M155" s="278">
        <v>2.843E-2</v>
      </c>
    </row>
    <row r="156" spans="1:13">
      <c r="A156" s="269">
        <v>146</v>
      </c>
      <c r="B156" s="278" t="s">
        <v>371</v>
      </c>
      <c r="C156" s="279">
        <v>127.15</v>
      </c>
      <c r="D156" s="280">
        <v>126.75</v>
      </c>
      <c r="E156" s="280">
        <v>123.5</v>
      </c>
      <c r="F156" s="280">
        <v>119.85</v>
      </c>
      <c r="G156" s="280">
        <v>116.6</v>
      </c>
      <c r="H156" s="280">
        <v>130.4</v>
      </c>
      <c r="I156" s="280">
        <v>133.65</v>
      </c>
      <c r="J156" s="280">
        <v>137.30000000000001</v>
      </c>
      <c r="K156" s="278">
        <v>130</v>
      </c>
      <c r="L156" s="278">
        <v>123.1</v>
      </c>
      <c r="M156" s="278">
        <v>12.445600000000001</v>
      </c>
    </row>
    <row r="157" spans="1:13">
      <c r="A157" s="269">
        <v>147</v>
      </c>
      <c r="B157" s="278" t="s">
        <v>245</v>
      </c>
      <c r="C157" s="279">
        <v>66.25</v>
      </c>
      <c r="D157" s="280">
        <v>64.649999999999991</v>
      </c>
      <c r="E157" s="280">
        <v>62.299999999999983</v>
      </c>
      <c r="F157" s="280">
        <v>58.349999999999994</v>
      </c>
      <c r="G157" s="280">
        <v>55.999999999999986</v>
      </c>
      <c r="H157" s="280">
        <v>68.59999999999998</v>
      </c>
      <c r="I157" s="280">
        <v>70.949999999999974</v>
      </c>
      <c r="J157" s="280">
        <v>74.899999999999977</v>
      </c>
      <c r="K157" s="278">
        <v>67</v>
      </c>
      <c r="L157" s="278">
        <v>60.7</v>
      </c>
      <c r="M157" s="278">
        <v>91.439520000000002</v>
      </c>
    </row>
    <row r="158" spans="1:13">
      <c r="A158" s="269">
        <v>148</v>
      </c>
      <c r="B158" s="278" t="s">
        <v>370</v>
      </c>
      <c r="C158" s="279">
        <v>33.049999999999997</v>
      </c>
      <c r="D158" s="280">
        <v>32.083333333333329</v>
      </c>
      <c r="E158" s="280">
        <v>30.766666666666659</v>
      </c>
      <c r="F158" s="280">
        <v>28.483333333333331</v>
      </c>
      <c r="G158" s="280">
        <v>27.166666666666661</v>
      </c>
      <c r="H158" s="280">
        <v>34.36666666666666</v>
      </c>
      <c r="I158" s="280">
        <v>35.683333333333323</v>
      </c>
      <c r="J158" s="280">
        <v>37.966666666666654</v>
      </c>
      <c r="K158" s="278">
        <v>33.4</v>
      </c>
      <c r="L158" s="278">
        <v>29.8</v>
      </c>
      <c r="M158" s="278">
        <v>19.818840000000002</v>
      </c>
    </row>
    <row r="159" spans="1:13">
      <c r="A159" s="269">
        <v>149</v>
      </c>
      <c r="B159" s="278" t="s">
        <v>101</v>
      </c>
      <c r="C159" s="279">
        <v>87.75</v>
      </c>
      <c r="D159" s="280">
        <v>88.316666666666677</v>
      </c>
      <c r="E159" s="280">
        <v>86.333333333333357</v>
      </c>
      <c r="F159" s="280">
        <v>84.916666666666686</v>
      </c>
      <c r="G159" s="280">
        <v>82.933333333333366</v>
      </c>
      <c r="H159" s="280">
        <v>89.733333333333348</v>
      </c>
      <c r="I159" s="280">
        <v>91.716666666666669</v>
      </c>
      <c r="J159" s="280">
        <v>93.13333333333334</v>
      </c>
      <c r="K159" s="278">
        <v>90.3</v>
      </c>
      <c r="L159" s="278">
        <v>86.9</v>
      </c>
      <c r="M159" s="278">
        <v>125.10666000000001</v>
      </c>
    </row>
    <row r="160" spans="1:13">
      <c r="A160" s="269">
        <v>150</v>
      </c>
      <c r="B160" s="278" t="s">
        <v>376</v>
      </c>
      <c r="C160" s="279">
        <v>1247.9000000000001</v>
      </c>
      <c r="D160" s="280">
        <v>1251.9666666666667</v>
      </c>
      <c r="E160" s="280">
        <v>1223.9333333333334</v>
      </c>
      <c r="F160" s="280">
        <v>1199.9666666666667</v>
      </c>
      <c r="G160" s="280">
        <v>1171.9333333333334</v>
      </c>
      <c r="H160" s="280">
        <v>1275.9333333333334</v>
      </c>
      <c r="I160" s="280">
        <v>1303.9666666666667</v>
      </c>
      <c r="J160" s="280">
        <v>1327.9333333333334</v>
      </c>
      <c r="K160" s="278">
        <v>1280</v>
      </c>
      <c r="L160" s="278">
        <v>1228</v>
      </c>
      <c r="M160" s="278">
        <v>0.24636</v>
      </c>
    </row>
    <row r="161" spans="1:13">
      <c r="A161" s="269">
        <v>151</v>
      </c>
      <c r="B161" s="278" t="s">
        <v>377</v>
      </c>
      <c r="C161" s="279">
        <v>1180.45</v>
      </c>
      <c r="D161" s="280">
        <v>1167.0666666666666</v>
      </c>
      <c r="E161" s="280">
        <v>1140.1833333333332</v>
      </c>
      <c r="F161" s="280">
        <v>1099.9166666666665</v>
      </c>
      <c r="G161" s="280">
        <v>1073.0333333333331</v>
      </c>
      <c r="H161" s="280">
        <v>1207.3333333333333</v>
      </c>
      <c r="I161" s="280">
        <v>1234.2166666666665</v>
      </c>
      <c r="J161" s="280">
        <v>1274.4833333333333</v>
      </c>
      <c r="K161" s="278">
        <v>1193.95</v>
      </c>
      <c r="L161" s="278">
        <v>1126.8</v>
      </c>
      <c r="M161" s="278">
        <v>0.25419999999999998</v>
      </c>
    </row>
    <row r="162" spans="1:13">
      <c r="A162" s="269">
        <v>152</v>
      </c>
      <c r="B162" s="278" t="s">
        <v>378</v>
      </c>
      <c r="C162" s="279">
        <v>9.75</v>
      </c>
      <c r="D162" s="280">
        <v>10.083333333333334</v>
      </c>
      <c r="E162" s="280">
        <v>9.4166666666666679</v>
      </c>
      <c r="F162" s="280">
        <v>9.0833333333333339</v>
      </c>
      <c r="G162" s="280">
        <v>8.4166666666666679</v>
      </c>
      <c r="H162" s="280">
        <v>10.416666666666668</v>
      </c>
      <c r="I162" s="280">
        <v>11.083333333333336</v>
      </c>
      <c r="J162" s="280">
        <v>11.416666666666668</v>
      </c>
      <c r="K162" s="278">
        <v>10.75</v>
      </c>
      <c r="L162" s="278">
        <v>9.75</v>
      </c>
      <c r="M162" s="278">
        <v>9.8086300000000008</v>
      </c>
    </row>
    <row r="163" spans="1:13">
      <c r="A163" s="269">
        <v>153</v>
      </c>
      <c r="B163" s="278" t="s">
        <v>373</v>
      </c>
      <c r="C163" s="279">
        <v>459.05</v>
      </c>
      <c r="D163" s="280">
        <v>454.73333333333329</v>
      </c>
      <c r="E163" s="280">
        <v>445.46666666666658</v>
      </c>
      <c r="F163" s="280">
        <v>431.88333333333327</v>
      </c>
      <c r="G163" s="280">
        <v>422.61666666666656</v>
      </c>
      <c r="H163" s="280">
        <v>468.31666666666661</v>
      </c>
      <c r="I163" s="280">
        <v>477.58333333333337</v>
      </c>
      <c r="J163" s="280">
        <v>491.16666666666663</v>
      </c>
      <c r="K163" s="278">
        <v>464</v>
      </c>
      <c r="L163" s="278">
        <v>441.15</v>
      </c>
      <c r="M163" s="278">
        <v>0.54469999999999996</v>
      </c>
    </row>
    <row r="164" spans="1:13">
      <c r="A164" s="269">
        <v>154</v>
      </c>
      <c r="B164" s="278" t="s">
        <v>383</v>
      </c>
      <c r="C164" s="279">
        <v>197.9</v>
      </c>
      <c r="D164" s="280">
        <v>198.58333333333334</v>
      </c>
      <c r="E164" s="280">
        <v>191.31666666666669</v>
      </c>
      <c r="F164" s="280">
        <v>184.73333333333335</v>
      </c>
      <c r="G164" s="280">
        <v>177.4666666666667</v>
      </c>
      <c r="H164" s="280">
        <v>205.16666666666669</v>
      </c>
      <c r="I164" s="280">
        <v>212.43333333333334</v>
      </c>
      <c r="J164" s="280">
        <v>219.01666666666668</v>
      </c>
      <c r="K164" s="278">
        <v>205.85</v>
      </c>
      <c r="L164" s="278">
        <v>192</v>
      </c>
      <c r="M164" s="278">
        <v>0.31364999999999998</v>
      </c>
    </row>
    <row r="165" spans="1:13">
      <c r="A165" s="269">
        <v>155</v>
      </c>
      <c r="B165" s="278" t="s">
        <v>374</v>
      </c>
      <c r="C165" s="279">
        <v>84.7</v>
      </c>
      <c r="D165" s="280">
        <v>82.850000000000009</v>
      </c>
      <c r="E165" s="280">
        <v>81.000000000000014</v>
      </c>
      <c r="F165" s="280">
        <v>77.300000000000011</v>
      </c>
      <c r="G165" s="280">
        <v>75.450000000000017</v>
      </c>
      <c r="H165" s="280">
        <v>86.550000000000011</v>
      </c>
      <c r="I165" s="280">
        <v>88.4</v>
      </c>
      <c r="J165" s="280">
        <v>92.100000000000009</v>
      </c>
      <c r="K165" s="278">
        <v>84.7</v>
      </c>
      <c r="L165" s="278">
        <v>79.150000000000006</v>
      </c>
      <c r="M165" s="278">
        <v>0.41820000000000002</v>
      </c>
    </row>
    <row r="166" spans="1:13">
      <c r="A166" s="269">
        <v>156</v>
      </c>
      <c r="B166" s="278" t="s">
        <v>375</v>
      </c>
      <c r="C166" s="279">
        <v>109.8</v>
      </c>
      <c r="D166" s="280">
        <v>108.31666666666666</v>
      </c>
      <c r="E166" s="280">
        <v>106.58333333333333</v>
      </c>
      <c r="F166" s="280">
        <v>103.36666666666666</v>
      </c>
      <c r="G166" s="280">
        <v>101.63333333333333</v>
      </c>
      <c r="H166" s="280">
        <v>111.53333333333333</v>
      </c>
      <c r="I166" s="280">
        <v>113.26666666666668</v>
      </c>
      <c r="J166" s="280">
        <v>116.48333333333333</v>
      </c>
      <c r="K166" s="278">
        <v>110.05</v>
      </c>
      <c r="L166" s="278">
        <v>105.1</v>
      </c>
      <c r="M166" s="278">
        <v>3.14174</v>
      </c>
    </row>
    <row r="167" spans="1:13">
      <c r="A167" s="269">
        <v>157</v>
      </c>
      <c r="B167" s="278" t="s">
        <v>246</v>
      </c>
      <c r="C167" s="279">
        <v>116.55</v>
      </c>
      <c r="D167" s="280">
        <v>113.89999999999999</v>
      </c>
      <c r="E167" s="280">
        <v>111.14999999999998</v>
      </c>
      <c r="F167" s="280">
        <v>105.74999999999999</v>
      </c>
      <c r="G167" s="280">
        <v>102.99999999999997</v>
      </c>
      <c r="H167" s="280">
        <v>119.29999999999998</v>
      </c>
      <c r="I167" s="280">
        <v>122.05000000000001</v>
      </c>
      <c r="J167" s="280">
        <v>127.44999999999999</v>
      </c>
      <c r="K167" s="278">
        <v>116.65</v>
      </c>
      <c r="L167" s="278">
        <v>108.5</v>
      </c>
      <c r="M167" s="278">
        <v>9.3120200000000004</v>
      </c>
    </row>
    <row r="168" spans="1:13">
      <c r="A168" s="269">
        <v>158</v>
      </c>
      <c r="B168" s="278" t="s">
        <v>379</v>
      </c>
      <c r="C168" s="279">
        <v>5341.55</v>
      </c>
      <c r="D168" s="280">
        <v>5303.666666666667</v>
      </c>
      <c r="E168" s="280">
        <v>5244.3833333333341</v>
      </c>
      <c r="F168" s="280">
        <v>5147.2166666666672</v>
      </c>
      <c r="G168" s="280">
        <v>5087.9333333333343</v>
      </c>
      <c r="H168" s="280">
        <v>5400.8333333333339</v>
      </c>
      <c r="I168" s="280">
        <v>5460.1166666666668</v>
      </c>
      <c r="J168" s="280">
        <v>5557.2833333333338</v>
      </c>
      <c r="K168" s="278">
        <v>5362.95</v>
      </c>
      <c r="L168" s="278">
        <v>5206.5</v>
      </c>
      <c r="M168" s="278">
        <v>4.2410000000000003E-2</v>
      </c>
    </row>
    <row r="169" spans="1:13">
      <c r="A169" s="269">
        <v>159</v>
      </c>
      <c r="B169" s="278" t="s">
        <v>380</v>
      </c>
      <c r="C169" s="279">
        <v>1396.35</v>
      </c>
      <c r="D169" s="280">
        <v>1358.45</v>
      </c>
      <c r="E169" s="280">
        <v>1301.9000000000001</v>
      </c>
      <c r="F169" s="280">
        <v>1207.45</v>
      </c>
      <c r="G169" s="280">
        <v>1150.9000000000001</v>
      </c>
      <c r="H169" s="280">
        <v>1452.9</v>
      </c>
      <c r="I169" s="280">
        <v>1509.4499999999998</v>
      </c>
      <c r="J169" s="280">
        <v>1603.9</v>
      </c>
      <c r="K169" s="278">
        <v>1415</v>
      </c>
      <c r="L169" s="278">
        <v>1264</v>
      </c>
      <c r="M169" s="278">
        <v>1.9999499999999999</v>
      </c>
    </row>
    <row r="170" spans="1:13">
      <c r="A170" s="269">
        <v>160</v>
      </c>
      <c r="B170" s="278" t="s">
        <v>102</v>
      </c>
      <c r="C170" s="279">
        <v>247.65</v>
      </c>
      <c r="D170" s="280">
        <v>245.54999999999998</v>
      </c>
      <c r="E170" s="280">
        <v>240.34999999999997</v>
      </c>
      <c r="F170" s="280">
        <v>233.04999999999998</v>
      </c>
      <c r="G170" s="280">
        <v>227.84999999999997</v>
      </c>
      <c r="H170" s="280">
        <v>252.84999999999997</v>
      </c>
      <c r="I170" s="280">
        <v>258.04999999999995</v>
      </c>
      <c r="J170" s="280">
        <v>265.34999999999997</v>
      </c>
      <c r="K170" s="278">
        <v>250.75</v>
      </c>
      <c r="L170" s="278">
        <v>238.25</v>
      </c>
      <c r="M170" s="278">
        <v>50.039360000000002</v>
      </c>
    </row>
    <row r="171" spans="1:13">
      <c r="A171" s="269">
        <v>161</v>
      </c>
      <c r="B171" s="278" t="s">
        <v>388</v>
      </c>
      <c r="C171" s="279">
        <v>40</v>
      </c>
      <c r="D171" s="280">
        <v>38.833333333333336</v>
      </c>
      <c r="E171" s="280">
        <v>36.31666666666667</v>
      </c>
      <c r="F171" s="280">
        <v>32.633333333333333</v>
      </c>
      <c r="G171" s="280">
        <v>30.116666666666667</v>
      </c>
      <c r="H171" s="280">
        <v>42.516666666666673</v>
      </c>
      <c r="I171" s="280">
        <v>45.033333333333339</v>
      </c>
      <c r="J171" s="280">
        <v>48.716666666666676</v>
      </c>
      <c r="K171" s="278">
        <v>41.35</v>
      </c>
      <c r="L171" s="278">
        <v>35.15</v>
      </c>
      <c r="M171" s="278">
        <v>23.46285</v>
      </c>
    </row>
    <row r="172" spans="1:13">
      <c r="A172" s="269">
        <v>162</v>
      </c>
      <c r="B172" s="278" t="s">
        <v>104</v>
      </c>
      <c r="C172" s="279">
        <v>16.7</v>
      </c>
      <c r="D172" s="280">
        <v>16.733333333333334</v>
      </c>
      <c r="E172" s="280">
        <v>16.466666666666669</v>
      </c>
      <c r="F172" s="280">
        <v>16.233333333333334</v>
      </c>
      <c r="G172" s="280">
        <v>15.966666666666669</v>
      </c>
      <c r="H172" s="280">
        <v>16.966666666666669</v>
      </c>
      <c r="I172" s="280">
        <v>17.233333333333334</v>
      </c>
      <c r="J172" s="280">
        <v>17.466666666666669</v>
      </c>
      <c r="K172" s="278">
        <v>17</v>
      </c>
      <c r="L172" s="278">
        <v>16.5</v>
      </c>
      <c r="M172" s="278">
        <v>74.536649999999995</v>
      </c>
    </row>
    <row r="173" spans="1:13">
      <c r="A173" s="269">
        <v>163</v>
      </c>
      <c r="B173" s="278" t="s">
        <v>389</v>
      </c>
      <c r="C173" s="279">
        <v>132.25</v>
      </c>
      <c r="D173" s="280">
        <v>133.25</v>
      </c>
      <c r="E173" s="280">
        <v>127.69999999999999</v>
      </c>
      <c r="F173" s="280">
        <v>123.14999999999998</v>
      </c>
      <c r="G173" s="280">
        <v>117.59999999999997</v>
      </c>
      <c r="H173" s="280">
        <v>137.80000000000001</v>
      </c>
      <c r="I173" s="280">
        <v>143.35000000000002</v>
      </c>
      <c r="J173" s="280">
        <v>147.90000000000003</v>
      </c>
      <c r="K173" s="278">
        <v>138.80000000000001</v>
      </c>
      <c r="L173" s="278">
        <v>128.69999999999999</v>
      </c>
      <c r="M173" s="278">
        <v>19.925640000000001</v>
      </c>
    </row>
    <row r="174" spans="1:13">
      <c r="A174" s="269">
        <v>164</v>
      </c>
      <c r="B174" s="278" t="s">
        <v>381</v>
      </c>
      <c r="C174" s="279">
        <v>995</v>
      </c>
      <c r="D174" s="280">
        <v>1006.2833333333333</v>
      </c>
      <c r="E174" s="280">
        <v>979.7166666666667</v>
      </c>
      <c r="F174" s="280">
        <v>964.43333333333339</v>
      </c>
      <c r="G174" s="280">
        <v>937.86666666666679</v>
      </c>
      <c r="H174" s="280">
        <v>1021.5666666666666</v>
      </c>
      <c r="I174" s="280">
        <v>1048.1333333333332</v>
      </c>
      <c r="J174" s="280">
        <v>1063.4166666666665</v>
      </c>
      <c r="K174" s="278">
        <v>1032.8499999999999</v>
      </c>
      <c r="L174" s="278">
        <v>991</v>
      </c>
      <c r="M174" s="278">
        <v>0.43330000000000002</v>
      </c>
    </row>
    <row r="175" spans="1:13">
      <c r="A175" s="269">
        <v>165</v>
      </c>
      <c r="B175" s="278" t="s">
        <v>247</v>
      </c>
      <c r="C175" s="279">
        <v>383.5</v>
      </c>
      <c r="D175" s="280">
        <v>387.23333333333335</v>
      </c>
      <c r="E175" s="280">
        <v>377.4666666666667</v>
      </c>
      <c r="F175" s="280">
        <v>371.43333333333334</v>
      </c>
      <c r="G175" s="280">
        <v>361.66666666666669</v>
      </c>
      <c r="H175" s="280">
        <v>393.26666666666671</v>
      </c>
      <c r="I175" s="280">
        <v>403.03333333333336</v>
      </c>
      <c r="J175" s="280">
        <v>409.06666666666672</v>
      </c>
      <c r="K175" s="278">
        <v>397</v>
      </c>
      <c r="L175" s="278">
        <v>381.2</v>
      </c>
      <c r="M175" s="278">
        <v>1.0273099999999999</v>
      </c>
    </row>
    <row r="176" spans="1:13">
      <c r="A176" s="269">
        <v>166</v>
      </c>
      <c r="B176" s="278" t="s">
        <v>105</v>
      </c>
      <c r="C176" s="279">
        <v>595.1</v>
      </c>
      <c r="D176" s="280">
        <v>607.30000000000007</v>
      </c>
      <c r="E176" s="280">
        <v>574.80000000000018</v>
      </c>
      <c r="F176" s="280">
        <v>554.50000000000011</v>
      </c>
      <c r="G176" s="280">
        <v>522.00000000000023</v>
      </c>
      <c r="H176" s="280">
        <v>627.60000000000014</v>
      </c>
      <c r="I176" s="280">
        <v>660.09999999999991</v>
      </c>
      <c r="J176" s="280">
        <v>680.40000000000009</v>
      </c>
      <c r="K176" s="278">
        <v>639.79999999999995</v>
      </c>
      <c r="L176" s="278">
        <v>587</v>
      </c>
      <c r="M176" s="278">
        <v>17.927869999999999</v>
      </c>
    </row>
    <row r="177" spans="1:13">
      <c r="A177" s="269">
        <v>167</v>
      </c>
      <c r="B177" s="278" t="s">
        <v>248</v>
      </c>
      <c r="C177" s="279">
        <v>279.10000000000002</v>
      </c>
      <c r="D177" s="280">
        <v>280</v>
      </c>
      <c r="E177" s="280">
        <v>276.10000000000002</v>
      </c>
      <c r="F177" s="280">
        <v>273.10000000000002</v>
      </c>
      <c r="G177" s="280">
        <v>269.20000000000005</v>
      </c>
      <c r="H177" s="280">
        <v>283</v>
      </c>
      <c r="I177" s="280">
        <v>286.89999999999998</v>
      </c>
      <c r="J177" s="280">
        <v>289.89999999999998</v>
      </c>
      <c r="K177" s="278">
        <v>283.89999999999998</v>
      </c>
      <c r="L177" s="278">
        <v>277</v>
      </c>
      <c r="M177" s="278">
        <v>3.3474900000000001</v>
      </c>
    </row>
    <row r="178" spans="1:13">
      <c r="A178" s="269">
        <v>168</v>
      </c>
      <c r="B178" s="278" t="s">
        <v>249</v>
      </c>
      <c r="C178" s="279">
        <v>671.8</v>
      </c>
      <c r="D178" s="280">
        <v>674.66666666666663</v>
      </c>
      <c r="E178" s="280">
        <v>649.38333333333321</v>
      </c>
      <c r="F178" s="280">
        <v>626.96666666666658</v>
      </c>
      <c r="G178" s="280">
        <v>601.68333333333317</v>
      </c>
      <c r="H178" s="280">
        <v>697.08333333333326</v>
      </c>
      <c r="I178" s="280">
        <v>722.36666666666679</v>
      </c>
      <c r="J178" s="280">
        <v>744.7833333333333</v>
      </c>
      <c r="K178" s="278">
        <v>699.95</v>
      </c>
      <c r="L178" s="278">
        <v>652.25</v>
      </c>
      <c r="M178" s="278">
        <v>3.5105300000000002</v>
      </c>
    </row>
    <row r="179" spans="1:13">
      <c r="A179" s="269">
        <v>169</v>
      </c>
      <c r="B179" s="278" t="s">
        <v>390</v>
      </c>
      <c r="C179" s="279">
        <v>53.7</v>
      </c>
      <c r="D179" s="280">
        <v>54.300000000000004</v>
      </c>
      <c r="E179" s="280">
        <v>52.400000000000006</v>
      </c>
      <c r="F179" s="280">
        <v>51.1</v>
      </c>
      <c r="G179" s="280">
        <v>49.2</v>
      </c>
      <c r="H179" s="280">
        <v>55.600000000000009</v>
      </c>
      <c r="I179" s="280">
        <v>57.5</v>
      </c>
      <c r="J179" s="280">
        <v>58.800000000000011</v>
      </c>
      <c r="K179" s="278">
        <v>56.2</v>
      </c>
      <c r="L179" s="278">
        <v>53</v>
      </c>
      <c r="M179" s="278">
        <v>6.2448300000000003</v>
      </c>
    </row>
    <row r="180" spans="1:13">
      <c r="A180" s="269">
        <v>170</v>
      </c>
      <c r="B180" s="278" t="s">
        <v>382</v>
      </c>
      <c r="C180" s="279">
        <v>169.45</v>
      </c>
      <c r="D180" s="280">
        <v>172.03333333333333</v>
      </c>
      <c r="E180" s="280">
        <v>164.06666666666666</v>
      </c>
      <c r="F180" s="280">
        <v>158.68333333333334</v>
      </c>
      <c r="G180" s="280">
        <v>150.71666666666667</v>
      </c>
      <c r="H180" s="280">
        <v>177.41666666666666</v>
      </c>
      <c r="I180" s="280">
        <v>185.3833333333333</v>
      </c>
      <c r="J180" s="280">
        <v>190.76666666666665</v>
      </c>
      <c r="K180" s="278">
        <v>180</v>
      </c>
      <c r="L180" s="278">
        <v>166.65</v>
      </c>
      <c r="M180" s="278">
        <v>30.909949999999998</v>
      </c>
    </row>
    <row r="181" spans="1:13">
      <c r="A181" s="269">
        <v>171</v>
      </c>
      <c r="B181" s="278" t="s">
        <v>250</v>
      </c>
      <c r="C181" s="279">
        <v>162.30000000000001</v>
      </c>
      <c r="D181" s="280">
        <v>162.30000000000001</v>
      </c>
      <c r="E181" s="280">
        <v>162.30000000000001</v>
      </c>
      <c r="F181" s="280">
        <v>162.30000000000001</v>
      </c>
      <c r="G181" s="280">
        <v>162.30000000000001</v>
      </c>
      <c r="H181" s="280">
        <v>162.30000000000001</v>
      </c>
      <c r="I181" s="280">
        <v>162.30000000000001</v>
      </c>
      <c r="J181" s="280">
        <v>162.30000000000001</v>
      </c>
      <c r="K181" s="278">
        <v>162.30000000000001</v>
      </c>
      <c r="L181" s="278">
        <v>162.30000000000001</v>
      </c>
      <c r="M181" s="278">
        <v>0.70592999999999995</v>
      </c>
    </row>
    <row r="182" spans="1:13">
      <c r="A182" s="269">
        <v>172</v>
      </c>
      <c r="B182" s="278" t="s">
        <v>106</v>
      </c>
      <c r="C182" s="279">
        <v>530.54999999999995</v>
      </c>
      <c r="D182" s="280">
        <v>530.33333333333337</v>
      </c>
      <c r="E182" s="280">
        <v>513.2166666666667</v>
      </c>
      <c r="F182" s="280">
        <v>495.88333333333333</v>
      </c>
      <c r="G182" s="280">
        <v>478.76666666666665</v>
      </c>
      <c r="H182" s="280">
        <v>547.66666666666674</v>
      </c>
      <c r="I182" s="280">
        <v>564.7833333333333</v>
      </c>
      <c r="J182" s="280">
        <v>582.11666666666679</v>
      </c>
      <c r="K182" s="278">
        <v>547.45000000000005</v>
      </c>
      <c r="L182" s="278">
        <v>513</v>
      </c>
      <c r="M182" s="278">
        <v>24.905290000000001</v>
      </c>
    </row>
    <row r="183" spans="1:13">
      <c r="A183" s="269">
        <v>173</v>
      </c>
      <c r="B183" s="278" t="s">
        <v>384</v>
      </c>
      <c r="C183" s="279">
        <v>75.45</v>
      </c>
      <c r="D183" s="280">
        <v>73.55</v>
      </c>
      <c r="E183" s="280">
        <v>71.5</v>
      </c>
      <c r="F183" s="280">
        <v>67.55</v>
      </c>
      <c r="G183" s="280">
        <v>65.5</v>
      </c>
      <c r="H183" s="280">
        <v>77.5</v>
      </c>
      <c r="I183" s="280">
        <v>79.549999999999983</v>
      </c>
      <c r="J183" s="280">
        <v>83.5</v>
      </c>
      <c r="K183" s="278">
        <v>75.599999999999994</v>
      </c>
      <c r="L183" s="278">
        <v>69.599999999999994</v>
      </c>
      <c r="M183" s="278">
        <v>3.9015</v>
      </c>
    </row>
    <row r="184" spans="1:13">
      <c r="A184" s="269">
        <v>174</v>
      </c>
      <c r="B184" s="278" t="s">
        <v>385</v>
      </c>
      <c r="C184" s="279">
        <v>459.9</v>
      </c>
      <c r="D184" s="280">
        <v>459.15000000000003</v>
      </c>
      <c r="E184" s="280">
        <v>456.30000000000007</v>
      </c>
      <c r="F184" s="280">
        <v>452.70000000000005</v>
      </c>
      <c r="G184" s="280">
        <v>449.85000000000008</v>
      </c>
      <c r="H184" s="280">
        <v>462.75000000000006</v>
      </c>
      <c r="I184" s="280">
        <v>465.60000000000008</v>
      </c>
      <c r="J184" s="280">
        <v>469.20000000000005</v>
      </c>
      <c r="K184" s="278">
        <v>462</v>
      </c>
      <c r="L184" s="278">
        <v>455.55</v>
      </c>
      <c r="M184" s="278">
        <v>0.14033000000000001</v>
      </c>
    </row>
    <row r="185" spans="1:13">
      <c r="A185" s="269">
        <v>175</v>
      </c>
      <c r="B185" s="278" t="s">
        <v>391</v>
      </c>
      <c r="C185" s="279">
        <v>43.1</v>
      </c>
      <c r="D185" s="280">
        <v>43.20000000000001</v>
      </c>
      <c r="E185" s="280">
        <v>42.200000000000017</v>
      </c>
      <c r="F185" s="280">
        <v>41.300000000000004</v>
      </c>
      <c r="G185" s="280">
        <v>40.300000000000011</v>
      </c>
      <c r="H185" s="280">
        <v>44.100000000000023</v>
      </c>
      <c r="I185" s="280">
        <v>45.100000000000009</v>
      </c>
      <c r="J185" s="280">
        <v>46.000000000000028</v>
      </c>
      <c r="K185" s="278">
        <v>44.2</v>
      </c>
      <c r="L185" s="278">
        <v>42.3</v>
      </c>
      <c r="M185" s="278">
        <v>14.93749</v>
      </c>
    </row>
    <row r="186" spans="1:13">
      <c r="A186" s="269">
        <v>176</v>
      </c>
      <c r="B186" s="278" t="s">
        <v>251</v>
      </c>
      <c r="C186" s="279">
        <v>190.9</v>
      </c>
      <c r="D186" s="280">
        <v>192.29999999999998</v>
      </c>
      <c r="E186" s="280">
        <v>185.59999999999997</v>
      </c>
      <c r="F186" s="280">
        <v>180.29999999999998</v>
      </c>
      <c r="G186" s="280">
        <v>173.59999999999997</v>
      </c>
      <c r="H186" s="280">
        <v>197.59999999999997</v>
      </c>
      <c r="I186" s="280">
        <v>204.29999999999995</v>
      </c>
      <c r="J186" s="280">
        <v>209.59999999999997</v>
      </c>
      <c r="K186" s="278">
        <v>199</v>
      </c>
      <c r="L186" s="278">
        <v>187</v>
      </c>
      <c r="M186" s="278">
        <v>4.8174999999999999</v>
      </c>
    </row>
    <row r="187" spans="1:13">
      <c r="A187" s="269">
        <v>177</v>
      </c>
      <c r="B187" s="278" t="s">
        <v>386</v>
      </c>
      <c r="C187" s="279">
        <v>317.55</v>
      </c>
      <c r="D187" s="280">
        <v>318.18333333333334</v>
      </c>
      <c r="E187" s="280">
        <v>310.36666666666667</v>
      </c>
      <c r="F187" s="280">
        <v>303.18333333333334</v>
      </c>
      <c r="G187" s="280">
        <v>295.36666666666667</v>
      </c>
      <c r="H187" s="280">
        <v>325.36666666666667</v>
      </c>
      <c r="I187" s="280">
        <v>333.18333333333339</v>
      </c>
      <c r="J187" s="280">
        <v>340.36666666666667</v>
      </c>
      <c r="K187" s="278">
        <v>326</v>
      </c>
      <c r="L187" s="278">
        <v>311</v>
      </c>
      <c r="M187" s="278">
        <v>2.3547600000000002</v>
      </c>
    </row>
    <row r="188" spans="1:13">
      <c r="A188" s="269">
        <v>178</v>
      </c>
      <c r="B188" s="278" t="s">
        <v>387</v>
      </c>
      <c r="C188" s="279">
        <v>235.15</v>
      </c>
      <c r="D188" s="280">
        <v>235.83333333333334</v>
      </c>
      <c r="E188" s="280">
        <v>229.86666666666667</v>
      </c>
      <c r="F188" s="280">
        <v>224.58333333333334</v>
      </c>
      <c r="G188" s="280">
        <v>218.61666666666667</v>
      </c>
      <c r="H188" s="280">
        <v>241.11666666666667</v>
      </c>
      <c r="I188" s="280">
        <v>247.08333333333331</v>
      </c>
      <c r="J188" s="280">
        <v>252.36666666666667</v>
      </c>
      <c r="K188" s="278">
        <v>241.8</v>
      </c>
      <c r="L188" s="278">
        <v>230.55</v>
      </c>
      <c r="M188" s="278">
        <v>16.20926</v>
      </c>
    </row>
    <row r="189" spans="1:13">
      <c r="A189" s="269">
        <v>179</v>
      </c>
      <c r="B189" s="278" t="s">
        <v>392</v>
      </c>
      <c r="C189" s="279">
        <v>567.9</v>
      </c>
      <c r="D189" s="280">
        <v>576.31666666666672</v>
      </c>
      <c r="E189" s="280">
        <v>552.63333333333344</v>
      </c>
      <c r="F189" s="280">
        <v>537.36666666666667</v>
      </c>
      <c r="G189" s="280">
        <v>513.68333333333339</v>
      </c>
      <c r="H189" s="280">
        <v>591.58333333333348</v>
      </c>
      <c r="I189" s="280">
        <v>615.26666666666665</v>
      </c>
      <c r="J189" s="280">
        <v>630.53333333333353</v>
      </c>
      <c r="K189" s="278">
        <v>600</v>
      </c>
      <c r="L189" s="278">
        <v>561.04999999999995</v>
      </c>
      <c r="M189" s="278">
        <v>6.6850000000000007E-2</v>
      </c>
    </row>
    <row r="190" spans="1:13">
      <c r="A190" s="269">
        <v>180</v>
      </c>
      <c r="B190" s="278" t="s">
        <v>400</v>
      </c>
      <c r="C190" s="279">
        <v>548.25</v>
      </c>
      <c r="D190" s="280">
        <v>553.91666666666663</v>
      </c>
      <c r="E190" s="280">
        <v>540.83333333333326</v>
      </c>
      <c r="F190" s="280">
        <v>533.41666666666663</v>
      </c>
      <c r="G190" s="280">
        <v>520.33333333333326</v>
      </c>
      <c r="H190" s="280">
        <v>561.33333333333326</v>
      </c>
      <c r="I190" s="280">
        <v>574.41666666666652</v>
      </c>
      <c r="J190" s="280">
        <v>581.83333333333326</v>
      </c>
      <c r="K190" s="278">
        <v>567</v>
      </c>
      <c r="L190" s="278">
        <v>546.5</v>
      </c>
      <c r="M190" s="278">
        <v>0.51288</v>
      </c>
    </row>
    <row r="191" spans="1:13">
      <c r="A191" s="269">
        <v>181</v>
      </c>
      <c r="B191" s="278" t="s">
        <v>394</v>
      </c>
      <c r="C191" s="279">
        <v>513.35</v>
      </c>
      <c r="D191" s="280">
        <v>521.45000000000005</v>
      </c>
      <c r="E191" s="280">
        <v>502.95000000000005</v>
      </c>
      <c r="F191" s="280">
        <v>492.55</v>
      </c>
      <c r="G191" s="280">
        <v>474.05</v>
      </c>
      <c r="H191" s="280">
        <v>531.85000000000014</v>
      </c>
      <c r="I191" s="280">
        <v>550.35000000000014</v>
      </c>
      <c r="J191" s="280">
        <v>560.75000000000011</v>
      </c>
      <c r="K191" s="278">
        <v>539.95000000000005</v>
      </c>
      <c r="L191" s="278">
        <v>511.05</v>
      </c>
      <c r="M191" s="278">
        <v>0.13666</v>
      </c>
    </row>
    <row r="192" spans="1:13">
      <c r="A192" s="269">
        <v>182</v>
      </c>
      <c r="B192" s="278" t="s">
        <v>107</v>
      </c>
      <c r="C192" s="279">
        <v>550.6</v>
      </c>
      <c r="D192" s="280">
        <v>543.08333333333337</v>
      </c>
      <c r="E192" s="280">
        <v>531.51666666666677</v>
      </c>
      <c r="F192" s="280">
        <v>512.43333333333339</v>
      </c>
      <c r="G192" s="280">
        <v>500.86666666666679</v>
      </c>
      <c r="H192" s="280">
        <v>562.16666666666674</v>
      </c>
      <c r="I192" s="280">
        <v>573.73333333333335</v>
      </c>
      <c r="J192" s="280">
        <v>592.81666666666672</v>
      </c>
      <c r="K192" s="278">
        <v>554.65</v>
      </c>
      <c r="L192" s="278">
        <v>524</v>
      </c>
      <c r="M192" s="278">
        <v>20.603359999999999</v>
      </c>
    </row>
    <row r="193" spans="1:13">
      <c r="A193" s="269">
        <v>183</v>
      </c>
      <c r="B193" s="278" t="s">
        <v>109</v>
      </c>
      <c r="C193" s="279">
        <v>469.05</v>
      </c>
      <c r="D193" s="280">
        <v>470.68333333333334</v>
      </c>
      <c r="E193" s="280">
        <v>460.36666666666667</v>
      </c>
      <c r="F193" s="280">
        <v>451.68333333333334</v>
      </c>
      <c r="G193" s="280">
        <v>441.36666666666667</v>
      </c>
      <c r="H193" s="280">
        <v>479.36666666666667</v>
      </c>
      <c r="I193" s="280">
        <v>489.68333333333339</v>
      </c>
      <c r="J193" s="280">
        <v>498.36666666666667</v>
      </c>
      <c r="K193" s="278">
        <v>481</v>
      </c>
      <c r="L193" s="278">
        <v>462</v>
      </c>
      <c r="M193" s="278">
        <v>50.692459999999997</v>
      </c>
    </row>
    <row r="194" spans="1:13">
      <c r="A194" s="269">
        <v>184</v>
      </c>
      <c r="B194" s="278" t="s">
        <v>110</v>
      </c>
      <c r="C194" s="279">
        <v>1703.1</v>
      </c>
      <c r="D194" s="280">
        <v>1668.4166666666667</v>
      </c>
      <c r="E194" s="280">
        <v>1622.1833333333334</v>
      </c>
      <c r="F194" s="280">
        <v>1541.2666666666667</v>
      </c>
      <c r="G194" s="280">
        <v>1495.0333333333333</v>
      </c>
      <c r="H194" s="280">
        <v>1749.3333333333335</v>
      </c>
      <c r="I194" s="280">
        <v>1795.5666666666666</v>
      </c>
      <c r="J194" s="280">
        <v>1876.4833333333336</v>
      </c>
      <c r="K194" s="278">
        <v>1714.65</v>
      </c>
      <c r="L194" s="278">
        <v>1587.5</v>
      </c>
      <c r="M194" s="278">
        <v>85.720339999999993</v>
      </c>
    </row>
    <row r="195" spans="1:13">
      <c r="A195" s="269">
        <v>185</v>
      </c>
      <c r="B195" s="278" t="s">
        <v>253</v>
      </c>
      <c r="C195" s="279">
        <v>2447.25</v>
      </c>
      <c r="D195" s="280">
        <v>2428.4833333333331</v>
      </c>
      <c r="E195" s="280">
        <v>2371.9666666666662</v>
      </c>
      <c r="F195" s="280">
        <v>2296.6833333333329</v>
      </c>
      <c r="G195" s="280">
        <v>2240.1666666666661</v>
      </c>
      <c r="H195" s="280">
        <v>2503.7666666666664</v>
      </c>
      <c r="I195" s="280">
        <v>2560.2833333333338</v>
      </c>
      <c r="J195" s="280">
        <v>2635.5666666666666</v>
      </c>
      <c r="K195" s="278">
        <v>2485</v>
      </c>
      <c r="L195" s="278">
        <v>2353.1999999999998</v>
      </c>
      <c r="M195" s="278">
        <v>3.6896800000000001</v>
      </c>
    </row>
    <row r="196" spans="1:13">
      <c r="A196" s="269">
        <v>186</v>
      </c>
      <c r="B196" s="278" t="s">
        <v>111</v>
      </c>
      <c r="C196" s="279">
        <v>925.05</v>
      </c>
      <c r="D196" s="280">
        <v>915.31666666666661</v>
      </c>
      <c r="E196" s="280">
        <v>899.73333333333323</v>
      </c>
      <c r="F196" s="280">
        <v>874.41666666666663</v>
      </c>
      <c r="G196" s="280">
        <v>858.83333333333326</v>
      </c>
      <c r="H196" s="280">
        <v>940.63333333333321</v>
      </c>
      <c r="I196" s="280">
        <v>956.2166666666667</v>
      </c>
      <c r="J196" s="280">
        <v>981.53333333333319</v>
      </c>
      <c r="K196" s="278">
        <v>930.9</v>
      </c>
      <c r="L196" s="278">
        <v>890</v>
      </c>
      <c r="M196" s="278">
        <v>222.29012</v>
      </c>
    </row>
    <row r="197" spans="1:13">
      <c r="A197" s="269">
        <v>187</v>
      </c>
      <c r="B197" s="278" t="s">
        <v>254</v>
      </c>
      <c r="C197" s="279">
        <v>472.25</v>
      </c>
      <c r="D197" s="280">
        <v>476.93333333333334</v>
      </c>
      <c r="E197" s="280">
        <v>459.4666666666667</v>
      </c>
      <c r="F197" s="280">
        <v>446.68333333333334</v>
      </c>
      <c r="G197" s="280">
        <v>429.2166666666667</v>
      </c>
      <c r="H197" s="280">
        <v>489.7166666666667</v>
      </c>
      <c r="I197" s="280">
        <v>507.18333333333328</v>
      </c>
      <c r="J197" s="280">
        <v>519.9666666666667</v>
      </c>
      <c r="K197" s="278">
        <v>494.4</v>
      </c>
      <c r="L197" s="278">
        <v>464.15</v>
      </c>
      <c r="M197" s="278">
        <v>36.333410000000001</v>
      </c>
    </row>
    <row r="198" spans="1:13">
      <c r="A198" s="269">
        <v>188</v>
      </c>
      <c r="B198" s="278" t="s">
        <v>252</v>
      </c>
      <c r="C198" s="279">
        <v>615.5</v>
      </c>
      <c r="D198" s="280">
        <v>607</v>
      </c>
      <c r="E198" s="280">
        <v>598.5</v>
      </c>
      <c r="F198" s="280">
        <v>581.5</v>
      </c>
      <c r="G198" s="280">
        <v>573</v>
      </c>
      <c r="H198" s="280">
        <v>624</v>
      </c>
      <c r="I198" s="280">
        <v>632.5</v>
      </c>
      <c r="J198" s="280">
        <v>649.5</v>
      </c>
      <c r="K198" s="278">
        <v>615.5</v>
      </c>
      <c r="L198" s="278">
        <v>590</v>
      </c>
      <c r="M198" s="278">
        <v>1.0857300000000001</v>
      </c>
    </row>
    <row r="199" spans="1:13">
      <c r="A199" s="269">
        <v>189</v>
      </c>
      <c r="B199" s="278" t="s">
        <v>395</v>
      </c>
      <c r="C199" s="279">
        <v>154.15</v>
      </c>
      <c r="D199" s="280">
        <v>154.35</v>
      </c>
      <c r="E199" s="280">
        <v>147.79999999999998</v>
      </c>
      <c r="F199" s="280">
        <v>141.44999999999999</v>
      </c>
      <c r="G199" s="280">
        <v>134.89999999999998</v>
      </c>
      <c r="H199" s="280">
        <v>160.69999999999999</v>
      </c>
      <c r="I199" s="280">
        <v>167.25</v>
      </c>
      <c r="J199" s="280">
        <v>173.6</v>
      </c>
      <c r="K199" s="278">
        <v>160.9</v>
      </c>
      <c r="L199" s="278">
        <v>148</v>
      </c>
      <c r="M199" s="278">
        <v>4.8175699999999999</v>
      </c>
    </row>
    <row r="200" spans="1:13">
      <c r="A200" s="269">
        <v>190</v>
      </c>
      <c r="B200" s="278" t="s">
        <v>396</v>
      </c>
      <c r="C200" s="279">
        <v>262.5</v>
      </c>
      <c r="D200" s="280">
        <v>262.5</v>
      </c>
      <c r="E200" s="280">
        <v>262.5</v>
      </c>
      <c r="F200" s="280">
        <v>262.5</v>
      </c>
      <c r="G200" s="280">
        <v>262.5</v>
      </c>
      <c r="H200" s="280">
        <v>262.5</v>
      </c>
      <c r="I200" s="280">
        <v>262.5</v>
      </c>
      <c r="J200" s="280">
        <v>262.5</v>
      </c>
      <c r="K200" s="278">
        <v>262.5</v>
      </c>
      <c r="L200" s="278">
        <v>262.5</v>
      </c>
      <c r="M200" s="278">
        <v>4.5269999999999998E-2</v>
      </c>
    </row>
    <row r="201" spans="1:13">
      <c r="A201" s="269">
        <v>191</v>
      </c>
      <c r="B201" s="278" t="s">
        <v>112</v>
      </c>
      <c r="C201" s="279">
        <v>1990.9</v>
      </c>
      <c r="D201" s="280">
        <v>1952.4333333333334</v>
      </c>
      <c r="E201" s="280">
        <v>1891.4666666666667</v>
      </c>
      <c r="F201" s="280">
        <v>1792.0333333333333</v>
      </c>
      <c r="G201" s="280">
        <v>1731.0666666666666</v>
      </c>
      <c r="H201" s="280">
        <v>2051.8666666666668</v>
      </c>
      <c r="I201" s="280">
        <v>2112.8333333333335</v>
      </c>
      <c r="J201" s="280">
        <v>2212.2666666666669</v>
      </c>
      <c r="K201" s="278">
        <v>2013.4</v>
      </c>
      <c r="L201" s="278">
        <v>1853</v>
      </c>
      <c r="M201" s="278">
        <v>24.167950000000001</v>
      </c>
    </row>
    <row r="202" spans="1:13">
      <c r="A202" s="269">
        <v>192</v>
      </c>
      <c r="B202" s="278" t="s">
        <v>113</v>
      </c>
      <c r="C202" s="279">
        <v>265.05</v>
      </c>
      <c r="D202" s="280">
        <v>265.14999999999998</v>
      </c>
      <c r="E202" s="280">
        <v>250.29999999999995</v>
      </c>
      <c r="F202" s="280">
        <v>235.54999999999998</v>
      </c>
      <c r="G202" s="280">
        <v>220.69999999999996</v>
      </c>
      <c r="H202" s="280">
        <v>279.89999999999998</v>
      </c>
      <c r="I202" s="280">
        <v>294.75</v>
      </c>
      <c r="J202" s="280">
        <v>309.49999999999994</v>
      </c>
      <c r="K202" s="278">
        <v>280</v>
      </c>
      <c r="L202" s="278">
        <v>250.4</v>
      </c>
      <c r="M202" s="278">
        <v>4.9745100000000004</v>
      </c>
    </row>
    <row r="203" spans="1:13">
      <c r="A203" s="269">
        <v>193</v>
      </c>
      <c r="B203" s="278" t="s">
        <v>397</v>
      </c>
      <c r="C203" s="279">
        <v>10.15</v>
      </c>
      <c r="D203" s="280">
        <v>10.049999999999999</v>
      </c>
      <c r="E203" s="280">
        <v>9.7499999999999982</v>
      </c>
      <c r="F203" s="280">
        <v>9.35</v>
      </c>
      <c r="G203" s="280">
        <v>9.0499999999999989</v>
      </c>
      <c r="H203" s="280">
        <v>10.449999999999998</v>
      </c>
      <c r="I203" s="280">
        <v>10.749999999999998</v>
      </c>
      <c r="J203" s="280">
        <v>11.149999999999997</v>
      </c>
      <c r="K203" s="278">
        <v>10.35</v>
      </c>
      <c r="L203" s="278">
        <v>9.65</v>
      </c>
      <c r="M203" s="278">
        <v>24.310459999999999</v>
      </c>
    </row>
    <row r="204" spans="1:13">
      <c r="A204" s="269">
        <v>194</v>
      </c>
      <c r="B204" s="278" t="s">
        <v>399</v>
      </c>
      <c r="C204" s="279">
        <v>62.8</v>
      </c>
      <c r="D204" s="280">
        <v>62.633333333333333</v>
      </c>
      <c r="E204" s="280">
        <v>61.266666666666666</v>
      </c>
      <c r="F204" s="280">
        <v>59.733333333333334</v>
      </c>
      <c r="G204" s="280">
        <v>58.366666666666667</v>
      </c>
      <c r="H204" s="280">
        <v>64.166666666666657</v>
      </c>
      <c r="I204" s="280">
        <v>65.533333333333331</v>
      </c>
      <c r="J204" s="280">
        <v>67.066666666666663</v>
      </c>
      <c r="K204" s="278">
        <v>64</v>
      </c>
      <c r="L204" s="278">
        <v>61.1</v>
      </c>
      <c r="M204" s="278">
        <v>0.51731000000000005</v>
      </c>
    </row>
    <row r="205" spans="1:13">
      <c r="A205" s="269">
        <v>195</v>
      </c>
      <c r="B205" s="278" t="s">
        <v>115</v>
      </c>
      <c r="C205" s="279">
        <v>107.55</v>
      </c>
      <c r="D205" s="280">
        <v>106.13333333333333</v>
      </c>
      <c r="E205" s="280">
        <v>103.26666666666665</v>
      </c>
      <c r="F205" s="280">
        <v>98.98333333333332</v>
      </c>
      <c r="G205" s="280">
        <v>96.116666666666646</v>
      </c>
      <c r="H205" s="280">
        <v>110.41666666666666</v>
      </c>
      <c r="I205" s="280">
        <v>113.28333333333333</v>
      </c>
      <c r="J205" s="280">
        <v>117.56666666666666</v>
      </c>
      <c r="K205" s="278">
        <v>109</v>
      </c>
      <c r="L205" s="278">
        <v>101.85</v>
      </c>
      <c r="M205" s="278">
        <v>149.44332</v>
      </c>
    </row>
    <row r="206" spans="1:13">
      <c r="A206" s="269">
        <v>196</v>
      </c>
      <c r="B206" s="278" t="s">
        <v>401</v>
      </c>
      <c r="C206" s="279">
        <v>24.75</v>
      </c>
      <c r="D206" s="280">
        <v>24.600000000000005</v>
      </c>
      <c r="E206" s="280">
        <v>24.250000000000011</v>
      </c>
      <c r="F206" s="280">
        <v>23.750000000000007</v>
      </c>
      <c r="G206" s="280">
        <v>23.400000000000013</v>
      </c>
      <c r="H206" s="280">
        <v>25.100000000000009</v>
      </c>
      <c r="I206" s="280">
        <v>25.450000000000003</v>
      </c>
      <c r="J206" s="280">
        <v>25.950000000000006</v>
      </c>
      <c r="K206" s="278">
        <v>24.95</v>
      </c>
      <c r="L206" s="278">
        <v>24.1</v>
      </c>
      <c r="M206" s="278">
        <v>6.3336300000000003</v>
      </c>
    </row>
    <row r="207" spans="1:13">
      <c r="A207" s="269">
        <v>197</v>
      </c>
      <c r="B207" s="278" t="s">
        <v>116</v>
      </c>
      <c r="C207" s="279">
        <v>207.85</v>
      </c>
      <c r="D207" s="280">
        <v>205.68333333333331</v>
      </c>
      <c r="E207" s="280">
        <v>199.56666666666661</v>
      </c>
      <c r="F207" s="280">
        <v>191.2833333333333</v>
      </c>
      <c r="G207" s="280">
        <v>185.1666666666666</v>
      </c>
      <c r="H207" s="280">
        <v>213.96666666666661</v>
      </c>
      <c r="I207" s="280">
        <v>220.08333333333334</v>
      </c>
      <c r="J207" s="280">
        <v>228.36666666666662</v>
      </c>
      <c r="K207" s="278">
        <v>211.8</v>
      </c>
      <c r="L207" s="278">
        <v>197.4</v>
      </c>
      <c r="M207" s="278">
        <v>98.478449999999995</v>
      </c>
    </row>
    <row r="208" spans="1:13">
      <c r="A208" s="269">
        <v>198</v>
      </c>
      <c r="B208" s="278" t="s">
        <v>117</v>
      </c>
      <c r="C208" s="279">
        <v>2372.25</v>
      </c>
      <c r="D208" s="280">
        <v>2405.75</v>
      </c>
      <c r="E208" s="280">
        <v>2311.5</v>
      </c>
      <c r="F208" s="280">
        <v>2250.75</v>
      </c>
      <c r="G208" s="280">
        <v>2156.5</v>
      </c>
      <c r="H208" s="280">
        <v>2466.5</v>
      </c>
      <c r="I208" s="280">
        <v>2560.75</v>
      </c>
      <c r="J208" s="280">
        <v>2621.5</v>
      </c>
      <c r="K208" s="278">
        <v>2500</v>
      </c>
      <c r="L208" s="278">
        <v>2345</v>
      </c>
      <c r="M208" s="278">
        <v>47.700830000000003</v>
      </c>
    </row>
    <row r="209" spans="1:13">
      <c r="A209" s="269">
        <v>199</v>
      </c>
      <c r="B209" s="278" t="s">
        <v>255</v>
      </c>
      <c r="C209" s="279">
        <v>165.5</v>
      </c>
      <c r="D209" s="280">
        <v>166.70000000000002</v>
      </c>
      <c r="E209" s="280">
        <v>161.80000000000004</v>
      </c>
      <c r="F209" s="280">
        <v>158.10000000000002</v>
      </c>
      <c r="G209" s="280">
        <v>153.20000000000005</v>
      </c>
      <c r="H209" s="280">
        <v>170.40000000000003</v>
      </c>
      <c r="I209" s="280">
        <v>175.3</v>
      </c>
      <c r="J209" s="280">
        <v>179.00000000000003</v>
      </c>
      <c r="K209" s="278">
        <v>171.6</v>
      </c>
      <c r="L209" s="278">
        <v>163</v>
      </c>
      <c r="M209" s="278">
        <v>3.6882899999999998</v>
      </c>
    </row>
    <row r="210" spans="1:13">
      <c r="A210" s="269">
        <v>200</v>
      </c>
      <c r="B210" s="278" t="s">
        <v>402</v>
      </c>
      <c r="C210" s="279">
        <v>27774.35</v>
      </c>
      <c r="D210" s="280">
        <v>27528.466666666664</v>
      </c>
      <c r="E210" s="280">
        <v>26856.933333333327</v>
      </c>
      <c r="F210" s="280">
        <v>25939.516666666663</v>
      </c>
      <c r="G210" s="280">
        <v>25267.983333333326</v>
      </c>
      <c r="H210" s="280">
        <v>28445.883333333328</v>
      </c>
      <c r="I210" s="280">
        <v>29117.416666666661</v>
      </c>
      <c r="J210" s="280">
        <v>30034.833333333328</v>
      </c>
      <c r="K210" s="278">
        <v>28200</v>
      </c>
      <c r="L210" s="278">
        <v>26611.05</v>
      </c>
      <c r="M210" s="278">
        <v>4.478E-2</v>
      </c>
    </row>
    <row r="211" spans="1:13">
      <c r="A211" s="269">
        <v>201</v>
      </c>
      <c r="B211" s="278" t="s">
        <v>398</v>
      </c>
      <c r="C211" s="279">
        <v>53</v>
      </c>
      <c r="D211" s="280">
        <v>53.266666666666673</v>
      </c>
      <c r="E211" s="280">
        <v>51.833333333333343</v>
      </c>
      <c r="F211" s="280">
        <v>50.666666666666671</v>
      </c>
      <c r="G211" s="280">
        <v>49.233333333333341</v>
      </c>
      <c r="H211" s="280">
        <v>54.433333333333344</v>
      </c>
      <c r="I211" s="280">
        <v>55.866666666666667</v>
      </c>
      <c r="J211" s="280">
        <v>57.033333333333346</v>
      </c>
      <c r="K211" s="278">
        <v>54.7</v>
      </c>
      <c r="L211" s="278">
        <v>52.1</v>
      </c>
      <c r="M211" s="278">
        <v>19.766369999999998</v>
      </c>
    </row>
    <row r="212" spans="1:13">
      <c r="A212" s="269">
        <v>202</v>
      </c>
      <c r="B212" s="278" t="s">
        <v>256</v>
      </c>
      <c r="C212" s="279">
        <v>21.75</v>
      </c>
      <c r="D212" s="280">
        <v>21.650000000000002</v>
      </c>
      <c r="E212" s="280">
        <v>21.350000000000005</v>
      </c>
      <c r="F212" s="280">
        <v>20.950000000000003</v>
      </c>
      <c r="G212" s="280">
        <v>20.650000000000006</v>
      </c>
      <c r="H212" s="280">
        <v>22.050000000000004</v>
      </c>
      <c r="I212" s="280">
        <v>22.35</v>
      </c>
      <c r="J212" s="280">
        <v>22.750000000000004</v>
      </c>
      <c r="K212" s="278">
        <v>21.95</v>
      </c>
      <c r="L212" s="278">
        <v>21.25</v>
      </c>
      <c r="M212" s="278">
        <v>12.30125</v>
      </c>
    </row>
    <row r="213" spans="1:13">
      <c r="A213" s="269">
        <v>203</v>
      </c>
      <c r="B213" s="278" t="s">
        <v>416</v>
      </c>
      <c r="C213" s="279">
        <v>44.65</v>
      </c>
      <c r="D213" s="280">
        <v>44.116666666666667</v>
      </c>
      <c r="E213" s="280">
        <v>43.583333333333336</v>
      </c>
      <c r="F213" s="280">
        <v>42.516666666666666</v>
      </c>
      <c r="G213" s="280">
        <v>41.983333333333334</v>
      </c>
      <c r="H213" s="280">
        <v>45.183333333333337</v>
      </c>
      <c r="I213" s="280">
        <v>45.716666666666669</v>
      </c>
      <c r="J213" s="280">
        <v>46.783333333333339</v>
      </c>
      <c r="K213" s="278">
        <v>44.65</v>
      </c>
      <c r="L213" s="278">
        <v>43.05</v>
      </c>
      <c r="M213" s="278">
        <v>12.70917</v>
      </c>
    </row>
    <row r="214" spans="1:13">
      <c r="A214" s="269">
        <v>204</v>
      </c>
      <c r="B214" s="278" t="s">
        <v>118</v>
      </c>
      <c r="C214" s="279">
        <v>98.3</v>
      </c>
      <c r="D214" s="280">
        <v>98.583333333333329</v>
      </c>
      <c r="E214" s="280">
        <v>96.766666666666652</v>
      </c>
      <c r="F214" s="280">
        <v>95.23333333333332</v>
      </c>
      <c r="G214" s="280">
        <v>93.416666666666643</v>
      </c>
      <c r="H214" s="280">
        <v>100.11666666666666</v>
      </c>
      <c r="I214" s="280">
        <v>101.93333333333335</v>
      </c>
      <c r="J214" s="280">
        <v>103.46666666666667</v>
      </c>
      <c r="K214" s="278">
        <v>100.4</v>
      </c>
      <c r="L214" s="278">
        <v>97.05</v>
      </c>
      <c r="M214" s="278">
        <v>187.50463999999999</v>
      </c>
    </row>
    <row r="215" spans="1:13">
      <c r="A215" s="269">
        <v>205</v>
      </c>
      <c r="B215" s="278" t="s">
        <v>415</v>
      </c>
      <c r="C215" s="279">
        <v>42.3</v>
      </c>
      <c r="D215" s="280">
        <v>41.75</v>
      </c>
      <c r="E215" s="280">
        <v>41.2</v>
      </c>
      <c r="F215" s="280">
        <v>40.1</v>
      </c>
      <c r="G215" s="280">
        <v>39.550000000000004</v>
      </c>
      <c r="H215" s="280">
        <v>42.85</v>
      </c>
      <c r="I215" s="280">
        <v>43.4</v>
      </c>
      <c r="J215" s="280">
        <v>44.5</v>
      </c>
      <c r="K215" s="278">
        <v>42.3</v>
      </c>
      <c r="L215" s="278">
        <v>40.65</v>
      </c>
      <c r="M215" s="278">
        <v>0.60358999999999996</v>
      </c>
    </row>
    <row r="216" spans="1:13">
      <c r="A216" s="269">
        <v>206</v>
      </c>
      <c r="B216" s="278" t="s">
        <v>259</v>
      </c>
      <c r="C216" s="279">
        <v>102.2</v>
      </c>
      <c r="D216" s="280">
        <v>102.86666666666667</v>
      </c>
      <c r="E216" s="280">
        <v>100.43333333333335</v>
      </c>
      <c r="F216" s="280">
        <v>98.666666666666671</v>
      </c>
      <c r="G216" s="280">
        <v>96.233333333333348</v>
      </c>
      <c r="H216" s="280">
        <v>104.63333333333335</v>
      </c>
      <c r="I216" s="280">
        <v>107.06666666666669</v>
      </c>
      <c r="J216" s="280">
        <v>108.83333333333336</v>
      </c>
      <c r="K216" s="278">
        <v>105.3</v>
      </c>
      <c r="L216" s="278">
        <v>101.1</v>
      </c>
      <c r="M216" s="278">
        <v>3.4492400000000001</v>
      </c>
    </row>
    <row r="217" spans="1:13">
      <c r="A217" s="269">
        <v>207</v>
      </c>
      <c r="B217" s="278" t="s">
        <v>119</v>
      </c>
      <c r="C217" s="279">
        <v>342.7</v>
      </c>
      <c r="D217" s="280">
        <v>336.78333333333336</v>
      </c>
      <c r="E217" s="280">
        <v>328.56666666666672</v>
      </c>
      <c r="F217" s="280">
        <v>314.43333333333334</v>
      </c>
      <c r="G217" s="280">
        <v>306.2166666666667</v>
      </c>
      <c r="H217" s="280">
        <v>350.91666666666674</v>
      </c>
      <c r="I217" s="280">
        <v>359.13333333333333</v>
      </c>
      <c r="J217" s="280">
        <v>373.26666666666677</v>
      </c>
      <c r="K217" s="278">
        <v>345</v>
      </c>
      <c r="L217" s="278">
        <v>322.64999999999998</v>
      </c>
      <c r="M217" s="278">
        <v>524.32048999999995</v>
      </c>
    </row>
    <row r="218" spans="1:13">
      <c r="A218" s="269">
        <v>208</v>
      </c>
      <c r="B218" s="278" t="s">
        <v>257</v>
      </c>
      <c r="C218" s="279">
        <v>1169</v>
      </c>
      <c r="D218" s="280">
        <v>1173.9833333333333</v>
      </c>
      <c r="E218" s="280">
        <v>1120.0166666666667</v>
      </c>
      <c r="F218" s="280">
        <v>1071.0333333333333</v>
      </c>
      <c r="G218" s="280">
        <v>1017.0666666666666</v>
      </c>
      <c r="H218" s="280">
        <v>1222.9666666666667</v>
      </c>
      <c r="I218" s="280">
        <v>1276.9333333333334</v>
      </c>
      <c r="J218" s="280">
        <v>1325.9166666666667</v>
      </c>
      <c r="K218" s="278">
        <v>1227.95</v>
      </c>
      <c r="L218" s="278">
        <v>1125</v>
      </c>
      <c r="M218" s="278">
        <v>13.07789</v>
      </c>
    </row>
    <row r="219" spans="1:13">
      <c r="A219" s="269">
        <v>209</v>
      </c>
      <c r="B219" s="278" t="s">
        <v>120</v>
      </c>
      <c r="C219" s="279">
        <v>342.55</v>
      </c>
      <c r="D219" s="280">
        <v>343.75</v>
      </c>
      <c r="E219" s="280">
        <v>332.85</v>
      </c>
      <c r="F219" s="280">
        <v>323.15000000000003</v>
      </c>
      <c r="G219" s="280">
        <v>312.25000000000006</v>
      </c>
      <c r="H219" s="280">
        <v>353.45</v>
      </c>
      <c r="I219" s="280">
        <v>364.34999999999997</v>
      </c>
      <c r="J219" s="280">
        <v>374.04999999999995</v>
      </c>
      <c r="K219" s="278">
        <v>354.65</v>
      </c>
      <c r="L219" s="278">
        <v>334.05</v>
      </c>
      <c r="M219" s="278">
        <v>39.56917</v>
      </c>
    </row>
    <row r="220" spans="1:13">
      <c r="A220" s="269">
        <v>210</v>
      </c>
      <c r="B220" s="278" t="s">
        <v>404</v>
      </c>
      <c r="C220" s="279">
        <v>2279.5</v>
      </c>
      <c r="D220" s="280">
        <v>2217.3333333333335</v>
      </c>
      <c r="E220" s="280">
        <v>2136.666666666667</v>
      </c>
      <c r="F220" s="280">
        <v>1993.8333333333335</v>
      </c>
      <c r="G220" s="280">
        <v>1913.166666666667</v>
      </c>
      <c r="H220" s="280">
        <v>2360.166666666667</v>
      </c>
      <c r="I220" s="280">
        <v>2440.8333333333339</v>
      </c>
      <c r="J220" s="280">
        <v>2583.666666666667</v>
      </c>
      <c r="K220" s="278">
        <v>2298</v>
      </c>
      <c r="L220" s="278">
        <v>2074.5</v>
      </c>
      <c r="M220" s="278">
        <v>1.502E-2</v>
      </c>
    </row>
    <row r="221" spans="1:13">
      <c r="A221" s="269">
        <v>211</v>
      </c>
      <c r="B221" s="278" t="s">
        <v>258</v>
      </c>
      <c r="C221" s="279">
        <v>21.3</v>
      </c>
      <c r="D221" s="280">
        <v>21.183333333333334</v>
      </c>
      <c r="E221" s="280">
        <v>20.666666666666668</v>
      </c>
      <c r="F221" s="280">
        <v>20.033333333333335</v>
      </c>
      <c r="G221" s="280">
        <v>19.516666666666669</v>
      </c>
      <c r="H221" s="280">
        <v>21.816666666666666</v>
      </c>
      <c r="I221" s="280">
        <v>22.333333333333332</v>
      </c>
      <c r="J221" s="280">
        <v>22.966666666666665</v>
      </c>
      <c r="K221" s="278">
        <v>21.7</v>
      </c>
      <c r="L221" s="278">
        <v>20.55</v>
      </c>
      <c r="M221" s="278">
        <v>30.089929999999999</v>
      </c>
    </row>
    <row r="222" spans="1:13">
      <c r="A222" s="269">
        <v>212</v>
      </c>
      <c r="B222" s="278" t="s">
        <v>121</v>
      </c>
      <c r="C222" s="279">
        <v>3.3</v>
      </c>
      <c r="D222" s="280">
        <v>3.2666666666666671</v>
      </c>
      <c r="E222" s="280">
        <v>3.2333333333333343</v>
      </c>
      <c r="F222" s="280">
        <v>3.1666666666666674</v>
      </c>
      <c r="G222" s="280">
        <v>3.1333333333333346</v>
      </c>
      <c r="H222" s="280">
        <v>3.3333333333333339</v>
      </c>
      <c r="I222" s="280">
        <v>3.3666666666666663</v>
      </c>
      <c r="J222" s="280">
        <v>3.4333333333333336</v>
      </c>
      <c r="K222" s="278">
        <v>3.3</v>
      </c>
      <c r="L222" s="278">
        <v>3.2</v>
      </c>
      <c r="M222" s="278">
        <v>1166.20028</v>
      </c>
    </row>
    <row r="223" spans="1:13">
      <c r="A223" s="269">
        <v>213</v>
      </c>
      <c r="B223" s="278" t="s">
        <v>405</v>
      </c>
      <c r="C223" s="279">
        <v>14.7</v>
      </c>
      <c r="D223" s="280">
        <v>14.716666666666667</v>
      </c>
      <c r="E223" s="280">
        <v>14.433333333333334</v>
      </c>
      <c r="F223" s="280">
        <v>14.166666666666666</v>
      </c>
      <c r="G223" s="280">
        <v>13.883333333333333</v>
      </c>
      <c r="H223" s="280">
        <v>14.983333333333334</v>
      </c>
      <c r="I223" s="280">
        <v>15.266666666666669</v>
      </c>
      <c r="J223" s="280">
        <v>15.533333333333335</v>
      </c>
      <c r="K223" s="278">
        <v>15</v>
      </c>
      <c r="L223" s="278">
        <v>14.45</v>
      </c>
      <c r="M223" s="278">
        <v>38.266860000000001</v>
      </c>
    </row>
    <row r="224" spans="1:13">
      <c r="A224" s="269">
        <v>214</v>
      </c>
      <c r="B224" s="278" t="s">
        <v>122</v>
      </c>
      <c r="C224" s="279">
        <v>22.05</v>
      </c>
      <c r="D224" s="280">
        <v>21.733333333333334</v>
      </c>
      <c r="E224" s="280">
        <v>21.166666666666668</v>
      </c>
      <c r="F224" s="280">
        <v>20.283333333333335</v>
      </c>
      <c r="G224" s="280">
        <v>19.716666666666669</v>
      </c>
      <c r="H224" s="280">
        <v>22.616666666666667</v>
      </c>
      <c r="I224" s="280">
        <v>23.18333333333333</v>
      </c>
      <c r="J224" s="280">
        <v>24.066666666666666</v>
      </c>
      <c r="K224" s="278">
        <v>22.3</v>
      </c>
      <c r="L224" s="278">
        <v>20.85</v>
      </c>
      <c r="M224" s="278">
        <v>369.05660999999998</v>
      </c>
    </row>
    <row r="225" spans="1:13">
      <c r="A225" s="269">
        <v>215</v>
      </c>
      <c r="B225" s="278" t="s">
        <v>417</v>
      </c>
      <c r="C225" s="279">
        <v>145</v>
      </c>
      <c r="D225" s="280">
        <v>143.63333333333333</v>
      </c>
      <c r="E225" s="280">
        <v>140.26666666666665</v>
      </c>
      <c r="F225" s="280">
        <v>135.53333333333333</v>
      </c>
      <c r="G225" s="280">
        <v>132.16666666666666</v>
      </c>
      <c r="H225" s="280">
        <v>148.36666666666665</v>
      </c>
      <c r="I225" s="280">
        <v>151.73333333333332</v>
      </c>
      <c r="J225" s="280">
        <v>156.46666666666664</v>
      </c>
      <c r="K225" s="278">
        <v>147</v>
      </c>
      <c r="L225" s="278">
        <v>138.9</v>
      </c>
      <c r="M225" s="278">
        <v>2.5805500000000001</v>
      </c>
    </row>
    <row r="226" spans="1:13">
      <c r="A226" s="269">
        <v>216</v>
      </c>
      <c r="B226" s="278" t="s">
        <v>406</v>
      </c>
      <c r="C226" s="279">
        <v>328.2</v>
      </c>
      <c r="D226" s="280">
        <v>322.75</v>
      </c>
      <c r="E226" s="280">
        <v>311.5</v>
      </c>
      <c r="F226" s="280">
        <v>294.8</v>
      </c>
      <c r="G226" s="280">
        <v>283.55</v>
      </c>
      <c r="H226" s="280">
        <v>339.45</v>
      </c>
      <c r="I226" s="280">
        <v>350.7</v>
      </c>
      <c r="J226" s="280">
        <v>367.4</v>
      </c>
      <c r="K226" s="278">
        <v>334</v>
      </c>
      <c r="L226" s="278">
        <v>306.05</v>
      </c>
      <c r="M226" s="278">
        <v>0.50988999999999995</v>
      </c>
    </row>
    <row r="227" spans="1:13">
      <c r="A227" s="269">
        <v>217</v>
      </c>
      <c r="B227" s="278" t="s">
        <v>407</v>
      </c>
      <c r="C227" s="279">
        <v>4.1500000000000004</v>
      </c>
      <c r="D227" s="280">
        <v>4.1500000000000004</v>
      </c>
      <c r="E227" s="280">
        <v>4.1000000000000005</v>
      </c>
      <c r="F227" s="280">
        <v>4.05</v>
      </c>
      <c r="G227" s="280">
        <v>4</v>
      </c>
      <c r="H227" s="280">
        <v>4.2000000000000011</v>
      </c>
      <c r="I227" s="280">
        <v>4.2500000000000018</v>
      </c>
      <c r="J227" s="280">
        <v>4.3000000000000016</v>
      </c>
      <c r="K227" s="278">
        <v>4.2</v>
      </c>
      <c r="L227" s="278">
        <v>4.0999999999999996</v>
      </c>
      <c r="M227" s="278">
        <v>11.127230000000001</v>
      </c>
    </row>
    <row r="228" spans="1:13">
      <c r="A228" s="269">
        <v>218</v>
      </c>
      <c r="B228" s="278" t="s">
        <v>123</v>
      </c>
      <c r="C228" s="279">
        <v>458.65</v>
      </c>
      <c r="D228" s="280">
        <v>453.86666666666662</v>
      </c>
      <c r="E228" s="280">
        <v>442.83333333333326</v>
      </c>
      <c r="F228" s="280">
        <v>427.01666666666665</v>
      </c>
      <c r="G228" s="280">
        <v>415.98333333333329</v>
      </c>
      <c r="H228" s="280">
        <v>469.68333333333322</v>
      </c>
      <c r="I228" s="280">
        <v>480.71666666666664</v>
      </c>
      <c r="J228" s="280">
        <v>496.53333333333319</v>
      </c>
      <c r="K228" s="278">
        <v>464.9</v>
      </c>
      <c r="L228" s="278">
        <v>438.05</v>
      </c>
      <c r="M228" s="278">
        <v>31.49417</v>
      </c>
    </row>
    <row r="229" spans="1:13">
      <c r="A229" s="269">
        <v>219</v>
      </c>
      <c r="B229" s="278" t="s">
        <v>408</v>
      </c>
      <c r="C229" s="279">
        <v>88.3</v>
      </c>
      <c r="D229" s="280">
        <v>87.149999999999991</v>
      </c>
      <c r="E229" s="280">
        <v>85.749999999999986</v>
      </c>
      <c r="F229" s="280">
        <v>83.199999999999989</v>
      </c>
      <c r="G229" s="280">
        <v>81.799999999999983</v>
      </c>
      <c r="H229" s="280">
        <v>89.699999999999989</v>
      </c>
      <c r="I229" s="280">
        <v>91.1</v>
      </c>
      <c r="J229" s="280">
        <v>93.649999999999991</v>
      </c>
      <c r="K229" s="278">
        <v>88.55</v>
      </c>
      <c r="L229" s="278">
        <v>84.6</v>
      </c>
      <c r="M229" s="278">
        <v>3.2749199999999998</v>
      </c>
    </row>
    <row r="230" spans="1:13">
      <c r="A230" s="269">
        <v>220</v>
      </c>
      <c r="B230" s="278" t="s">
        <v>261</v>
      </c>
      <c r="C230" s="279">
        <v>75.349999999999994</v>
      </c>
      <c r="D230" s="280">
        <v>75.733333333333334</v>
      </c>
      <c r="E230" s="280">
        <v>74.016666666666666</v>
      </c>
      <c r="F230" s="280">
        <v>72.683333333333337</v>
      </c>
      <c r="G230" s="280">
        <v>70.966666666666669</v>
      </c>
      <c r="H230" s="280">
        <v>77.066666666666663</v>
      </c>
      <c r="I230" s="280">
        <v>78.783333333333331</v>
      </c>
      <c r="J230" s="280">
        <v>80.11666666666666</v>
      </c>
      <c r="K230" s="278">
        <v>77.45</v>
      </c>
      <c r="L230" s="278">
        <v>74.400000000000006</v>
      </c>
      <c r="M230" s="278">
        <v>20.69115</v>
      </c>
    </row>
    <row r="231" spans="1:13">
      <c r="A231" s="269">
        <v>221</v>
      </c>
      <c r="B231" s="278" t="s">
        <v>413</v>
      </c>
      <c r="C231" s="279">
        <v>102.7</v>
      </c>
      <c r="D231" s="280">
        <v>103.10000000000001</v>
      </c>
      <c r="E231" s="280">
        <v>101.80000000000001</v>
      </c>
      <c r="F231" s="280">
        <v>100.9</v>
      </c>
      <c r="G231" s="280">
        <v>99.600000000000009</v>
      </c>
      <c r="H231" s="280">
        <v>104.00000000000001</v>
      </c>
      <c r="I231" s="280">
        <v>105.3</v>
      </c>
      <c r="J231" s="280">
        <v>106.20000000000002</v>
      </c>
      <c r="K231" s="278">
        <v>104.4</v>
      </c>
      <c r="L231" s="278">
        <v>102.2</v>
      </c>
      <c r="M231" s="278">
        <v>10.75065</v>
      </c>
    </row>
    <row r="232" spans="1:13">
      <c r="A232" s="269">
        <v>222</v>
      </c>
      <c r="B232" s="278" t="s">
        <v>1617</v>
      </c>
      <c r="C232" s="279">
        <v>2246</v>
      </c>
      <c r="D232" s="280">
        <v>2248.35</v>
      </c>
      <c r="E232" s="280">
        <v>2221.75</v>
      </c>
      <c r="F232" s="280">
        <v>2197.5</v>
      </c>
      <c r="G232" s="280">
        <v>2170.9</v>
      </c>
      <c r="H232" s="280">
        <v>2272.6</v>
      </c>
      <c r="I232" s="280">
        <v>2299.1999999999994</v>
      </c>
      <c r="J232" s="280">
        <v>2323.4499999999998</v>
      </c>
      <c r="K232" s="278">
        <v>2274.9499999999998</v>
      </c>
      <c r="L232" s="278">
        <v>2224.1</v>
      </c>
      <c r="M232" s="278">
        <v>0.24926999999999999</v>
      </c>
    </row>
    <row r="233" spans="1:13">
      <c r="A233" s="269">
        <v>223</v>
      </c>
      <c r="B233" s="278" t="s">
        <v>260</v>
      </c>
      <c r="C233" s="279">
        <v>47.5</v>
      </c>
      <c r="D233" s="280">
        <v>46.933333333333337</v>
      </c>
      <c r="E233" s="280">
        <v>46.266666666666673</v>
      </c>
      <c r="F233" s="280">
        <v>45.033333333333339</v>
      </c>
      <c r="G233" s="280">
        <v>44.366666666666674</v>
      </c>
      <c r="H233" s="280">
        <v>48.166666666666671</v>
      </c>
      <c r="I233" s="280">
        <v>48.833333333333329</v>
      </c>
      <c r="J233" s="280">
        <v>50.06666666666667</v>
      </c>
      <c r="K233" s="278">
        <v>47.6</v>
      </c>
      <c r="L233" s="278">
        <v>45.7</v>
      </c>
      <c r="M233" s="278">
        <v>13.09662</v>
      </c>
    </row>
    <row r="234" spans="1:13">
      <c r="A234" s="269">
        <v>224</v>
      </c>
      <c r="B234" s="278" t="s">
        <v>124</v>
      </c>
      <c r="C234" s="279">
        <v>1041.95</v>
      </c>
      <c r="D234" s="280">
        <v>1030.9833333333333</v>
      </c>
      <c r="E234" s="280">
        <v>991.9666666666667</v>
      </c>
      <c r="F234" s="280">
        <v>941.98333333333335</v>
      </c>
      <c r="G234" s="280">
        <v>902.9666666666667</v>
      </c>
      <c r="H234" s="280">
        <v>1080.9666666666667</v>
      </c>
      <c r="I234" s="280">
        <v>1119.9833333333336</v>
      </c>
      <c r="J234" s="280">
        <v>1169.9666666666667</v>
      </c>
      <c r="K234" s="278">
        <v>1070</v>
      </c>
      <c r="L234" s="278">
        <v>981</v>
      </c>
      <c r="M234" s="278">
        <v>17.233250000000002</v>
      </c>
    </row>
    <row r="235" spans="1:13">
      <c r="A235" s="269">
        <v>225</v>
      </c>
      <c r="B235" s="278" t="s">
        <v>419</v>
      </c>
      <c r="C235" s="279">
        <v>257.2</v>
      </c>
      <c r="D235" s="280">
        <v>255.66666666666666</v>
      </c>
      <c r="E235" s="280">
        <v>253.83333333333331</v>
      </c>
      <c r="F235" s="280">
        <v>250.46666666666667</v>
      </c>
      <c r="G235" s="280">
        <v>248.63333333333333</v>
      </c>
      <c r="H235" s="280">
        <v>259.0333333333333</v>
      </c>
      <c r="I235" s="280">
        <v>260.86666666666662</v>
      </c>
      <c r="J235" s="280">
        <v>264.23333333333329</v>
      </c>
      <c r="K235" s="278">
        <v>257.5</v>
      </c>
      <c r="L235" s="278">
        <v>252.3</v>
      </c>
      <c r="M235" s="278">
        <v>0.29313</v>
      </c>
    </row>
    <row r="236" spans="1:13">
      <c r="A236" s="269">
        <v>226</v>
      </c>
      <c r="B236" s="278" t="s">
        <v>125</v>
      </c>
      <c r="C236" s="279">
        <v>395.4</v>
      </c>
      <c r="D236" s="280">
        <v>401.4666666666667</v>
      </c>
      <c r="E236" s="280">
        <v>377.93333333333339</v>
      </c>
      <c r="F236" s="280">
        <v>360.4666666666667</v>
      </c>
      <c r="G236" s="280">
        <v>336.93333333333339</v>
      </c>
      <c r="H236" s="280">
        <v>418.93333333333339</v>
      </c>
      <c r="I236" s="280">
        <v>442.4666666666667</v>
      </c>
      <c r="J236" s="280">
        <v>459.93333333333339</v>
      </c>
      <c r="K236" s="278">
        <v>425</v>
      </c>
      <c r="L236" s="278">
        <v>384</v>
      </c>
      <c r="M236" s="278">
        <v>329.41210000000001</v>
      </c>
    </row>
    <row r="237" spans="1:13">
      <c r="A237" s="269">
        <v>227</v>
      </c>
      <c r="B237" s="278" t="s">
        <v>420</v>
      </c>
      <c r="C237" s="279">
        <v>34.5</v>
      </c>
      <c r="D237" s="280">
        <v>34.583333333333336</v>
      </c>
      <c r="E237" s="280">
        <v>32.166666666666671</v>
      </c>
      <c r="F237" s="280">
        <v>29.833333333333336</v>
      </c>
      <c r="G237" s="280">
        <v>27.416666666666671</v>
      </c>
      <c r="H237" s="280">
        <v>36.916666666666671</v>
      </c>
      <c r="I237" s="280">
        <v>39.333333333333343</v>
      </c>
      <c r="J237" s="280">
        <v>41.666666666666671</v>
      </c>
      <c r="K237" s="278">
        <v>37</v>
      </c>
      <c r="L237" s="278">
        <v>32.25</v>
      </c>
      <c r="M237" s="278">
        <v>37.023960000000002</v>
      </c>
    </row>
    <row r="238" spans="1:13">
      <c r="A238" s="269">
        <v>228</v>
      </c>
      <c r="B238" s="278" t="s">
        <v>126</v>
      </c>
      <c r="C238" s="279">
        <v>173.9</v>
      </c>
      <c r="D238" s="280">
        <v>172.71666666666667</v>
      </c>
      <c r="E238" s="280">
        <v>170.18333333333334</v>
      </c>
      <c r="F238" s="280">
        <v>166.46666666666667</v>
      </c>
      <c r="G238" s="280">
        <v>163.93333333333334</v>
      </c>
      <c r="H238" s="280">
        <v>176.43333333333334</v>
      </c>
      <c r="I238" s="280">
        <v>178.9666666666667</v>
      </c>
      <c r="J238" s="280">
        <v>182.68333333333334</v>
      </c>
      <c r="K238" s="278">
        <v>175.25</v>
      </c>
      <c r="L238" s="278">
        <v>169</v>
      </c>
      <c r="M238" s="278">
        <v>37.773049999999998</v>
      </c>
    </row>
    <row r="239" spans="1:13">
      <c r="A239" s="269">
        <v>229</v>
      </c>
      <c r="B239" s="278" t="s">
        <v>127</v>
      </c>
      <c r="C239" s="279">
        <v>636.25</v>
      </c>
      <c r="D239" s="280">
        <v>640.38333333333333</v>
      </c>
      <c r="E239" s="280">
        <v>627.9666666666667</v>
      </c>
      <c r="F239" s="280">
        <v>619.68333333333339</v>
      </c>
      <c r="G239" s="280">
        <v>607.26666666666677</v>
      </c>
      <c r="H239" s="280">
        <v>648.66666666666663</v>
      </c>
      <c r="I239" s="280">
        <v>661.08333333333337</v>
      </c>
      <c r="J239" s="280">
        <v>669.36666666666656</v>
      </c>
      <c r="K239" s="278">
        <v>652.79999999999995</v>
      </c>
      <c r="L239" s="278">
        <v>632.1</v>
      </c>
      <c r="M239" s="278">
        <v>119.31287</v>
      </c>
    </row>
    <row r="240" spans="1:13">
      <c r="A240" s="269">
        <v>230</v>
      </c>
      <c r="B240" s="278" t="s">
        <v>421</v>
      </c>
      <c r="C240" s="279">
        <v>236.55</v>
      </c>
      <c r="D240" s="280">
        <v>235.20000000000002</v>
      </c>
      <c r="E240" s="280">
        <v>230.40000000000003</v>
      </c>
      <c r="F240" s="280">
        <v>224.25000000000003</v>
      </c>
      <c r="G240" s="280">
        <v>219.45000000000005</v>
      </c>
      <c r="H240" s="280">
        <v>241.35000000000002</v>
      </c>
      <c r="I240" s="280">
        <v>246.15000000000003</v>
      </c>
      <c r="J240" s="280">
        <v>252.3</v>
      </c>
      <c r="K240" s="278">
        <v>240</v>
      </c>
      <c r="L240" s="278">
        <v>229.05</v>
      </c>
      <c r="M240" s="278">
        <v>6.4778000000000002</v>
      </c>
    </row>
    <row r="241" spans="1:13">
      <c r="A241" s="269">
        <v>231</v>
      </c>
      <c r="B241" s="278" t="s">
        <v>422</v>
      </c>
      <c r="C241" s="279">
        <v>69.3</v>
      </c>
      <c r="D241" s="280">
        <v>69.3</v>
      </c>
      <c r="E241" s="280">
        <v>69.3</v>
      </c>
      <c r="F241" s="280">
        <v>69.3</v>
      </c>
      <c r="G241" s="280">
        <v>69.3</v>
      </c>
      <c r="H241" s="280">
        <v>69.3</v>
      </c>
      <c r="I241" s="280">
        <v>69.3</v>
      </c>
      <c r="J241" s="280">
        <v>69.3</v>
      </c>
      <c r="K241" s="278">
        <v>69.3</v>
      </c>
      <c r="L241" s="278">
        <v>69.3</v>
      </c>
      <c r="M241" s="278">
        <v>0.14385000000000001</v>
      </c>
    </row>
    <row r="242" spans="1:13">
      <c r="A242" s="269">
        <v>232</v>
      </c>
      <c r="B242" s="278" t="s">
        <v>418</v>
      </c>
      <c r="C242" s="279">
        <v>7.1</v>
      </c>
      <c r="D242" s="280">
        <v>7.1166666666666671</v>
      </c>
      <c r="E242" s="280">
        <v>7.0333333333333341</v>
      </c>
      <c r="F242" s="280">
        <v>6.9666666666666668</v>
      </c>
      <c r="G242" s="280">
        <v>6.8833333333333337</v>
      </c>
      <c r="H242" s="280">
        <v>7.1833333333333345</v>
      </c>
      <c r="I242" s="280">
        <v>7.2666666666666666</v>
      </c>
      <c r="J242" s="280">
        <v>7.3333333333333348</v>
      </c>
      <c r="K242" s="278">
        <v>7.2</v>
      </c>
      <c r="L242" s="278">
        <v>7.05</v>
      </c>
      <c r="M242" s="278">
        <v>6.4492000000000003</v>
      </c>
    </row>
    <row r="243" spans="1:13">
      <c r="A243" s="269">
        <v>233</v>
      </c>
      <c r="B243" s="278" t="s">
        <v>128</v>
      </c>
      <c r="C243" s="279">
        <v>83.4</v>
      </c>
      <c r="D243" s="280">
        <v>83.15</v>
      </c>
      <c r="E243" s="280">
        <v>82.100000000000009</v>
      </c>
      <c r="F243" s="280">
        <v>80.8</v>
      </c>
      <c r="G243" s="280">
        <v>79.75</v>
      </c>
      <c r="H243" s="280">
        <v>84.450000000000017</v>
      </c>
      <c r="I243" s="280">
        <v>85.500000000000028</v>
      </c>
      <c r="J243" s="280">
        <v>86.800000000000026</v>
      </c>
      <c r="K243" s="278">
        <v>84.2</v>
      </c>
      <c r="L243" s="278">
        <v>81.849999999999994</v>
      </c>
      <c r="M243" s="278">
        <v>135.85658000000001</v>
      </c>
    </row>
    <row r="244" spans="1:13">
      <c r="A244" s="269">
        <v>234</v>
      </c>
      <c r="B244" s="278" t="s">
        <v>263</v>
      </c>
      <c r="C244" s="279">
        <v>1602.75</v>
      </c>
      <c r="D244" s="280">
        <v>1625.5833333333333</v>
      </c>
      <c r="E244" s="280">
        <v>1527.1666666666665</v>
      </c>
      <c r="F244" s="280">
        <v>1451.5833333333333</v>
      </c>
      <c r="G244" s="280">
        <v>1353.1666666666665</v>
      </c>
      <c r="H244" s="280">
        <v>1701.1666666666665</v>
      </c>
      <c r="I244" s="280">
        <v>1799.583333333333</v>
      </c>
      <c r="J244" s="280">
        <v>1875.1666666666665</v>
      </c>
      <c r="K244" s="278">
        <v>1724</v>
      </c>
      <c r="L244" s="278">
        <v>1550</v>
      </c>
      <c r="M244" s="278">
        <v>18.623139999999999</v>
      </c>
    </row>
    <row r="245" spans="1:13">
      <c r="A245" s="269">
        <v>235</v>
      </c>
      <c r="B245" s="278" t="s">
        <v>409</v>
      </c>
      <c r="C245" s="279">
        <v>66</v>
      </c>
      <c r="D245" s="280">
        <v>65.349999999999994</v>
      </c>
      <c r="E245" s="280">
        <v>61.749999999999986</v>
      </c>
      <c r="F245" s="280">
        <v>57.499999999999993</v>
      </c>
      <c r="G245" s="280">
        <v>53.899999999999984</v>
      </c>
      <c r="H245" s="280">
        <v>69.599999999999994</v>
      </c>
      <c r="I245" s="280">
        <v>73.200000000000017</v>
      </c>
      <c r="J245" s="280">
        <v>77.449999999999989</v>
      </c>
      <c r="K245" s="278">
        <v>68.95</v>
      </c>
      <c r="L245" s="278">
        <v>61.1</v>
      </c>
      <c r="M245" s="278">
        <v>22.354489999999998</v>
      </c>
    </row>
    <row r="246" spans="1:13">
      <c r="A246" s="269">
        <v>236</v>
      </c>
      <c r="B246" s="278" t="s">
        <v>410</v>
      </c>
      <c r="C246" s="279">
        <v>85.7</v>
      </c>
      <c r="D246" s="280">
        <v>85.833333333333329</v>
      </c>
      <c r="E246" s="280">
        <v>83.966666666666654</v>
      </c>
      <c r="F246" s="280">
        <v>82.23333333333332</v>
      </c>
      <c r="G246" s="280">
        <v>80.366666666666646</v>
      </c>
      <c r="H246" s="280">
        <v>87.566666666666663</v>
      </c>
      <c r="I246" s="280">
        <v>89.433333333333337</v>
      </c>
      <c r="J246" s="280">
        <v>91.166666666666671</v>
      </c>
      <c r="K246" s="278">
        <v>87.7</v>
      </c>
      <c r="L246" s="278">
        <v>84.1</v>
      </c>
      <c r="M246" s="278">
        <v>9.5674299999999999</v>
      </c>
    </row>
    <row r="247" spans="1:13">
      <c r="A247" s="269">
        <v>237</v>
      </c>
      <c r="B247" s="278" t="s">
        <v>403</v>
      </c>
      <c r="C247" s="279">
        <v>335.1</v>
      </c>
      <c r="D247" s="280">
        <v>324.63333333333338</v>
      </c>
      <c r="E247" s="280">
        <v>310.46666666666675</v>
      </c>
      <c r="F247" s="280">
        <v>285.83333333333337</v>
      </c>
      <c r="G247" s="280">
        <v>271.66666666666674</v>
      </c>
      <c r="H247" s="280">
        <v>349.26666666666677</v>
      </c>
      <c r="I247" s="280">
        <v>363.43333333333339</v>
      </c>
      <c r="J247" s="280">
        <v>388.06666666666678</v>
      </c>
      <c r="K247" s="278">
        <v>338.8</v>
      </c>
      <c r="L247" s="278">
        <v>300</v>
      </c>
      <c r="M247" s="278">
        <v>8.1953200000000006</v>
      </c>
    </row>
    <row r="248" spans="1:13">
      <c r="A248" s="269">
        <v>238</v>
      </c>
      <c r="B248" s="278" t="s">
        <v>129</v>
      </c>
      <c r="C248" s="279">
        <v>185.25</v>
      </c>
      <c r="D248" s="280">
        <v>183.83333333333334</v>
      </c>
      <c r="E248" s="280">
        <v>181.41666666666669</v>
      </c>
      <c r="F248" s="280">
        <v>177.58333333333334</v>
      </c>
      <c r="G248" s="280">
        <v>175.16666666666669</v>
      </c>
      <c r="H248" s="280">
        <v>187.66666666666669</v>
      </c>
      <c r="I248" s="280">
        <v>190.08333333333337</v>
      </c>
      <c r="J248" s="280">
        <v>193.91666666666669</v>
      </c>
      <c r="K248" s="278">
        <v>186.25</v>
      </c>
      <c r="L248" s="278">
        <v>180</v>
      </c>
      <c r="M248" s="278">
        <v>426.43743000000001</v>
      </c>
    </row>
    <row r="249" spans="1:13">
      <c r="A249" s="269">
        <v>239</v>
      </c>
      <c r="B249" s="278" t="s">
        <v>414</v>
      </c>
      <c r="C249" s="279">
        <v>150.35</v>
      </c>
      <c r="D249" s="280">
        <v>145.18333333333331</v>
      </c>
      <c r="E249" s="280">
        <v>139.01666666666662</v>
      </c>
      <c r="F249" s="280">
        <v>127.68333333333331</v>
      </c>
      <c r="G249" s="280">
        <v>121.51666666666662</v>
      </c>
      <c r="H249" s="280">
        <v>156.51666666666662</v>
      </c>
      <c r="I249" s="280">
        <v>162.68333333333331</v>
      </c>
      <c r="J249" s="280">
        <v>174.01666666666662</v>
      </c>
      <c r="K249" s="278">
        <v>151.35</v>
      </c>
      <c r="L249" s="278">
        <v>133.85</v>
      </c>
      <c r="M249" s="278">
        <v>1.12446</v>
      </c>
    </row>
    <row r="250" spans="1:13">
      <c r="A250" s="269">
        <v>240</v>
      </c>
      <c r="B250" s="278" t="s">
        <v>411</v>
      </c>
      <c r="C250" s="279">
        <v>35.4</v>
      </c>
      <c r="D250" s="280">
        <v>35.116666666666667</v>
      </c>
      <c r="E250" s="280">
        <v>33.833333333333336</v>
      </c>
      <c r="F250" s="280">
        <v>32.266666666666666</v>
      </c>
      <c r="G250" s="280">
        <v>30.983333333333334</v>
      </c>
      <c r="H250" s="280">
        <v>36.683333333333337</v>
      </c>
      <c r="I250" s="280">
        <v>37.966666666666669</v>
      </c>
      <c r="J250" s="280">
        <v>39.533333333333339</v>
      </c>
      <c r="K250" s="278">
        <v>36.4</v>
      </c>
      <c r="L250" s="278">
        <v>33.549999999999997</v>
      </c>
      <c r="M250" s="278">
        <v>1.0085299999999999</v>
      </c>
    </row>
    <row r="251" spans="1:13">
      <c r="A251" s="269">
        <v>241</v>
      </c>
      <c r="B251" s="278" t="s">
        <v>412</v>
      </c>
      <c r="C251" s="279">
        <v>72.8</v>
      </c>
      <c r="D251" s="280">
        <v>71.8</v>
      </c>
      <c r="E251" s="280">
        <v>69.25</v>
      </c>
      <c r="F251" s="280">
        <v>65.7</v>
      </c>
      <c r="G251" s="280">
        <v>63.150000000000006</v>
      </c>
      <c r="H251" s="280">
        <v>75.349999999999994</v>
      </c>
      <c r="I251" s="280">
        <v>77.899999999999977</v>
      </c>
      <c r="J251" s="280">
        <v>81.449999999999989</v>
      </c>
      <c r="K251" s="278">
        <v>74.349999999999994</v>
      </c>
      <c r="L251" s="278">
        <v>68.25</v>
      </c>
      <c r="M251" s="278">
        <v>14.523669999999999</v>
      </c>
    </row>
    <row r="252" spans="1:13">
      <c r="A252" s="269">
        <v>242</v>
      </c>
      <c r="B252" s="278" t="s">
        <v>432</v>
      </c>
      <c r="C252" s="279">
        <v>11.9</v>
      </c>
      <c r="D252" s="280">
        <v>11.950000000000001</v>
      </c>
      <c r="E252" s="280">
        <v>11.800000000000002</v>
      </c>
      <c r="F252" s="280">
        <v>11.700000000000001</v>
      </c>
      <c r="G252" s="280">
        <v>11.550000000000002</v>
      </c>
      <c r="H252" s="280">
        <v>12.050000000000002</v>
      </c>
      <c r="I252" s="280">
        <v>12.200000000000001</v>
      </c>
      <c r="J252" s="280">
        <v>12.300000000000002</v>
      </c>
      <c r="K252" s="278">
        <v>12.1</v>
      </c>
      <c r="L252" s="278">
        <v>11.85</v>
      </c>
      <c r="M252" s="278">
        <v>12.701230000000001</v>
      </c>
    </row>
    <row r="253" spans="1:13">
      <c r="A253" s="269">
        <v>243</v>
      </c>
      <c r="B253" s="278" t="s">
        <v>429</v>
      </c>
      <c r="C253" s="279">
        <v>46.9</v>
      </c>
      <c r="D253" s="280">
        <v>46.54999999999999</v>
      </c>
      <c r="E253" s="280">
        <v>45.399999999999977</v>
      </c>
      <c r="F253" s="280">
        <v>43.899999999999984</v>
      </c>
      <c r="G253" s="280">
        <v>42.749999999999972</v>
      </c>
      <c r="H253" s="280">
        <v>48.049999999999983</v>
      </c>
      <c r="I253" s="280">
        <v>49.2</v>
      </c>
      <c r="J253" s="280">
        <v>50.699999999999989</v>
      </c>
      <c r="K253" s="278">
        <v>47.7</v>
      </c>
      <c r="L253" s="278">
        <v>45.05</v>
      </c>
      <c r="M253" s="278">
        <v>0.75009999999999999</v>
      </c>
    </row>
    <row r="254" spans="1:13">
      <c r="A254" s="269">
        <v>244</v>
      </c>
      <c r="B254" s="278" t="s">
        <v>430</v>
      </c>
      <c r="C254" s="279">
        <v>54.35</v>
      </c>
      <c r="D254" s="280">
        <v>53.883333333333333</v>
      </c>
      <c r="E254" s="280">
        <v>52.466666666666669</v>
      </c>
      <c r="F254" s="280">
        <v>50.583333333333336</v>
      </c>
      <c r="G254" s="280">
        <v>49.166666666666671</v>
      </c>
      <c r="H254" s="280">
        <v>55.766666666666666</v>
      </c>
      <c r="I254" s="280">
        <v>57.183333333333337</v>
      </c>
      <c r="J254" s="280">
        <v>59.066666666666663</v>
      </c>
      <c r="K254" s="278">
        <v>55.3</v>
      </c>
      <c r="L254" s="278">
        <v>52</v>
      </c>
      <c r="M254" s="278">
        <v>11.72828</v>
      </c>
    </row>
    <row r="255" spans="1:13">
      <c r="A255" s="269">
        <v>245</v>
      </c>
      <c r="B255" s="278" t="s">
        <v>433</v>
      </c>
      <c r="C255" s="279">
        <v>26.95</v>
      </c>
      <c r="D255" s="280">
        <v>26.716666666666669</v>
      </c>
      <c r="E255" s="280">
        <v>25.983333333333338</v>
      </c>
      <c r="F255" s="280">
        <v>25.016666666666669</v>
      </c>
      <c r="G255" s="280">
        <v>24.283333333333339</v>
      </c>
      <c r="H255" s="280">
        <v>27.683333333333337</v>
      </c>
      <c r="I255" s="280">
        <v>28.416666666666671</v>
      </c>
      <c r="J255" s="280">
        <v>29.383333333333336</v>
      </c>
      <c r="K255" s="278">
        <v>27.45</v>
      </c>
      <c r="L255" s="278">
        <v>25.75</v>
      </c>
      <c r="M255" s="278">
        <v>22.834150000000001</v>
      </c>
    </row>
    <row r="256" spans="1:13">
      <c r="A256" s="269">
        <v>246</v>
      </c>
      <c r="B256" s="278" t="s">
        <v>423</v>
      </c>
      <c r="C256" s="279">
        <v>513.1</v>
      </c>
      <c r="D256" s="280">
        <v>517.36666666666667</v>
      </c>
      <c r="E256" s="280">
        <v>500.73333333333335</v>
      </c>
      <c r="F256" s="280">
        <v>488.36666666666667</v>
      </c>
      <c r="G256" s="280">
        <v>471.73333333333335</v>
      </c>
      <c r="H256" s="280">
        <v>529.73333333333335</v>
      </c>
      <c r="I256" s="280">
        <v>546.36666666666679</v>
      </c>
      <c r="J256" s="280">
        <v>558.73333333333335</v>
      </c>
      <c r="K256" s="278">
        <v>534</v>
      </c>
      <c r="L256" s="278">
        <v>505</v>
      </c>
      <c r="M256" s="278">
        <v>6.1143900000000002</v>
      </c>
    </row>
    <row r="257" spans="1:13">
      <c r="A257" s="269">
        <v>247</v>
      </c>
      <c r="B257" s="278" t="s">
        <v>437</v>
      </c>
      <c r="C257" s="279">
        <v>2196.1999999999998</v>
      </c>
      <c r="D257" s="280">
        <v>2206.7666666666669</v>
      </c>
      <c r="E257" s="280">
        <v>2169.6333333333337</v>
      </c>
      <c r="F257" s="280">
        <v>2143.0666666666666</v>
      </c>
      <c r="G257" s="280">
        <v>2105.9333333333334</v>
      </c>
      <c r="H257" s="280">
        <v>2233.3333333333339</v>
      </c>
      <c r="I257" s="280">
        <v>2270.4666666666672</v>
      </c>
      <c r="J257" s="280">
        <v>2297.0333333333342</v>
      </c>
      <c r="K257" s="278">
        <v>2243.9</v>
      </c>
      <c r="L257" s="278">
        <v>2180.1999999999998</v>
      </c>
      <c r="M257" s="278">
        <v>4.2119999999999998E-2</v>
      </c>
    </row>
    <row r="258" spans="1:13">
      <c r="A258" s="269">
        <v>248</v>
      </c>
      <c r="B258" s="278" t="s">
        <v>434</v>
      </c>
      <c r="C258" s="279">
        <v>52.15</v>
      </c>
      <c r="D258" s="280">
        <v>51.983333333333327</v>
      </c>
      <c r="E258" s="280">
        <v>50.966666666666654</v>
      </c>
      <c r="F258" s="280">
        <v>49.783333333333324</v>
      </c>
      <c r="G258" s="280">
        <v>48.766666666666652</v>
      </c>
      <c r="H258" s="280">
        <v>53.166666666666657</v>
      </c>
      <c r="I258" s="280">
        <v>54.183333333333323</v>
      </c>
      <c r="J258" s="280">
        <v>55.36666666666666</v>
      </c>
      <c r="K258" s="278">
        <v>53</v>
      </c>
      <c r="L258" s="278">
        <v>50.8</v>
      </c>
      <c r="M258" s="278">
        <v>5.79488</v>
      </c>
    </row>
    <row r="259" spans="1:13">
      <c r="A259" s="269">
        <v>249</v>
      </c>
      <c r="B259" s="278" t="s">
        <v>130</v>
      </c>
      <c r="C259" s="279">
        <v>91.6</v>
      </c>
      <c r="D259" s="280">
        <v>90.183333333333323</v>
      </c>
      <c r="E259" s="280">
        <v>87.016666666666652</v>
      </c>
      <c r="F259" s="280">
        <v>82.433333333333323</v>
      </c>
      <c r="G259" s="280">
        <v>79.266666666666652</v>
      </c>
      <c r="H259" s="280">
        <v>94.766666666666652</v>
      </c>
      <c r="I259" s="280">
        <v>97.933333333333309</v>
      </c>
      <c r="J259" s="280">
        <v>102.51666666666665</v>
      </c>
      <c r="K259" s="278">
        <v>93.35</v>
      </c>
      <c r="L259" s="278">
        <v>85.6</v>
      </c>
      <c r="M259" s="278">
        <v>389.87033000000002</v>
      </c>
    </row>
    <row r="260" spans="1:13">
      <c r="A260" s="269">
        <v>250</v>
      </c>
      <c r="B260" s="278" t="s">
        <v>431</v>
      </c>
      <c r="C260" s="279">
        <v>3.95</v>
      </c>
      <c r="D260" s="280">
        <v>3.9500000000000006</v>
      </c>
      <c r="E260" s="280">
        <v>3.9500000000000011</v>
      </c>
      <c r="F260" s="280">
        <v>3.9500000000000006</v>
      </c>
      <c r="G260" s="280">
        <v>3.9500000000000011</v>
      </c>
      <c r="H260" s="280">
        <v>3.9500000000000011</v>
      </c>
      <c r="I260" s="280">
        <v>3.95</v>
      </c>
      <c r="J260" s="280">
        <v>3.9500000000000011</v>
      </c>
      <c r="K260" s="278">
        <v>3.95</v>
      </c>
      <c r="L260" s="278">
        <v>3.95</v>
      </c>
      <c r="M260" s="278">
        <v>1.55335</v>
      </c>
    </row>
    <row r="261" spans="1:13">
      <c r="A261" s="269">
        <v>251</v>
      </c>
      <c r="B261" s="278" t="s">
        <v>424</v>
      </c>
      <c r="C261" s="279">
        <v>968.2</v>
      </c>
      <c r="D261" s="280">
        <v>965.06666666666661</v>
      </c>
      <c r="E261" s="280">
        <v>955.13333333333321</v>
      </c>
      <c r="F261" s="280">
        <v>942.06666666666661</v>
      </c>
      <c r="G261" s="280">
        <v>932.13333333333321</v>
      </c>
      <c r="H261" s="280">
        <v>978.13333333333321</v>
      </c>
      <c r="I261" s="280">
        <v>988.06666666666661</v>
      </c>
      <c r="J261" s="280">
        <v>1001.1333333333332</v>
      </c>
      <c r="K261" s="278">
        <v>975</v>
      </c>
      <c r="L261" s="278">
        <v>952</v>
      </c>
      <c r="M261" s="278">
        <v>1.88</v>
      </c>
    </row>
    <row r="262" spans="1:13">
      <c r="A262" s="269">
        <v>252</v>
      </c>
      <c r="B262" s="278" t="s">
        <v>425</v>
      </c>
      <c r="C262" s="279">
        <v>188.05</v>
      </c>
      <c r="D262" s="280">
        <v>188.56666666666669</v>
      </c>
      <c r="E262" s="280">
        <v>184.58333333333337</v>
      </c>
      <c r="F262" s="280">
        <v>181.11666666666667</v>
      </c>
      <c r="G262" s="280">
        <v>177.13333333333335</v>
      </c>
      <c r="H262" s="280">
        <v>192.03333333333339</v>
      </c>
      <c r="I262" s="280">
        <v>196.01666666666668</v>
      </c>
      <c r="J262" s="280">
        <v>199.48333333333341</v>
      </c>
      <c r="K262" s="278">
        <v>192.55</v>
      </c>
      <c r="L262" s="278">
        <v>185.1</v>
      </c>
      <c r="M262" s="278">
        <v>0.63492999999999999</v>
      </c>
    </row>
    <row r="263" spans="1:13">
      <c r="A263" s="269">
        <v>253</v>
      </c>
      <c r="B263" s="278" t="s">
        <v>426</v>
      </c>
      <c r="C263" s="279">
        <v>97</v>
      </c>
      <c r="D263" s="280">
        <v>97.733333333333334</v>
      </c>
      <c r="E263" s="280">
        <v>91.816666666666663</v>
      </c>
      <c r="F263" s="280">
        <v>86.633333333333326</v>
      </c>
      <c r="G263" s="280">
        <v>80.716666666666654</v>
      </c>
      <c r="H263" s="280">
        <v>102.91666666666667</v>
      </c>
      <c r="I263" s="280">
        <v>108.83333333333333</v>
      </c>
      <c r="J263" s="280">
        <v>114.01666666666668</v>
      </c>
      <c r="K263" s="278">
        <v>103.65</v>
      </c>
      <c r="L263" s="278">
        <v>92.55</v>
      </c>
      <c r="M263" s="278">
        <v>47.46698</v>
      </c>
    </row>
    <row r="264" spans="1:13">
      <c r="A264" s="269">
        <v>254</v>
      </c>
      <c r="B264" s="278" t="s">
        <v>427</v>
      </c>
      <c r="C264" s="279">
        <v>45.5</v>
      </c>
      <c r="D264" s="280">
        <v>44.633333333333333</v>
      </c>
      <c r="E264" s="280">
        <v>43.366666666666667</v>
      </c>
      <c r="F264" s="280">
        <v>41.233333333333334</v>
      </c>
      <c r="G264" s="280">
        <v>39.966666666666669</v>
      </c>
      <c r="H264" s="280">
        <v>46.766666666666666</v>
      </c>
      <c r="I264" s="280">
        <v>48.033333333333331</v>
      </c>
      <c r="J264" s="280">
        <v>50.166666666666664</v>
      </c>
      <c r="K264" s="278">
        <v>45.9</v>
      </c>
      <c r="L264" s="278">
        <v>42.5</v>
      </c>
      <c r="M264" s="278">
        <v>7.0927800000000003</v>
      </c>
    </row>
    <row r="265" spans="1:13">
      <c r="A265" s="269">
        <v>255</v>
      </c>
      <c r="B265" s="278" t="s">
        <v>428</v>
      </c>
      <c r="C265" s="279">
        <v>68.55</v>
      </c>
      <c r="D265" s="280">
        <v>69.316666666666677</v>
      </c>
      <c r="E265" s="280">
        <v>67.133333333333354</v>
      </c>
      <c r="F265" s="280">
        <v>65.716666666666683</v>
      </c>
      <c r="G265" s="280">
        <v>63.53333333333336</v>
      </c>
      <c r="H265" s="280">
        <v>70.733333333333348</v>
      </c>
      <c r="I265" s="280">
        <v>72.916666666666657</v>
      </c>
      <c r="J265" s="280">
        <v>74.333333333333343</v>
      </c>
      <c r="K265" s="278">
        <v>71.5</v>
      </c>
      <c r="L265" s="278">
        <v>67.900000000000006</v>
      </c>
      <c r="M265" s="278">
        <v>5.1897900000000003</v>
      </c>
    </row>
    <row r="266" spans="1:13">
      <c r="A266" s="269">
        <v>256</v>
      </c>
      <c r="B266" s="278" t="s">
        <v>436</v>
      </c>
      <c r="C266" s="279">
        <v>28.5</v>
      </c>
      <c r="D266" s="280">
        <v>28.233333333333334</v>
      </c>
      <c r="E266" s="280">
        <v>27.466666666666669</v>
      </c>
      <c r="F266" s="280">
        <v>26.433333333333334</v>
      </c>
      <c r="G266" s="280">
        <v>25.666666666666668</v>
      </c>
      <c r="H266" s="280">
        <v>29.266666666666669</v>
      </c>
      <c r="I266" s="280">
        <v>30.033333333333335</v>
      </c>
      <c r="J266" s="280">
        <v>31.06666666666667</v>
      </c>
      <c r="K266" s="278">
        <v>29</v>
      </c>
      <c r="L266" s="278">
        <v>27.2</v>
      </c>
      <c r="M266" s="278">
        <v>3.5916000000000001</v>
      </c>
    </row>
    <row r="267" spans="1:13">
      <c r="A267" s="269">
        <v>257</v>
      </c>
      <c r="B267" s="278" t="s">
        <v>435</v>
      </c>
      <c r="C267" s="279">
        <v>48.9</v>
      </c>
      <c r="D267" s="280">
        <v>48.35</v>
      </c>
      <c r="E267" s="280">
        <v>47.6</v>
      </c>
      <c r="F267" s="280">
        <v>46.3</v>
      </c>
      <c r="G267" s="280">
        <v>45.55</v>
      </c>
      <c r="H267" s="280">
        <v>49.650000000000006</v>
      </c>
      <c r="I267" s="280">
        <v>50.400000000000006</v>
      </c>
      <c r="J267" s="280">
        <v>51.70000000000001</v>
      </c>
      <c r="K267" s="278">
        <v>49.1</v>
      </c>
      <c r="L267" s="278">
        <v>47.05</v>
      </c>
      <c r="M267" s="278">
        <v>11.211980000000001</v>
      </c>
    </row>
    <row r="268" spans="1:13">
      <c r="A268" s="269">
        <v>258</v>
      </c>
      <c r="B268" s="278" t="s">
        <v>264</v>
      </c>
      <c r="C268" s="279">
        <v>42</v>
      </c>
      <c r="D268" s="280">
        <v>42.166666666666664</v>
      </c>
      <c r="E268" s="280">
        <v>41.333333333333329</v>
      </c>
      <c r="F268" s="280">
        <v>40.666666666666664</v>
      </c>
      <c r="G268" s="280">
        <v>39.833333333333329</v>
      </c>
      <c r="H268" s="280">
        <v>42.833333333333329</v>
      </c>
      <c r="I268" s="280">
        <v>43.666666666666657</v>
      </c>
      <c r="J268" s="280">
        <v>44.333333333333329</v>
      </c>
      <c r="K268" s="278">
        <v>43</v>
      </c>
      <c r="L268" s="278">
        <v>41.5</v>
      </c>
      <c r="M268" s="278">
        <v>15.443770000000001</v>
      </c>
    </row>
    <row r="269" spans="1:13">
      <c r="A269" s="269">
        <v>259</v>
      </c>
      <c r="B269" s="278" t="s">
        <v>131</v>
      </c>
      <c r="C269" s="279">
        <v>166.3</v>
      </c>
      <c r="D269" s="280">
        <v>164.76666666666668</v>
      </c>
      <c r="E269" s="280">
        <v>159.53333333333336</v>
      </c>
      <c r="F269" s="280">
        <v>152.76666666666668</v>
      </c>
      <c r="G269" s="280">
        <v>147.53333333333336</v>
      </c>
      <c r="H269" s="280">
        <v>171.53333333333336</v>
      </c>
      <c r="I269" s="280">
        <v>176.76666666666665</v>
      </c>
      <c r="J269" s="280">
        <v>183.53333333333336</v>
      </c>
      <c r="K269" s="278">
        <v>170</v>
      </c>
      <c r="L269" s="278">
        <v>158</v>
      </c>
      <c r="M269" s="278">
        <v>152.43083999999999</v>
      </c>
    </row>
    <row r="270" spans="1:13">
      <c r="A270" s="269">
        <v>260</v>
      </c>
      <c r="B270" s="278" t="s">
        <v>265</v>
      </c>
      <c r="C270" s="279">
        <v>341.35</v>
      </c>
      <c r="D270" s="280">
        <v>338.61666666666667</v>
      </c>
      <c r="E270" s="280">
        <v>335.88333333333333</v>
      </c>
      <c r="F270" s="280">
        <v>330.41666666666663</v>
      </c>
      <c r="G270" s="280">
        <v>327.68333333333328</v>
      </c>
      <c r="H270" s="280">
        <v>344.08333333333337</v>
      </c>
      <c r="I270" s="280">
        <v>346.81666666666672</v>
      </c>
      <c r="J270" s="280">
        <v>352.28333333333342</v>
      </c>
      <c r="K270" s="278">
        <v>341.35</v>
      </c>
      <c r="L270" s="278">
        <v>333.15</v>
      </c>
      <c r="M270" s="278">
        <v>1.7929299999999999</v>
      </c>
    </row>
    <row r="271" spans="1:13">
      <c r="A271" s="269">
        <v>261</v>
      </c>
      <c r="B271" s="278" t="s">
        <v>132</v>
      </c>
      <c r="C271" s="279">
        <v>1422.6</v>
      </c>
      <c r="D271" s="280">
        <v>1424.1666666666667</v>
      </c>
      <c r="E271" s="280">
        <v>1398.4333333333334</v>
      </c>
      <c r="F271" s="280">
        <v>1374.2666666666667</v>
      </c>
      <c r="G271" s="280">
        <v>1348.5333333333333</v>
      </c>
      <c r="H271" s="280">
        <v>1448.3333333333335</v>
      </c>
      <c r="I271" s="280">
        <v>1474.0666666666666</v>
      </c>
      <c r="J271" s="280">
        <v>1498.2333333333336</v>
      </c>
      <c r="K271" s="278">
        <v>1449.9</v>
      </c>
      <c r="L271" s="278">
        <v>1400</v>
      </c>
      <c r="M271" s="278">
        <v>5.81724</v>
      </c>
    </row>
    <row r="272" spans="1:13">
      <c r="A272" s="269">
        <v>262</v>
      </c>
      <c r="B272" s="278" t="s">
        <v>133</v>
      </c>
      <c r="C272" s="279">
        <v>329.4</v>
      </c>
      <c r="D272" s="280">
        <v>327.16666666666669</v>
      </c>
      <c r="E272" s="280">
        <v>316.83333333333337</v>
      </c>
      <c r="F272" s="280">
        <v>304.26666666666671</v>
      </c>
      <c r="G272" s="280">
        <v>293.93333333333339</v>
      </c>
      <c r="H272" s="280">
        <v>339.73333333333335</v>
      </c>
      <c r="I272" s="280">
        <v>350.06666666666672</v>
      </c>
      <c r="J272" s="280">
        <v>362.63333333333333</v>
      </c>
      <c r="K272" s="278">
        <v>337.5</v>
      </c>
      <c r="L272" s="278">
        <v>314.60000000000002</v>
      </c>
      <c r="M272" s="278">
        <v>25.729430000000001</v>
      </c>
    </row>
    <row r="273" spans="1:13">
      <c r="A273" s="269">
        <v>263</v>
      </c>
      <c r="B273" s="278" t="s">
        <v>438</v>
      </c>
      <c r="C273" s="279">
        <v>110.15</v>
      </c>
      <c r="D273" s="280">
        <v>108.53333333333335</v>
      </c>
      <c r="E273" s="280">
        <v>103.61666666666669</v>
      </c>
      <c r="F273" s="280">
        <v>97.083333333333343</v>
      </c>
      <c r="G273" s="280">
        <v>92.166666666666686</v>
      </c>
      <c r="H273" s="280">
        <v>115.06666666666669</v>
      </c>
      <c r="I273" s="280">
        <v>119.98333333333335</v>
      </c>
      <c r="J273" s="280">
        <v>126.51666666666669</v>
      </c>
      <c r="K273" s="278">
        <v>113.45</v>
      </c>
      <c r="L273" s="278">
        <v>102</v>
      </c>
      <c r="M273" s="278">
        <v>13.656180000000001</v>
      </c>
    </row>
    <row r="274" spans="1:13">
      <c r="A274" s="269">
        <v>264</v>
      </c>
      <c r="B274" s="278" t="s">
        <v>444</v>
      </c>
      <c r="C274" s="279">
        <v>366</v>
      </c>
      <c r="D274" s="280">
        <v>366.7833333333333</v>
      </c>
      <c r="E274" s="280">
        <v>359.21666666666658</v>
      </c>
      <c r="F274" s="280">
        <v>352.43333333333328</v>
      </c>
      <c r="G274" s="280">
        <v>344.86666666666656</v>
      </c>
      <c r="H274" s="280">
        <v>373.56666666666661</v>
      </c>
      <c r="I274" s="280">
        <v>381.13333333333333</v>
      </c>
      <c r="J274" s="280">
        <v>387.91666666666663</v>
      </c>
      <c r="K274" s="278">
        <v>374.35</v>
      </c>
      <c r="L274" s="278">
        <v>360</v>
      </c>
      <c r="M274" s="278">
        <v>2.5802200000000002</v>
      </c>
    </row>
    <row r="275" spans="1:13">
      <c r="A275" s="269">
        <v>265</v>
      </c>
      <c r="B275" s="278" t="s">
        <v>445</v>
      </c>
      <c r="C275" s="279">
        <v>175.85</v>
      </c>
      <c r="D275" s="280">
        <v>177.4</v>
      </c>
      <c r="E275" s="280">
        <v>171.8</v>
      </c>
      <c r="F275" s="280">
        <v>167.75</v>
      </c>
      <c r="G275" s="280">
        <v>162.15</v>
      </c>
      <c r="H275" s="280">
        <v>181.45000000000002</v>
      </c>
      <c r="I275" s="280">
        <v>187.04999999999998</v>
      </c>
      <c r="J275" s="280">
        <v>191.10000000000002</v>
      </c>
      <c r="K275" s="278">
        <v>183</v>
      </c>
      <c r="L275" s="278">
        <v>173.35</v>
      </c>
      <c r="M275" s="278">
        <v>1.9840199999999999</v>
      </c>
    </row>
    <row r="276" spans="1:13">
      <c r="A276" s="269">
        <v>266</v>
      </c>
      <c r="B276" s="278" t="s">
        <v>446</v>
      </c>
      <c r="C276" s="279">
        <v>378.9</v>
      </c>
      <c r="D276" s="280">
        <v>379.65000000000003</v>
      </c>
      <c r="E276" s="280">
        <v>375.30000000000007</v>
      </c>
      <c r="F276" s="280">
        <v>371.70000000000005</v>
      </c>
      <c r="G276" s="280">
        <v>367.35000000000008</v>
      </c>
      <c r="H276" s="280">
        <v>383.25000000000006</v>
      </c>
      <c r="I276" s="280">
        <v>387.60000000000008</v>
      </c>
      <c r="J276" s="280">
        <v>391.20000000000005</v>
      </c>
      <c r="K276" s="278">
        <v>384</v>
      </c>
      <c r="L276" s="278">
        <v>376.05</v>
      </c>
      <c r="M276" s="278">
        <v>3.6110500000000001</v>
      </c>
    </row>
    <row r="277" spans="1:13">
      <c r="A277" s="269">
        <v>267</v>
      </c>
      <c r="B277" s="278" t="s">
        <v>448</v>
      </c>
      <c r="C277" s="279">
        <v>28.05</v>
      </c>
      <c r="D277" s="280">
        <v>27.616666666666664</v>
      </c>
      <c r="E277" s="280">
        <v>27.183333333333326</v>
      </c>
      <c r="F277" s="280">
        <v>26.316666666666663</v>
      </c>
      <c r="G277" s="280">
        <v>25.883333333333326</v>
      </c>
      <c r="H277" s="280">
        <v>28.483333333333327</v>
      </c>
      <c r="I277" s="280">
        <v>28.916666666666664</v>
      </c>
      <c r="J277" s="280">
        <v>29.783333333333328</v>
      </c>
      <c r="K277" s="278">
        <v>28.05</v>
      </c>
      <c r="L277" s="278">
        <v>26.75</v>
      </c>
      <c r="M277" s="278">
        <v>15.332179999999999</v>
      </c>
    </row>
    <row r="278" spans="1:13">
      <c r="A278" s="269">
        <v>268</v>
      </c>
      <c r="B278" s="278" t="s">
        <v>450</v>
      </c>
      <c r="C278" s="279">
        <v>157.4</v>
      </c>
      <c r="D278" s="280">
        <v>158.70000000000002</v>
      </c>
      <c r="E278" s="280">
        <v>155.30000000000004</v>
      </c>
      <c r="F278" s="280">
        <v>153.20000000000002</v>
      </c>
      <c r="G278" s="280">
        <v>149.80000000000004</v>
      </c>
      <c r="H278" s="280">
        <v>160.80000000000004</v>
      </c>
      <c r="I278" s="280">
        <v>164.20000000000002</v>
      </c>
      <c r="J278" s="280">
        <v>166.30000000000004</v>
      </c>
      <c r="K278" s="278">
        <v>162.1</v>
      </c>
      <c r="L278" s="278">
        <v>156.6</v>
      </c>
      <c r="M278" s="278">
        <v>5.83249</v>
      </c>
    </row>
    <row r="279" spans="1:13">
      <c r="A279" s="269">
        <v>269</v>
      </c>
      <c r="B279" s="278" t="s">
        <v>440</v>
      </c>
      <c r="C279" s="279">
        <v>297.10000000000002</v>
      </c>
      <c r="D279" s="280">
        <v>299.11666666666667</v>
      </c>
      <c r="E279" s="280">
        <v>290.23333333333335</v>
      </c>
      <c r="F279" s="280">
        <v>283.36666666666667</v>
      </c>
      <c r="G279" s="280">
        <v>274.48333333333335</v>
      </c>
      <c r="H279" s="280">
        <v>305.98333333333335</v>
      </c>
      <c r="I279" s="280">
        <v>314.86666666666667</v>
      </c>
      <c r="J279" s="280">
        <v>321.73333333333335</v>
      </c>
      <c r="K279" s="278">
        <v>308</v>
      </c>
      <c r="L279" s="278">
        <v>292.25</v>
      </c>
      <c r="M279" s="278">
        <v>1.41306</v>
      </c>
    </row>
    <row r="280" spans="1:13">
      <c r="A280" s="269">
        <v>270</v>
      </c>
      <c r="B280" s="278" t="s">
        <v>1781</v>
      </c>
      <c r="C280" s="279">
        <v>720.3</v>
      </c>
      <c r="D280" s="280">
        <v>730.61666666666667</v>
      </c>
      <c r="E280" s="280">
        <v>662.33333333333337</v>
      </c>
      <c r="F280" s="280">
        <v>604.36666666666667</v>
      </c>
      <c r="G280" s="280">
        <v>536.08333333333337</v>
      </c>
      <c r="H280" s="280">
        <v>788.58333333333337</v>
      </c>
      <c r="I280" s="280">
        <v>856.86666666666667</v>
      </c>
      <c r="J280" s="280">
        <v>914.83333333333337</v>
      </c>
      <c r="K280" s="278">
        <v>798.9</v>
      </c>
      <c r="L280" s="278">
        <v>672.65</v>
      </c>
      <c r="M280" s="278">
        <v>0.20024</v>
      </c>
    </row>
    <row r="281" spans="1:13">
      <c r="A281" s="269">
        <v>271</v>
      </c>
      <c r="B281" s="278" t="s">
        <v>451</v>
      </c>
      <c r="C281" s="279">
        <v>95.1</v>
      </c>
      <c r="D281" s="280">
        <v>92.8</v>
      </c>
      <c r="E281" s="280">
        <v>87.6</v>
      </c>
      <c r="F281" s="280">
        <v>80.099999999999994</v>
      </c>
      <c r="G281" s="280">
        <v>74.899999999999991</v>
      </c>
      <c r="H281" s="280">
        <v>100.3</v>
      </c>
      <c r="I281" s="280">
        <v>105.50000000000001</v>
      </c>
      <c r="J281" s="280">
        <v>113</v>
      </c>
      <c r="K281" s="278">
        <v>98</v>
      </c>
      <c r="L281" s="278">
        <v>85.3</v>
      </c>
      <c r="M281" s="278">
        <v>0.26513999999999999</v>
      </c>
    </row>
    <row r="282" spans="1:13">
      <c r="A282" s="269">
        <v>272</v>
      </c>
      <c r="B282" s="278" t="s">
        <v>441</v>
      </c>
      <c r="C282" s="279">
        <v>185.05</v>
      </c>
      <c r="D282" s="280">
        <v>187.36666666666667</v>
      </c>
      <c r="E282" s="280">
        <v>180.73333333333335</v>
      </c>
      <c r="F282" s="280">
        <v>176.41666666666669</v>
      </c>
      <c r="G282" s="280">
        <v>169.78333333333336</v>
      </c>
      <c r="H282" s="280">
        <v>191.68333333333334</v>
      </c>
      <c r="I282" s="280">
        <v>198.31666666666666</v>
      </c>
      <c r="J282" s="280">
        <v>202.63333333333333</v>
      </c>
      <c r="K282" s="278">
        <v>194</v>
      </c>
      <c r="L282" s="278">
        <v>183.05</v>
      </c>
      <c r="M282" s="278">
        <v>0.68159000000000003</v>
      </c>
    </row>
    <row r="283" spans="1:13">
      <c r="A283" s="269">
        <v>273</v>
      </c>
      <c r="B283" s="278" t="s">
        <v>452</v>
      </c>
      <c r="C283" s="279">
        <v>126</v>
      </c>
      <c r="D283" s="280">
        <v>126.21666666666665</v>
      </c>
      <c r="E283" s="280">
        <v>122.73333333333332</v>
      </c>
      <c r="F283" s="280">
        <v>119.46666666666667</v>
      </c>
      <c r="G283" s="280">
        <v>115.98333333333333</v>
      </c>
      <c r="H283" s="280">
        <v>129.48333333333329</v>
      </c>
      <c r="I283" s="280">
        <v>132.96666666666664</v>
      </c>
      <c r="J283" s="280">
        <v>136.23333333333329</v>
      </c>
      <c r="K283" s="278">
        <v>129.69999999999999</v>
      </c>
      <c r="L283" s="278">
        <v>122.95</v>
      </c>
      <c r="M283" s="278">
        <v>1.1592899999999999</v>
      </c>
    </row>
    <row r="284" spans="1:13">
      <c r="A284" s="269">
        <v>274</v>
      </c>
      <c r="B284" s="278" t="s">
        <v>134</v>
      </c>
      <c r="C284" s="279">
        <v>1272.9000000000001</v>
      </c>
      <c r="D284" s="280">
        <v>1248.0666666666668</v>
      </c>
      <c r="E284" s="280">
        <v>1214.9333333333336</v>
      </c>
      <c r="F284" s="280">
        <v>1156.9666666666667</v>
      </c>
      <c r="G284" s="280">
        <v>1123.8333333333335</v>
      </c>
      <c r="H284" s="280">
        <v>1306.0333333333338</v>
      </c>
      <c r="I284" s="280">
        <v>1339.166666666667</v>
      </c>
      <c r="J284" s="280">
        <v>1397.1333333333339</v>
      </c>
      <c r="K284" s="278">
        <v>1281.2</v>
      </c>
      <c r="L284" s="278">
        <v>1190.0999999999999</v>
      </c>
      <c r="M284" s="278">
        <v>80.974019999999996</v>
      </c>
    </row>
    <row r="285" spans="1:13">
      <c r="A285" s="269">
        <v>275</v>
      </c>
      <c r="B285" s="278" t="s">
        <v>442</v>
      </c>
      <c r="C285" s="279">
        <v>42.8</v>
      </c>
      <c r="D285" s="280">
        <v>42.833333333333336</v>
      </c>
      <c r="E285" s="280">
        <v>41.966666666666669</v>
      </c>
      <c r="F285" s="280">
        <v>41.133333333333333</v>
      </c>
      <c r="G285" s="280">
        <v>40.266666666666666</v>
      </c>
      <c r="H285" s="280">
        <v>43.666666666666671</v>
      </c>
      <c r="I285" s="280">
        <v>44.533333333333331</v>
      </c>
      <c r="J285" s="280">
        <v>45.366666666666674</v>
      </c>
      <c r="K285" s="278">
        <v>43.7</v>
      </c>
      <c r="L285" s="278">
        <v>42</v>
      </c>
      <c r="M285" s="278">
        <v>1.35771</v>
      </c>
    </row>
    <row r="286" spans="1:13">
      <c r="A286" s="269">
        <v>276</v>
      </c>
      <c r="B286" s="278" t="s">
        <v>439</v>
      </c>
      <c r="C286" s="279">
        <v>346.95</v>
      </c>
      <c r="D286" s="280">
        <v>352.08333333333331</v>
      </c>
      <c r="E286" s="280">
        <v>334.16666666666663</v>
      </c>
      <c r="F286" s="280">
        <v>321.38333333333333</v>
      </c>
      <c r="G286" s="280">
        <v>303.46666666666664</v>
      </c>
      <c r="H286" s="280">
        <v>364.86666666666662</v>
      </c>
      <c r="I286" s="280">
        <v>382.78333333333325</v>
      </c>
      <c r="J286" s="280">
        <v>395.56666666666661</v>
      </c>
      <c r="K286" s="278">
        <v>370</v>
      </c>
      <c r="L286" s="278">
        <v>339.3</v>
      </c>
      <c r="M286" s="278">
        <v>0.21637000000000001</v>
      </c>
    </row>
    <row r="287" spans="1:13">
      <c r="A287" s="269">
        <v>277</v>
      </c>
      <c r="B287" s="278" t="s">
        <v>443</v>
      </c>
      <c r="C287" s="279">
        <v>180.1</v>
      </c>
      <c r="D287" s="280">
        <v>180.1</v>
      </c>
      <c r="E287" s="280">
        <v>180.1</v>
      </c>
      <c r="F287" s="280">
        <v>180.1</v>
      </c>
      <c r="G287" s="280">
        <v>180.1</v>
      </c>
      <c r="H287" s="280">
        <v>180.1</v>
      </c>
      <c r="I287" s="280">
        <v>180.1</v>
      </c>
      <c r="J287" s="280">
        <v>180.1</v>
      </c>
      <c r="K287" s="278">
        <v>180.1</v>
      </c>
      <c r="L287" s="278">
        <v>180.1</v>
      </c>
      <c r="M287" s="278">
        <v>0.38174999999999998</v>
      </c>
    </row>
    <row r="288" spans="1:13">
      <c r="A288" s="269">
        <v>278</v>
      </c>
      <c r="B288" s="278" t="s">
        <v>449</v>
      </c>
      <c r="C288" s="279">
        <v>332.3</v>
      </c>
      <c r="D288" s="280">
        <v>330.16666666666669</v>
      </c>
      <c r="E288" s="280">
        <v>318.78333333333336</v>
      </c>
      <c r="F288" s="280">
        <v>305.26666666666665</v>
      </c>
      <c r="G288" s="280">
        <v>293.88333333333333</v>
      </c>
      <c r="H288" s="280">
        <v>343.68333333333339</v>
      </c>
      <c r="I288" s="280">
        <v>355.06666666666672</v>
      </c>
      <c r="J288" s="280">
        <v>368.58333333333343</v>
      </c>
      <c r="K288" s="278">
        <v>341.55</v>
      </c>
      <c r="L288" s="278">
        <v>316.64999999999998</v>
      </c>
      <c r="M288" s="278">
        <v>1.24186</v>
      </c>
    </row>
    <row r="289" spans="1:13">
      <c r="A289" s="269">
        <v>279</v>
      </c>
      <c r="B289" s="278" t="s">
        <v>447</v>
      </c>
      <c r="C289" s="279">
        <v>44.4</v>
      </c>
      <c r="D289" s="280">
        <v>44.383333333333333</v>
      </c>
      <c r="E289" s="280">
        <v>44.016666666666666</v>
      </c>
      <c r="F289" s="280">
        <v>43.633333333333333</v>
      </c>
      <c r="G289" s="280">
        <v>43.266666666666666</v>
      </c>
      <c r="H289" s="280">
        <v>44.766666666666666</v>
      </c>
      <c r="I289" s="280">
        <v>45.133333333333326</v>
      </c>
      <c r="J289" s="280">
        <v>45.516666666666666</v>
      </c>
      <c r="K289" s="278">
        <v>44.75</v>
      </c>
      <c r="L289" s="278">
        <v>44</v>
      </c>
      <c r="M289" s="278">
        <v>7.2041199999999996</v>
      </c>
    </row>
    <row r="290" spans="1:13">
      <c r="A290" s="269">
        <v>280</v>
      </c>
      <c r="B290" s="278" t="s">
        <v>135</v>
      </c>
      <c r="C290" s="279">
        <v>57.2</v>
      </c>
      <c r="D290" s="280">
        <v>57.416666666666664</v>
      </c>
      <c r="E290" s="280">
        <v>55.883333333333326</v>
      </c>
      <c r="F290" s="280">
        <v>54.566666666666663</v>
      </c>
      <c r="G290" s="280">
        <v>53.033333333333324</v>
      </c>
      <c r="H290" s="280">
        <v>58.733333333333327</v>
      </c>
      <c r="I290" s="280">
        <v>60.266666666666673</v>
      </c>
      <c r="J290" s="280">
        <v>61.583333333333329</v>
      </c>
      <c r="K290" s="278">
        <v>58.95</v>
      </c>
      <c r="L290" s="278">
        <v>56.1</v>
      </c>
      <c r="M290" s="278">
        <v>154.60239000000001</v>
      </c>
    </row>
    <row r="291" spans="1:13">
      <c r="A291" s="269">
        <v>281</v>
      </c>
      <c r="B291" s="278" t="s">
        <v>454</v>
      </c>
      <c r="C291" s="279">
        <v>11.55</v>
      </c>
      <c r="D291" s="280">
        <v>11.533333333333333</v>
      </c>
      <c r="E291" s="280">
        <v>11.266666666666666</v>
      </c>
      <c r="F291" s="280">
        <v>10.983333333333333</v>
      </c>
      <c r="G291" s="280">
        <v>10.716666666666665</v>
      </c>
      <c r="H291" s="280">
        <v>11.816666666666666</v>
      </c>
      <c r="I291" s="280">
        <v>12.083333333333336</v>
      </c>
      <c r="J291" s="280">
        <v>12.366666666666667</v>
      </c>
      <c r="K291" s="278">
        <v>11.8</v>
      </c>
      <c r="L291" s="278">
        <v>11.25</v>
      </c>
      <c r="M291" s="278">
        <v>15.49837</v>
      </c>
    </row>
    <row r="292" spans="1:13">
      <c r="A292" s="269">
        <v>282</v>
      </c>
      <c r="B292" s="278" t="s">
        <v>359</v>
      </c>
      <c r="C292" s="279">
        <v>1475.45</v>
      </c>
      <c r="D292" s="280">
        <v>1454.5666666666666</v>
      </c>
      <c r="E292" s="280">
        <v>1409.1333333333332</v>
      </c>
      <c r="F292" s="280">
        <v>1342.8166666666666</v>
      </c>
      <c r="G292" s="280">
        <v>1297.3833333333332</v>
      </c>
      <c r="H292" s="280">
        <v>1520.8833333333332</v>
      </c>
      <c r="I292" s="280">
        <v>1566.3166666666666</v>
      </c>
      <c r="J292" s="280">
        <v>1632.6333333333332</v>
      </c>
      <c r="K292" s="278">
        <v>1500</v>
      </c>
      <c r="L292" s="278">
        <v>1388.25</v>
      </c>
      <c r="M292" s="278">
        <v>3.7610800000000002</v>
      </c>
    </row>
    <row r="293" spans="1:13">
      <c r="A293" s="269">
        <v>283</v>
      </c>
      <c r="B293" s="278" t="s">
        <v>455</v>
      </c>
      <c r="C293" s="279">
        <v>411.65</v>
      </c>
      <c r="D293" s="280">
        <v>411.59999999999997</v>
      </c>
      <c r="E293" s="280">
        <v>402.19999999999993</v>
      </c>
      <c r="F293" s="280">
        <v>392.74999999999994</v>
      </c>
      <c r="G293" s="280">
        <v>383.34999999999991</v>
      </c>
      <c r="H293" s="280">
        <v>421.04999999999995</v>
      </c>
      <c r="I293" s="280">
        <v>430.44999999999993</v>
      </c>
      <c r="J293" s="280">
        <v>439.9</v>
      </c>
      <c r="K293" s="278">
        <v>421</v>
      </c>
      <c r="L293" s="278">
        <v>402.15</v>
      </c>
      <c r="M293" s="278">
        <v>2.7265999999999999</v>
      </c>
    </row>
    <row r="294" spans="1:13">
      <c r="A294" s="269">
        <v>284</v>
      </c>
      <c r="B294" s="278" t="s">
        <v>453</v>
      </c>
      <c r="C294" s="279">
        <v>2678.2</v>
      </c>
      <c r="D294" s="280">
        <v>2652.0666666666666</v>
      </c>
      <c r="E294" s="280">
        <v>2577.1333333333332</v>
      </c>
      <c r="F294" s="280">
        <v>2476.0666666666666</v>
      </c>
      <c r="G294" s="280">
        <v>2401.1333333333332</v>
      </c>
      <c r="H294" s="280">
        <v>2753.1333333333332</v>
      </c>
      <c r="I294" s="280">
        <v>2828.0666666666666</v>
      </c>
      <c r="J294" s="280">
        <v>2929.1333333333332</v>
      </c>
      <c r="K294" s="278">
        <v>2727</v>
      </c>
      <c r="L294" s="278">
        <v>2551</v>
      </c>
      <c r="M294" s="278">
        <v>8.9649999999999994E-2</v>
      </c>
    </row>
    <row r="295" spans="1:13">
      <c r="A295" s="269">
        <v>285</v>
      </c>
      <c r="B295" s="278" t="s">
        <v>456</v>
      </c>
      <c r="C295" s="279">
        <v>17.899999999999999</v>
      </c>
      <c r="D295" s="280">
        <v>18</v>
      </c>
      <c r="E295" s="280">
        <v>17.399999999999999</v>
      </c>
      <c r="F295" s="280">
        <v>16.899999999999999</v>
      </c>
      <c r="G295" s="280">
        <v>16.299999999999997</v>
      </c>
      <c r="H295" s="280">
        <v>18.5</v>
      </c>
      <c r="I295" s="280">
        <v>19.100000000000001</v>
      </c>
      <c r="J295" s="280">
        <v>19.600000000000001</v>
      </c>
      <c r="K295" s="278">
        <v>18.600000000000001</v>
      </c>
      <c r="L295" s="278">
        <v>17.5</v>
      </c>
      <c r="M295" s="278">
        <v>20.440819999999999</v>
      </c>
    </row>
    <row r="296" spans="1:13">
      <c r="A296" s="269">
        <v>286</v>
      </c>
      <c r="B296" s="278" t="s">
        <v>136</v>
      </c>
      <c r="C296" s="279">
        <v>255.35</v>
      </c>
      <c r="D296" s="280">
        <v>246.96666666666667</v>
      </c>
      <c r="E296" s="280">
        <v>236.63333333333333</v>
      </c>
      <c r="F296" s="280">
        <v>217.91666666666666</v>
      </c>
      <c r="G296" s="280">
        <v>207.58333333333331</v>
      </c>
      <c r="H296" s="280">
        <v>265.68333333333334</v>
      </c>
      <c r="I296" s="280">
        <v>276.01666666666665</v>
      </c>
      <c r="J296" s="280">
        <v>294.73333333333335</v>
      </c>
      <c r="K296" s="278">
        <v>257.3</v>
      </c>
      <c r="L296" s="278">
        <v>228.25</v>
      </c>
      <c r="M296" s="278">
        <v>83.899379999999994</v>
      </c>
    </row>
    <row r="297" spans="1:13">
      <c r="A297" s="269">
        <v>287</v>
      </c>
      <c r="B297" s="278" t="s">
        <v>457</v>
      </c>
      <c r="C297" s="279">
        <v>506.9</v>
      </c>
      <c r="D297" s="280">
        <v>504.51666666666671</v>
      </c>
      <c r="E297" s="280">
        <v>483.03333333333342</v>
      </c>
      <c r="F297" s="280">
        <v>459.16666666666669</v>
      </c>
      <c r="G297" s="280">
        <v>437.68333333333339</v>
      </c>
      <c r="H297" s="280">
        <v>528.38333333333344</v>
      </c>
      <c r="I297" s="280">
        <v>549.86666666666667</v>
      </c>
      <c r="J297" s="280">
        <v>573.73333333333346</v>
      </c>
      <c r="K297" s="278">
        <v>526</v>
      </c>
      <c r="L297" s="278">
        <v>480.65</v>
      </c>
      <c r="M297" s="278">
        <v>1.8225</v>
      </c>
    </row>
    <row r="298" spans="1:13">
      <c r="A298" s="269">
        <v>288</v>
      </c>
      <c r="B298" s="278" t="s">
        <v>137</v>
      </c>
      <c r="C298" s="279">
        <v>812.8</v>
      </c>
      <c r="D298" s="280">
        <v>817.18333333333339</v>
      </c>
      <c r="E298" s="280">
        <v>800.01666666666677</v>
      </c>
      <c r="F298" s="280">
        <v>787.23333333333335</v>
      </c>
      <c r="G298" s="280">
        <v>770.06666666666672</v>
      </c>
      <c r="H298" s="280">
        <v>829.96666666666681</v>
      </c>
      <c r="I298" s="280">
        <v>847.13333333333333</v>
      </c>
      <c r="J298" s="280">
        <v>859.91666666666686</v>
      </c>
      <c r="K298" s="278">
        <v>834.35</v>
      </c>
      <c r="L298" s="278">
        <v>804.4</v>
      </c>
      <c r="M298" s="278">
        <v>64.106290000000001</v>
      </c>
    </row>
    <row r="299" spans="1:13">
      <c r="A299" s="269">
        <v>289</v>
      </c>
      <c r="B299" s="278" t="s">
        <v>267</v>
      </c>
      <c r="C299" s="279">
        <v>1398.65</v>
      </c>
      <c r="D299" s="280">
        <v>1402.8999999999999</v>
      </c>
      <c r="E299" s="280">
        <v>1360.7999999999997</v>
      </c>
      <c r="F299" s="280">
        <v>1322.9499999999998</v>
      </c>
      <c r="G299" s="280">
        <v>1280.8499999999997</v>
      </c>
      <c r="H299" s="280">
        <v>1440.7499999999998</v>
      </c>
      <c r="I299" s="280">
        <v>1482.8499999999997</v>
      </c>
      <c r="J299" s="280">
        <v>1520.6999999999998</v>
      </c>
      <c r="K299" s="278">
        <v>1445</v>
      </c>
      <c r="L299" s="278">
        <v>1365.05</v>
      </c>
      <c r="M299" s="278">
        <v>2.4708800000000002</v>
      </c>
    </row>
    <row r="300" spans="1:13">
      <c r="A300" s="269">
        <v>290</v>
      </c>
      <c r="B300" s="278" t="s">
        <v>266</v>
      </c>
      <c r="C300" s="279">
        <v>1173.8499999999999</v>
      </c>
      <c r="D300" s="280">
        <v>1160.6166666666666</v>
      </c>
      <c r="E300" s="280">
        <v>1128.2333333333331</v>
      </c>
      <c r="F300" s="280">
        <v>1082.6166666666666</v>
      </c>
      <c r="G300" s="280">
        <v>1050.2333333333331</v>
      </c>
      <c r="H300" s="280">
        <v>1206.2333333333331</v>
      </c>
      <c r="I300" s="280">
        <v>1238.6166666666668</v>
      </c>
      <c r="J300" s="280">
        <v>1284.2333333333331</v>
      </c>
      <c r="K300" s="278">
        <v>1193</v>
      </c>
      <c r="L300" s="278">
        <v>1115</v>
      </c>
      <c r="M300" s="278">
        <v>1.8180000000000001</v>
      </c>
    </row>
    <row r="301" spans="1:13">
      <c r="A301" s="269">
        <v>291</v>
      </c>
      <c r="B301" s="278" t="s">
        <v>138</v>
      </c>
      <c r="C301" s="279">
        <v>790.15</v>
      </c>
      <c r="D301" s="280">
        <v>773.85</v>
      </c>
      <c r="E301" s="280">
        <v>749.7</v>
      </c>
      <c r="F301" s="280">
        <v>709.25</v>
      </c>
      <c r="G301" s="280">
        <v>685.1</v>
      </c>
      <c r="H301" s="280">
        <v>814.30000000000007</v>
      </c>
      <c r="I301" s="280">
        <v>838.44999999999993</v>
      </c>
      <c r="J301" s="280">
        <v>878.90000000000009</v>
      </c>
      <c r="K301" s="278">
        <v>798</v>
      </c>
      <c r="L301" s="278">
        <v>733.4</v>
      </c>
      <c r="M301" s="278">
        <v>137.32508000000001</v>
      </c>
    </row>
    <row r="302" spans="1:13">
      <c r="A302" s="269">
        <v>292</v>
      </c>
      <c r="B302" s="278" t="s">
        <v>458</v>
      </c>
      <c r="C302" s="279">
        <v>945.2</v>
      </c>
      <c r="D302" s="280">
        <v>953.1</v>
      </c>
      <c r="E302" s="280">
        <v>917.2</v>
      </c>
      <c r="F302" s="280">
        <v>889.2</v>
      </c>
      <c r="G302" s="280">
        <v>853.30000000000007</v>
      </c>
      <c r="H302" s="280">
        <v>981.1</v>
      </c>
      <c r="I302" s="280">
        <v>1016.9999999999999</v>
      </c>
      <c r="J302" s="280">
        <v>1045</v>
      </c>
      <c r="K302" s="278">
        <v>989</v>
      </c>
      <c r="L302" s="278">
        <v>925.1</v>
      </c>
      <c r="M302" s="278">
        <v>0.5907</v>
      </c>
    </row>
    <row r="303" spans="1:13">
      <c r="A303" s="269">
        <v>293</v>
      </c>
      <c r="B303" s="278" t="s">
        <v>139</v>
      </c>
      <c r="C303" s="279">
        <v>381.4</v>
      </c>
      <c r="D303" s="280">
        <v>368.48333333333329</v>
      </c>
      <c r="E303" s="280">
        <v>345.31666666666661</v>
      </c>
      <c r="F303" s="280">
        <v>309.23333333333329</v>
      </c>
      <c r="G303" s="280">
        <v>286.06666666666661</v>
      </c>
      <c r="H303" s="280">
        <v>404.56666666666661</v>
      </c>
      <c r="I303" s="280">
        <v>427.73333333333323</v>
      </c>
      <c r="J303" s="280">
        <v>463.81666666666661</v>
      </c>
      <c r="K303" s="278">
        <v>391.65</v>
      </c>
      <c r="L303" s="278">
        <v>332.4</v>
      </c>
      <c r="M303" s="278">
        <v>110.27462</v>
      </c>
    </row>
    <row r="304" spans="1:13">
      <c r="A304" s="269">
        <v>294</v>
      </c>
      <c r="B304" s="278" t="s">
        <v>140</v>
      </c>
      <c r="C304" s="279">
        <v>166.4</v>
      </c>
      <c r="D304" s="280">
        <v>165.65</v>
      </c>
      <c r="E304" s="280">
        <v>160.75</v>
      </c>
      <c r="F304" s="280">
        <v>155.1</v>
      </c>
      <c r="G304" s="280">
        <v>150.19999999999999</v>
      </c>
      <c r="H304" s="280">
        <v>171.3</v>
      </c>
      <c r="I304" s="280">
        <v>176.20000000000005</v>
      </c>
      <c r="J304" s="280">
        <v>181.85000000000002</v>
      </c>
      <c r="K304" s="278">
        <v>170.55</v>
      </c>
      <c r="L304" s="278">
        <v>160</v>
      </c>
      <c r="M304" s="278">
        <v>82.421049999999994</v>
      </c>
    </row>
    <row r="305" spans="1:13">
      <c r="A305" s="269">
        <v>295</v>
      </c>
      <c r="B305" s="278" t="s">
        <v>462</v>
      </c>
      <c r="C305" s="279">
        <v>17.899999999999999</v>
      </c>
      <c r="D305" s="280">
        <v>18.05</v>
      </c>
      <c r="E305" s="280">
        <v>17.5</v>
      </c>
      <c r="F305" s="280">
        <v>17.099999999999998</v>
      </c>
      <c r="G305" s="280">
        <v>16.549999999999997</v>
      </c>
      <c r="H305" s="280">
        <v>18.450000000000003</v>
      </c>
      <c r="I305" s="280">
        <v>19.000000000000007</v>
      </c>
      <c r="J305" s="280">
        <v>19.400000000000006</v>
      </c>
      <c r="K305" s="278">
        <v>18.600000000000001</v>
      </c>
      <c r="L305" s="278">
        <v>17.649999999999999</v>
      </c>
      <c r="M305" s="278">
        <v>3.6501000000000001</v>
      </c>
    </row>
    <row r="306" spans="1:13">
      <c r="A306" s="269">
        <v>296</v>
      </c>
      <c r="B306" s="278" t="s">
        <v>320</v>
      </c>
      <c r="C306" s="279">
        <v>9.1999999999999993</v>
      </c>
      <c r="D306" s="280">
        <v>9.15</v>
      </c>
      <c r="E306" s="280">
        <v>9.0500000000000007</v>
      </c>
      <c r="F306" s="280">
        <v>8.9</v>
      </c>
      <c r="G306" s="280">
        <v>8.8000000000000007</v>
      </c>
      <c r="H306" s="280">
        <v>9.3000000000000007</v>
      </c>
      <c r="I306" s="280">
        <v>9.3999999999999986</v>
      </c>
      <c r="J306" s="280">
        <v>9.5500000000000007</v>
      </c>
      <c r="K306" s="278">
        <v>9.25</v>
      </c>
      <c r="L306" s="278">
        <v>9</v>
      </c>
      <c r="M306" s="278">
        <v>2.7793600000000001</v>
      </c>
    </row>
    <row r="307" spans="1:13">
      <c r="A307" s="269">
        <v>297</v>
      </c>
      <c r="B307" s="278" t="s">
        <v>465</v>
      </c>
      <c r="C307" s="279">
        <v>74.25</v>
      </c>
      <c r="D307" s="280">
        <v>73.483333333333334</v>
      </c>
      <c r="E307" s="280">
        <v>71.566666666666663</v>
      </c>
      <c r="F307" s="280">
        <v>68.883333333333326</v>
      </c>
      <c r="G307" s="280">
        <v>66.966666666666654</v>
      </c>
      <c r="H307" s="280">
        <v>76.166666666666671</v>
      </c>
      <c r="I307" s="280">
        <v>78.083333333333329</v>
      </c>
      <c r="J307" s="280">
        <v>80.76666666666668</v>
      </c>
      <c r="K307" s="278">
        <v>75.400000000000006</v>
      </c>
      <c r="L307" s="278">
        <v>70.8</v>
      </c>
      <c r="M307" s="278">
        <v>1.66415</v>
      </c>
    </row>
    <row r="308" spans="1:13">
      <c r="A308" s="269">
        <v>298</v>
      </c>
      <c r="B308" s="278" t="s">
        <v>467</v>
      </c>
      <c r="C308" s="279">
        <v>270.64999999999998</v>
      </c>
      <c r="D308" s="280">
        <v>266.93333333333334</v>
      </c>
      <c r="E308" s="280">
        <v>258.81666666666666</v>
      </c>
      <c r="F308" s="280">
        <v>246.98333333333332</v>
      </c>
      <c r="G308" s="280">
        <v>238.86666666666665</v>
      </c>
      <c r="H308" s="280">
        <v>278.76666666666665</v>
      </c>
      <c r="I308" s="280">
        <v>286.88333333333333</v>
      </c>
      <c r="J308" s="280">
        <v>298.7166666666667</v>
      </c>
      <c r="K308" s="278">
        <v>275.05</v>
      </c>
      <c r="L308" s="278">
        <v>255.1</v>
      </c>
      <c r="M308" s="278">
        <v>0.42204000000000003</v>
      </c>
    </row>
    <row r="309" spans="1:13">
      <c r="A309" s="269">
        <v>299</v>
      </c>
      <c r="B309" s="278" t="s">
        <v>463</v>
      </c>
      <c r="C309" s="279">
        <v>2328</v>
      </c>
      <c r="D309" s="280">
        <v>2317.3333333333335</v>
      </c>
      <c r="E309" s="280">
        <v>2285.666666666667</v>
      </c>
      <c r="F309" s="280">
        <v>2243.3333333333335</v>
      </c>
      <c r="G309" s="280">
        <v>2211.666666666667</v>
      </c>
      <c r="H309" s="280">
        <v>2359.666666666667</v>
      </c>
      <c r="I309" s="280">
        <v>2391.3333333333339</v>
      </c>
      <c r="J309" s="280">
        <v>2433.666666666667</v>
      </c>
      <c r="K309" s="278">
        <v>2349</v>
      </c>
      <c r="L309" s="278">
        <v>2275</v>
      </c>
      <c r="M309" s="278">
        <v>6.0929999999999998E-2</v>
      </c>
    </row>
    <row r="310" spans="1:13">
      <c r="A310" s="269">
        <v>300</v>
      </c>
      <c r="B310" s="278" t="s">
        <v>464</v>
      </c>
      <c r="C310" s="279">
        <v>195.95</v>
      </c>
      <c r="D310" s="280">
        <v>197.75</v>
      </c>
      <c r="E310" s="280">
        <v>190.55</v>
      </c>
      <c r="F310" s="280">
        <v>185.15</v>
      </c>
      <c r="G310" s="280">
        <v>177.95000000000002</v>
      </c>
      <c r="H310" s="280">
        <v>203.15</v>
      </c>
      <c r="I310" s="280">
        <v>210.35</v>
      </c>
      <c r="J310" s="280">
        <v>215.75</v>
      </c>
      <c r="K310" s="278">
        <v>204.95</v>
      </c>
      <c r="L310" s="278">
        <v>192.35</v>
      </c>
      <c r="M310" s="278">
        <v>0.46867999999999999</v>
      </c>
    </row>
    <row r="311" spans="1:13">
      <c r="A311" s="269">
        <v>301</v>
      </c>
      <c r="B311" s="278" t="s">
        <v>141</v>
      </c>
      <c r="C311" s="279">
        <v>112.05</v>
      </c>
      <c r="D311" s="280">
        <v>112.16666666666667</v>
      </c>
      <c r="E311" s="280">
        <v>108.88333333333334</v>
      </c>
      <c r="F311" s="280">
        <v>105.71666666666667</v>
      </c>
      <c r="G311" s="280">
        <v>102.43333333333334</v>
      </c>
      <c r="H311" s="280">
        <v>115.33333333333334</v>
      </c>
      <c r="I311" s="280">
        <v>118.61666666666667</v>
      </c>
      <c r="J311" s="280">
        <v>121.78333333333335</v>
      </c>
      <c r="K311" s="278">
        <v>115.45</v>
      </c>
      <c r="L311" s="278">
        <v>109</v>
      </c>
      <c r="M311" s="278">
        <v>106.16716</v>
      </c>
    </row>
    <row r="312" spans="1:13">
      <c r="A312" s="269">
        <v>302</v>
      </c>
      <c r="B312" s="278" t="s">
        <v>142</v>
      </c>
      <c r="C312" s="279">
        <v>296.60000000000002</v>
      </c>
      <c r="D312" s="280">
        <v>295.56666666666666</v>
      </c>
      <c r="E312" s="280">
        <v>288.83333333333331</v>
      </c>
      <c r="F312" s="280">
        <v>281.06666666666666</v>
      </c>
      <c r="G312" s="280">
        <v>274.33333333333331</v>
      </c>
      <c r="H312" s="280">
        <v>303.33333333333331</v>
      </c>
      <c r="I312" s="280">
        <v>310.06666666666666</v>
      </c>
      <c r="J312" s="280">
        <v>317.83333333333331</v>
      </c>
      <c r="K312" s="278">
        <v>302.3</v>
      </c>
      <c r="L312" s="278">
        <v>287.8</v>
      </c>
      <c r="M312" s="278">
        <v>44.486910000000002</v>
      </c>
    </row>
    <row r="313" spans="1:13">
      <c r="A313" s="269">
        <v>303</v>
      </c>
      <c r="B313" s="278" t="s">
        <v>143</v>
      </c>
      <c r="C313" s="279">
        <v>5326.65</v>
      </c>
      <c r="D313" s="280">
        <v>5153.95</v>
      </c>
      <c r="E313" s="280">
        <v>4908.8999999999996</v>
      </c>
      <c r="F313" s="280">
        <v>4491.1499999999996</v>
      </c>
      <c r="G313" s="280">
        <v>4246.0999999999995</v>
      </c>
      <c r="H313" s="280">
        <v>5571.7</v>
      </c>
      <c r="I313" s="280">
        <v>5816.7500000000009</v>
      </c>
      <c r="J313" s="280">
        <v>6234.5</v>
      </c>
      <c r="K313" s="278">
        <v>5399</v>
      </c>
      <c r="L313" s="278">
        <v>4736.2</v>
      </c>
      <c r="M313" s="278">
        <v>37.866610000000001</v>
      </c>
    </row>
    <row r="314" spans="1:13">
      <c r="A314" s="269">
        <v>304</v>
      </c>
      <c r="B314" s="278" t="s">
        <v>459</v>
      </c>
      <c r="C314" s="279">
        <v>583.04999999999995</v>
      </c>
      <c r="D314" s="280">
        <v>575.36666666666667</v>
      </c>
      <c r="E314" s="280">
        <v>567.68333333333339</v>
      </c>
      <c r="F314" s="280">
        <v>552.31666666666672</v>
      </c>
      <c r="G314" s="280">
        <v>544.63333333333344</v>
      </c>
      <c r="H314" s="280">
        <v>590.73333333333335</v>
      </c>
      <c r="I314" s="280">
        <v>598.41666666666652</v>
      </c>
      <c r="J314" s="280">
        <v>613.7833333333333</v>
      </c>
      <c r="K314" s="278">
        <v>583.04999999999995</v>
      </c>
      <c r="L314" s="278">
        <v>560</v>
      </c>
      <c r="M314" s="278">
        <v>2.3230000000000001E-2</v>
      </c>
    </row>
    <row r="315" spans="1:13">
      <c r="A315" s="269">
        <v>305</v>
      </c>
      <c r="B315" s="278" t="s">
        <v>144</v>
      </c>
      <c r="C315" s="279">
        <v>550.9</v>
      </c>
      <c r="D315" s="280">
        <v>546.61666666666667</v>
      </c>
      <c r="E315" s="280">
        <v>529.23333333333335</v>
      </c>
      <c r="F315" s="280">
        <v>507.56666666666672</v>
      </c>
      <c r="G315" s="280">
        <v>490.18333333333339</v>
      </c>
      <c r="H315" s="280">
        <v>568.2833333333333</v>
      </c>
      <c r="I315" s="280">
        <v>585.66666666666674</v>
      </c>
      <c r="J315" s="280">
        <v>607.33333333333326</v>
      </c>
      <c r="K315" s="278">
        <v>564</v>
      </c>
      <c r="L315" s="278">
        <v>524.95000000000005</v>
      </c>
      <c r="M315" s="278">
        <v>52.914920000000002</v>
      </c>
    </row>
    <row r="316" spans="1:13">
      <c r="A316" s="269">
        <v>306</v>
      </c>
      <c r="B316" s="278" t="s">
        <v>473</v>
      </c>
      <c r="C316" s="279">
        <v>998.7</v>
      </c>
      <c r="D316" s="280">
        <v>1006.25</v>
      </c>
      <c r="E316" s="280">
        <v>983.5</v>
      </c>
      <c r="F316" s="280">
        <v>968.3</v>
      </c>
      <c r="G316" s="280">
        <v>945.55</v>
      </c>
      <c r="H316" s="280">
        <v>1021.45</v>
      </c>
      <c r="I316" s="280">
        <v>1044.2</v>
      </c>
      <c r="J316" s="280">
        <v>1059.4000000000001</v>
      </c>
      <c r="K316" s="278">
        <v>1029</v>
      </c>
      <c r="L316" s="278">
        <v>991.05</v>
      </c>
      <c r="M316" s="278">
        <v>5.5084900000000001</v>
      </c>
    </row>
    <row r="317" spans="1:13">
      <c r="A317" s="269">
        <v>307</v>
      </c>
      <c r="B317" s="278" t="s">
        <v>469</v>
      </c>
      <c r="C317" s="279">
        <v>1361.05</v>
      </c>
      <c r="D317" s="280">
        <v>1339.6833333333334</v>
      </c>
      <c r="E317" s="280">
        <v>1296.3666666666668</v>
      </c>
      <c r="F317" s="280">
        <v>1231.6833333333334</v>
      </c>
      <c r="G317" s="280">
        <v>1188.3666666666668</v>
      </c>
      <c r="H317" s="280">
        <v>1404.3666666666668</v>
      </c>
      <c r="I317" s="280">
        <v>1447.6833333333334</v>
      </c>
      <c r="J317" s="280">
        <v>1512.3666666666668</v>
      </c>
      <c r="K317" s="278">
        <v>1383</v>
      </c>
      <c r="L317" s="278">
        <v>1275</v>
      </c>
      <c r="M317" s="278">
        <v>1.18686</v>
      </c>
    </row>
    <row r="318" spans="1:13">
      <c r="A318" s="269">
        <v>308</v>
      </c>
      <c r="B318" s="278" t="s">
        <v>145</v>
      </c>
      <c r="C318" s="279">
        <v>352.2</v>
      </c>
      <c r="D318" s="280">
        <v>363.43333333333334</v>
      </c>
      <c r="E318" s="280">
        <v>336.16666666666669</v>
      </c>
      <c r="F318" s="280">
        <v>320.13333333333333</v>
      </c>
      <c r="G318" s="280">
        <v>292.86666666666667</v>
      </c>
      <c r="H318" s="280">
        <v>379.4666666666667</v>
      </c>
      <c r="I318" s="280">
        <v>406.73333333333335</v>
      </c>
      <c r="J318" s="280">
        <v>422.76666666666671</v>
      </c>
      <c r="K318" s="278">
        <v>390.7</v>
      </c>
      <c r="L318" s="278">
        <v>347.4</v>
      </c>
      <c r="M318" s="278">
        <v>18.25836</v>
      </c>
    </row>
    <row r="319" spans="1:13">
      <c r="A319" s="269">
        <v>309</v>
      </c>
      <c r="B319" s="278" t="s">
        <v>146</v>
      </c>
      <c r="C319" s="279">
        <v>898.45</v>
      </c>
      <c r="D319" s="280">
        <v>899.2166666666667</v>
      </c>
      <c r="E319" s="280">
        <v>881.43333333333339</v>
      </c>
      <c r="F319" s="280">
        <v>864.41666666666674</v>
      </c>
      <c r="G319" s="280">
        <v>846.63333333333344</v>
      </c>
      <c r="H319" s="280">
        <v>916.23333333333335</v>
      </c>
      <c r="I319" s="280">
        <v>934.01666666666665</v>
      </c>
      <c r="J319" s="280">
        <v>951.0333333333333</v>
      </c>
      <c r="K319" s="278">
        <v>917</v>
      </c>
      <c r="L319" s="278">
        <v>882.2</v>
      </c>
      <c r="M319" s="278">
        <v>5.8614899999999999</v>
      </c>
    </row>
    <row r="320" spans="1:13">
      <c r="A320" s="269">
        <v>310</v>
      </c>
      <c r="B320" s="278" t="s">
        <v>466</v>
      </c>
      <c r="C320" s="279">
        <v>140.55000000000001</v>
      </c>
      <c r="D320" s="280">
        <v>140.81666666666666</v>
      </c>
      <c r="E320" s="280">
        <v>138.68333333333334</v>
      </c>
      <c r="F320" s="280">
        <v>136.81666666666666</v>
      </c>
      <c r="G320" s="280">
        <v>134.68333333333334</v>
      </c>
      <c r="H320" s="280">
        <v>142.68333333333334</v>
      </c>
      <c r="I320" s="280">
        <v>144.81666666666666</v>
      </c>
      <c r="J320" s="280">
        <v>146.68333333333334</v>
      </c>
      <c r="K320" s="278">
        <v>142.94999999999999</v>
      </c>
      <c r="L320" s="278">
        <v>138.94999999999999</v>
      </c>
      <c r="M320" s="278">
        <v>0.2253</v>
      </c>
    </row>
    <row r="321" spans="1:13">
      <c r="A321" s="269">
        <v>311</v>
      </c>
      <c r="B321" s="278" t="s">
        <v>1977</v>
      </c>
      <c r="C321" s="279">
        <v>203.25</v>
      </c>
      <c r="D321" s="280">
        <v>203.51666666666665</v>
      </c>
      <c r="E321" s="280">
        <v>197.98333333333329</v>
      </c>
      <c r="F321" s="280">
        <v>192.71666666666664</v>
      </c>
      <c r="G321" s="280">
        <v>187.18333333333328</v>
      </c>
      <c r="H321" s="280">
        <v>208.7833333333333</v>
      </c>
      <c r="I321" s="280">
        <v>214.31666666666666</v>
      </c>
      <c r="J321" s="280">
        <v>219.58333333333331</v>
      </c>
      <c r="K321" s="278">
        <v>209.05</v>
      </c>
      <c r="L321" s="278">
        <v>198.25</v>
      </c>
      <c r="M321" s="278">
        <v>8.2388700000000004</v>
      </c>
    </row>
    <row r="322" spans="1:13">
      <c r="A322" s="269">
        <v>312</v>
      </c>
      <c r="B322" s="278" t="s">
        <v>470</v>
      </c>
      <c r="C322" s="279">
        <v>65.55</v>
      </c>
      <c r="D322" s="280">
        <v>63.483333333333327</v>
      </c>
      <c r="E322" s="280">
        <v>60.066666666666649</v>
      </c>
      <c r="F322" s="280">
        <v>54.583333333333321</v>
      </c>
      <c r="G322" s="280">
        <v>51.166666666666643</v>
      </c>
      <c r="H322" s="280">
        <v>68.966666666666654</v>
      </c>
      <c r="I322" s="280">
        <v>72.383333333333326</v>
      </c>
      <c r="J322" s="280">
        <v>77.86666666666666</v>
      </c>
      <c r="K322" s="278">
        <v>66.900000000000006</v>
      </c>
      <c r="L322" s="278">
        <v>58</v>
      </c>
      <c r="M322" s="278">
        <v>7.3737399999999997</v>
      </c>
    </row>
    <row r="323" spans="1:13">
      <c r="A323" s="269">
        <v>313</v>
      </c>
      <c r="B323" s="278" t="s">
        <v>471</v>
      </c>
      <c r="C323" s="279">
        <v>262</v>
      </c>
      <c r="D323" s="280">
        <v>252.5333333333333</v>
      </c>
      <c r="E323" s="280">
        <v>236.16666666666663</v>
      </c>
      <c r="F323" s="280">
        <v>210.33333333333331</v>
      </c>
      <c r="G323" s="280">
        <v>193.96666666666664</v>
      </c>
      <c r="H323" s="280">
        <v>278.36666666666662</v>
      </c>
      <c r="I323" s="280">
        <v>294.73333333333329</v>
      </c>
      <c r="J323" s="280">
        <v>320.56666666666661</v>
      </c>
      <c r="K323" s="278">
        <v>268.89999999999998</v>
      </c>
      <c r="L323" s="278">
        <v>226.7</v>
      </c>
      <c r="M323" s="278">
        <v>5.8417599999999998</v>
      </c>
    </row>
    <row r="324" spans="1:13">
      <c r="A324" s="269">
        <v>314</v>
      </c>
      <c r="B324" s="278" t="s">
        <v>147</v>
      </c>
      <c r="C324" s="279">
        <v>733.75</v>
      </c>
      <c r="D324" s="280">
        <v>741.5</v>
      </c>
      <c r="E324" s="280">
        <v>722.25</v>
      </c>
      <c r="F324" s="280">
        <v>710.75</v>
      </c>
      <c r="G324" s="280">
        <v>691.5</v>
      </c>
      <c r="H324" s="280">
        <v>753</v>
      </c>
      <c r="I324" s="280">
        <v>772.25</v>
      </c>
      <c r="J324" s="280">
        <v>783.75</v>
      </c>
      <c r="K324" s="278">
        <v>760.75</v>
      </c>
      <c r="L324" s="278">
        <v>730</v>
      </c>
      <c r="M324" s="278">
        <v>4.9306200000000002</v>
      </c>
    </row>
    <row r="325" spans="1:13">
      <c r="A325" s="269">
        <v>315</v>
      </c>
      <c r="B325" s="278" t="s">
        <v>460</v>
      </c>
      <c r="C325" s="279">
        <v>13.55</v>
      </c>
      <c r="D325" s="280">
        <v>13.516666666666666</v>
      </c>
      <c r="E325" s="280">
        <v>13.283333333333331</v>
      </c>
      <c r="F325" s="280">
        <v>13.016666666666666</v>
      </c>
      <c r="G325" s="280">
        <v>12.783333333333331</v>
      </c>
      <c r="H325" s="280">
        <v>13.783333333333331</v>
      </c>
      <c r="I325" s="280">
        <v>14.016666666666666</v>
      </c>
      <c r="J325" s="280">
        <v>14.283333333333331</v>
      </c>
      <c r="K325" s="278">
        <v>13.75</v>
      </c>
      <c r="L325" s="278">
        <v>13.25</v>
      </c>
      <c r="M325" s="278">
        <v>6.63565</v>
      </c>
    </row>
    <row r="326" spans="1:13">
      <c r="A326" s="269">
        <v>316</v>
      </c>
      <c r="B326" s="278" t="s">
        <v>461</v>
      </c>
      <c r="C326" s="279">
        <v>107.85</v>
      </c>
      <c r="D326" s="280">
        <v>107.55</v>
      </c>
      <c r="E326" s="280">
        <v>105.6</v>
      </c>
      <c r="F326" s="280">
        <v>103.35</v>
      </c>
      <c r="G326" s="280">
        <v>101.39999999999999</v>
      </c>
      <c r="H326" s="280">
        <v>109.8</v>
      </c>
      <c r="I326" s="280">
        <v>111.75000000000001</v>
      </c>
      <c r="J326" s="280">
        <v>114</v>
      </c>
      <c r="K326" s="278">
        <v>109.5</v>
      </c>
      <c r="L326" s="278">
        <v>105.3</v>
      </c>
      <c r="M326" s="278">
        <v>1.9968399999999999</v>
      </c>
    </row>
    <row r="327" spans="1:13">
      <c r="A327" s="269">
        <v>317</v>
      </c>
      <c r="B327" s="278" t="s">
        <v>148</v>
      </c>
      <c r="C327" s="279">
        <v>66.05</v>
      </c>
      <c r="D327" s="280">
        <v>63.516666666666673</v>
      </c>
      <c r="E327" s="280">
        <v>59.733333333333348</v>
      </c>
      <c r="F327" s="280">
        <v>53.416666666666679</v>
      </c>
      <c r="G327" s="280">
        <v>49.633333333333354</v>
      </c>
      <c r="H327" s="280">
        <v>69.833333333333343</v>
      </c>
      <c r="I327" s="280">
        <v>73.61666666666666</v>
      </c>
      <c r="J327" s="280">
        <v>79.933333333333337</v>
      </c>
      <c r="K327" s="278">
        <v>67.3</v>
      </c>
      <c r="L327" s="278">
        <v>57.2</v>
      </c>
      <c r="M327" s="278">
        <v>326.50639999999999</v>
      </c>
    </row>
    <row r="328" spans="1:13">
      <c r="A328" s="269">
        <v>318</v>
      </c>
      <c r="B328" s="278" t="s">
        <v>472</v>
      </c>
      <c r="C328" s="279">
        <v>518.20000000000005</v>
      </c>
      <c r="D328" s="280">
        <v>511.18333333333339</v>
      </c>
      <c r="E328" s="280">
        <v>502.36666666666679</v>
      </c>
      <c r="F328" s="280">
        <v>486.53333333333342</v>
      </c>
      <c r="G328" s="280">
        <v>477.71666666666681</v>
      </c>
      <c r="H328" s="280">
        <v>527.01666666666677</v>
      </c>
      <c r="I328" s="280">
        <v>535.83333333333337</v>
      </c>
      <c r="J328" s="280">
        <v>551.66666666666674</v>
      </c>
      <c r="K328" s="278">
        <v>520</v>
      </c>
      <c r="L328" s="278">
        <v>495.35</v>
      </c>
      <c r="M328" s="278">
        <v>1.0564199999999999</v>
      </c>
    </row>
    <row r="329" spans="1:13">
      <c r="A329" s="269">
        <v>319</v>
      </c>
      <c r="B329" s="278" t="s">
        <v>269</v>
      </c>
      <c r="C329" s="279">
        <v>675.6</v>
      </c>
      <c r="D329" s="280">
        <v>681.58333333333337</v>
      </c>
      <c r="E329" s="280">
        <v>664.16666666666674</v>
      </c>
      <c r="F329" s="280">
        <v>652.73333333333335</v>
      </c>
      <c r="G329" s="280">
        <v>635.31666666666672</v>
      </c>
      <c r="H329" s="280">
        <v>693.01666666666677</v>
      </c>
      <c r="I329" s="280">
        <v>710.43333333333351</v>
      </c>
      <c r="J329" s="280">
        <v>721.86666666666679</v>
      </c>
      <c r="K329" s="278">
        <v>699</v>
      </c>
      <c r="L329" s="278">
        <v>670.15</v>
      </c>
      <c r="M329" s="278">
        <v>4.0725699999999998</v>
      </c>
    </row>
    <row r="330" spans="1:13">
      <c r="A330" s="269">
        <v>320</v>
      </c>
      <c r="B330" s="278" t="s">
        <v>149</v>
      </c>
      <c r="C330" s="279">
        <v>60017.9</v>
      </c>
      <c r="D330" s="280">
        <v>59392.716666666674</v>
      </c>
      <c r="E330" s="280">
        <v>58325.383333333346</v>
      </c>
      <c r="F330" s="280">
        <v>56632.866666666669</v>
      </c>
      <c r="G330" s="280">
        <v>55565.53333333334</v>
      </c>
      <c r="H330" s="280">
        <v>61085.233333333352</v>
      </c>
      <c r="I330" s="280">
        <v>62152.56666666668</v>
      </c>
      <c r="J330" s="280">
        <v>63845.083333333358</v>
      </c>
      <c r="K330" s="278">
        <v>60460.05</v>
      </c>
      <c r="L330" s="278">
        <v>57700.2</v>
      </c>
      <c r="M330" s="278">
        <v>0.17979999999999999</v>
      </c>
    </row>
    <row r="331" spans="1:13">
      <c r="A331" s="269">
        <v>321</v>
      </c>
      <c r="B331" s="278" t="s">
        <v>268</v>
      </c>
      <c r="C331" s="279">
        <v>26.05</v>
      </c>
      <c r="D331" s="280">
        <v>25.55</v>
      </c>
      <c r="E331" s="280">
        <v>24.700000000000003</v>
      </c>
      <c r="F331" s="280">
        <v>23.35</v>
      </c>
      <c r="G331" s="280">
        <v>22.500000000000004</v>
      </c>
      <c r="H331" s="280">
        <v>26.900000000000002</v>
      </c>
      <c r="I331" s="280">
        <v>27.750000000000004</v>
      </c>
      <c r="J331" s="280">
        <v>29.1</v>
      </c>
      <c r="K331" s="278">
        <v>26.4</v>
      </c>
      <c r="L331" s="278">
        <v>24.2</v>
      </c>
      <c r="M331" s="278">
        <v>5.2417199999999999</v>
      </c>
    </row>
    <row r="332" spans="1:13">
      <c r="A332" s="269">
        <v>322</v>
      </c>
      <c r="B332" s="278" t="s">
        <v>150</v>
      </c>
      <c r="C332" s="279">
        <v>734.95</v>
      </c>
      <c r="D332" s="280">
        <v>728.30000000000007</v>
      </c>
      <c r="E332" s="280">
        <v>706.65000000000009</v>
      </c>
      <c r="F332" s="280">
        <v>678.35</v>
      </c>
      <c r="G332" s="280">
        <v>656.7</v>
      </c>
      <c r="H332" s="280">
        <v>756.60000000000014</v>
      </c>
      <c r="I332" s="280">
        <v>778.25</v>
      </c>
      <c r="J332" s="280">
        <v>806.55000000000018</v>
      </c>
      <c r="K332" s="278">
        <v>749.95</v>
      </c>
      <c r="L332" s="278">
        <v>700</v>
      </c>
      <c r="M332" s="278">
        <v>17.225919999999999</v>
      </c>
    </row>
    <row r="333" spans="1:13">
      <c r="A333" s="269">
        <v>323</v>
      </c>
      <c r="B333" s="278" t="s">
        <v>3163</v>
      </c>
      <c r="C333" s="279">
        <v>287</v>
      </c>
      <c r="D333" s="280">
        <v>287.61666666666667</v>
      </c>
      <c r="E333" s="280">
        <v>278.53333333333336</v>
      </c>
      <c r="F333" s="280">
        <v>270.06666666666666</v>
      </c>
      <c r="G333" s="280">
        <v>260.98333333333335</v>
      </c>
      <c r="H333" s="280">
        <v>296.08333333333337</v>
      </c>
      <c r="I333" s="280">
        <v>305.16666666666663</v>
      </c>
      <c r="J333" s="280">
        <v>313.63333333333338</v>
      </c>
      <c r="K333" s="278">
        <v>296.7</v>
      </c>
      <c r="L333" s="278">
        <v>279.14999999999998</v>
      </c>
      <c r="M333" s="278">
        <v>27.31522</v>
      </c>
    </row>
    <row r="334" spans="1:13">
      <c r="A334" s="269">
        <v>324</v>
      </c>
      <c r="B334" s="278" t="s">
        <v>270</v>
      </c>
      <c r="C334" s="279">
        <v>585.25</v>
      </c>
      <c r="D334" s="280">
        <v>587.91666666666663</v>
      </c>
      <c r="E334" s="280">
        <v>570.33333333333326</v>
      </c>
      <c r="F334" s="280">
        <v>555.41666666666663</v>
      </c>
      <c r="G334" s="280">
        <v>537.83333333333326</v>
      </c>
      <c r="H334" s="280">
        <v>602.83333333333326</v>
      </c>
      <c r="I334" s="280">
        <v>620.41666666666652</v>
      </c>
      <c r="J334" s="280">
        <v>635.33333333333326</v>
      </c>
      <c r="K334" s="278">
        <v>605.5</v>
      </c>
      <c r="L334" s="278">
        <v>573</v>
      </c>
      <c r="M334" s="278">
        <v>4.0840100000000001</v>
      </c>
    </row>
    <row r="335" spans="1:13">
      <c r="A335" s="269">
        <v>325</v>
      </c>
      <c r="B335" s="278" t="s">
        <v>151</v>
      </c>
      <c r="C335" s="279">
        <v>30.4</v>
      </c>
      <c r="D335" s="280">
        <v>30.2</v>
      </c>
      <c r="E335" s="280">
        <v>29.9</v>
      </c>
      <c r="F335" s="280">
        <v>29.4</v>
      </c>
      <c r="G335" s="280">
        <v>29.099999999999998</v>
      </c>
      <c r="H335" s="280">
        <v>30.7</v>
      </c>
      <c r="I335" s="280">
        <v>31.000000000000004</v>
      </c>
      <c r="J335" s="280">
        <v>31.5</v>
      </c>
      <c r="K335" s="278">
        <v>30.5</v>
      </c>
      <c r="L335" s="278">
        <v>29.7</v>
      </c>
      <c r="M335" s="278">
        <v>85.739800000000002</v>
      </c>
    </row>
    <row r="336" spans="1:13">
      <c r="A336" s="269">
        <v>326</v>
      </c>
      <c r="B336" s="278" t="s">
        <v>262</v>
      </c>
      <c r="C336" s="279">
        <v>2241.9499999999998</v>
      </c>
      <c r="D336" s="280">
        <v>2262.5</v>
      </c>
      <c r="E336" s="280">
        <v>2184.4499999999998</v>
      </c>
      <c r="F336" s="280">
        <v>2126.9499999999998</v>
      </c>
      <c r="G336" s="280">
        <v>2048.8999999999996</v>
      </c>
      <c r="H336" s="280">
        <v>2320</v>
      </c>
      <c r="I336" s="280">
        <v>2398.0500000000002</v>
      </c>
      <c r="J336" s="280">
        <v>2455.5500000000002</v>
      </c>
      <c r="K336" s="278">
        <v>2340.5500000000002</v>
      </c>
      <c r="L336" s="278">
        <v>2205</v>
      </c>
      <c r="M336" s="278">
        <v>2.0957300000000001</v>
      </c>
    </row>
    <row r="337" spans="1:13">
      <c r="A337" s="269">
        <v>327</v>
      </c>
      <c r="B337" s="278" t="s">
        <v>479</v>
      </c>
      <c r="C337" s="279">
        <v>1534.35</v>
      </c>
      <c r="D337" s="280">
        <v>1523.1166666666668</v>
      </c>
      <c r="E337" s="280">
        <v>1491.2333333333336</v>
      </c>
      <c r="F337" s="280">
        <v>1448.1166666666668</v>
      </c>
      <c r="G337" s="280">
        <v>1416.2333333333336</v>
      </c>
      <c r="H337" s="280">
        <v>1566.2333333333336</v>
      </c>
      <c r="I337" s="280">
        <v>1598.1166666666668</v>
      </c>
      <c r="J337" s="280">
        <v>1641.2333333333336</v>
      </c>
      <c r="K337" s="278">
        <v>1555</v>
      </c>
      <c r="L337" s="278">
        <v>1480</v>
      </c>
      <c r="M337" s="278">
        <v>1.7881400000000001</v>
      </c>
    </row>
    <row r="338" spans="1:13">
      <c r="A338" s="269">
        <v>328</v>
      </c>
      <c r="B338" s="278" t="s">
        <v>152</v>
      </c>
      <c r="C338" s="279">
        <v>18.3</v>
      </c>
      <c r="D338" s="280">
        <v>18.05</v>
      </c>
      <c r="E338" s="280">
        <v>17.400000000000002</v>
      </c>
      <c r="F338" s="280">
        <v>16.5</v>
      </c>
      <c r="G338" s="280">
        <v>15.850000000000001</v>
      </c>
      <c r="H338" s="280">
        <v>18.950000000000003</v>
      </c>
      <c r="I338" s="280">
        <v>19.600000000000001</v>
      </c>
      <c r="J338" s="280">
        <v>20.500000000000004</v>
      </c>
      <c r="K338" s="278">
        <v>18.7</v>
      </c>
      <c r="L338" s="278">
        <v>17.149999999999999</v>
      </c>
      <c r="M338" s="278">
        <v>62.549390000000002</v>
      </c>
    </row>
    <row r="339" spans="1:13">
      <c r="A339" s="269">
        <v>329</v>
      </c>
      <c r="B339" s="278" t="s">
        <v>478</v>
      </c>
      <c r="C339" s="279">
        <v>38.200000000000003</v>
      </c>
      <c r="D339" s="280">
        <v>38.016666666666673</v>
      </c>
      <c r="E339" s="280">
        <v>37.283333333333346</v>
      </c>
      <c r="F339" s="280">
        <v>36.366666666666674</v>
      </c>
      <c r="G339" s="280">
        <v>35.633333333333347</v>
      </c>
      <c r="H339" s="280">
        <v>38.933333333333344</v>
      </c>
      <c r="I339" s="280">
        <v>39.666666666666679</v>
      </c>
      <c r="J339" s="280">
        <v>40.583333333333343</v>
      </c>
      <c r="K339" s="278">
        <v>38.75</v>
      </c>
      <c r="L339" s="278">
        <v>37.1</v>
      </c>
      <c r="M339" s="278">
        <v>1.7771399999999999</v>
      </c>
    </row>
    <row r="340" spans="1:13">
      <c r="A340" s="269">
        <v>330</v>
      </c>
      <c r="B340" s="278" t="s">
        <v>153</v>
      </c>
      <c r="C340" s="279">
        <v>20.149999999999999</v>
      </c>
      <c r="D340" s="280">
        <v>19.850000000000001</v>
      </c>
      <c r="E340" s="280">
        <v>18.900000000000002</v>
      </c>
      <c r="F340" s="280">
        <v>17.650000000000002</v>
      </c>
      <c r="G340" s="280">
        <v>16.700000000000003</v>
      </c>
      <c r="H340" s="280">
        <v>21.1</v>
      </c>
      <c r="I340" s="280">
        <v>22.050000000000004</v>
      </c>
      <c r="J340" s="280">
        <v>23.3</v>
      </c>
      <c r="K340" s="278">
        <v>20.8</v>
      </c>
      <c r="L340" s="278">
        <v>18.600000000000001</v>
      </c>
      <c r="M340" s="278">
        <v>427.99894</v>
      </c>
    </row>
    <row r="341" spans="1:13">
      <c r="A341" s="269">
        <v>331</v>
      </c>
      <c r="B341" s="278" t="s">
        <v>474</v>
      </c>
      <c r="C341" s="279">
        <v>478.05</v>
      </c>
      <c r="D341" s="280">
        <v>480.16666666666669</v>
      </c>
      <c r="E341" s="280">
        <v>470.73333333333335</v>
      </c>
      <c r="F341" s="280">
        <v>463.41666666666669</v>
      </c>
      <c r="G341" s="280">
        <v>453.98333333333335</v>
      </c>
      <c r="H341" s="280">
        <v>487.48333333333335</v>
      </c>
      <c r="I341" s="280">
        <v>496.91666666666663</v>
      </c>
      <c r="J341" s="280">
        <v>504.23333333333335</v>
      </c>
      <c r="K341" s="278">
        <v>489.6</v>
      </c>
      <c r="L341" s="278">
        <v>472.85</v>
      </c>
      <c r="M341" s="278">
        <v>0.37230999999999997</v>
      </c>
    </row>
    <row r="342" spans="1:13">
      <c r="A342" s="269">
        <v>332</v>
      </c>
      <c r="B342" s="278" t="s">
        <v>154</v>
      </c>
      <c r="C342" s="279">
        <v>16839.7</v>
      </c>
      <c r="D342" s="280">
        <v>16986.233333333334</v>
      </c>
      <c r="E342" s="280">
        <v>16428.466666666667</v>
      </c>
      <c r="F342" s="280">
        <v>16017.233333333334</v>
      </c>
      <c r="G342" s="280">
        <v>15459.466666666667</v>
      </c>
      <c r="H342" s="280">
        <v>17397.466666666667</v>
      </c>
      <c r="I342" s="280">
        <v>17955.233333333337</v>
      </c>
      <c r="J342" s="280">
        <v>18366.466666666667</v>
      </c>
      <c r="K342" s="278">
        <v>17544</v>
      </c>
      <c r="L342" s="278">
        <v>16575</v>
      </c>
      <c r="M342" s="278">
        <v>2.0750999999999999</v>
      </c>
    </row>
    <row r="343" spans="1:13">
      <c r="A343" s="269">
        <v>333</v>
      </c>
      <c r="B343" s="278" t="s">
        <v>3183</v>
      </c>
      <c r="C343" s="279">
        <v>19.25</v>
      </c>
      <c r="D343" s="280">
        <v>19.2</v>
      </c>
      <c r="E343" s="280">
        <v>18.799999999999997</v>
      </c>
      <c r="F343" s="280">
        <v>18.349999999999998</v>
      </c>
      <c r="G343" s="280">
        <v>17.949999999999996</v>
      </c>
      <c r="H343" s="280">
        <v>19.649999999999999</v>
      </c>
      <c r="I343" s="280">
        <v>20.049999999999997</v>
      </c>
      <c r="J343" s="280">
        <v>20.5</v>
      </c>
      <c r="K343" s="278">
        <v>19.600000000000001</v>
      </c>
      <c r="L343" s="278">
        <v>18.75</v>
      </c>
      <c r="M343" s="278">
        <v>5.8734999999999999</v>
      </c>
    </row>
    <row r="344" spans="1:13">
      <c r="A344" s="269">
        <v>334</v>
      </c>
      <c r="B344" s="278" t="s">
        <v>477</v>
      </c>
      <c r="C344" s="279">
        <v>24.05</v>
      </c>
      <c r="D344" s="280">
        <v>24.05</v>
      </c>
      <c r="E344" s="280">
        <v>23.200000000000003</v>
      </c>
      <c r="F344" s="280">
        <v>22.35</v>
      </c>
      <c r="G344" s="280">
        <v>21.500000000000004</v>
      </c>
      <c r="H344" s="280">
        <v>24.900000000000002</v>
      </c>
      <c r="I344" s="280">
        <v>25.750000000000004</v>
      </c>
      <c r="J344" s="280">
        <v>26.6</v>
      </c>
      <c r="K344" s="278">
        <v>24.9</v>
      </c>
      <c r="L344" s="278">
        <v>23.2</v>
      </c>
      <c r="M344" s="278">
        <v>19.78199</v>
      </c>
    </row>
    <row r="345" spans="1:13">
      <c r="A345" s="269">
        <v>335</v>
      </c>
      <c r="B345" s="278" t="s">
        <v>476</v>
      </c>
      <c r="C345" s="279">
        <v>285.64999999999998</v>
      </c>
      <c r="D345" s="280">
        <v>288.33333333333331</v>
      </c>
      <c r="E345" s="280">
        <v>276.76666666666665</v>
      </c>
      <c r="F345" s="280">
        <v>267.88333333333333</v>
      </c>
      <c r="G345" s="280">
        <v>256.31666666666666</v>
      </c>
      <c r="H345" s="280">
        <v>297.21666666666664</v>
      </c>
      <c r="I345" s="280">
        <v>308.78333333333336</v>
      </c>
      <c r="J345" s="280">
        <v>317.66666666666663</v>
      </c>
      <c r="K345" s="278">
        <v>299.89999999999998</v>
      </c>
      <c r="L345" s="278">
        <v>279.45</v>
      </c>
      <c r="M345" s="278">
        <v>1.56698</v>
      </c>
    </row>
    <row r="346" spans="1:13">
      <c r="A346" s="269">
        <v>336</v>
      </c>
      <c r="B346" s="278" t="s">
        <v>271</v>
      </c>
      <c r="C346" s="279">
        <v>21.7</v>
      </c>
      <c r="D346" s="280">
        <v>21.916666666666668</v>
      </c>
      <c r="E346" s="280">
        <v>21.383333333333336</v>
      </c>
      <c r="F346" s="280">
        <v>21.06666666666667</v>
      </c>
      <c r="G346" s="280">
        <v>20.533333333333339</v>
      </c>
      <c r="H346" s="280">
        <v>22.233333333333334</v>
      </c>
      <c r="I346" s="280">
        <v>22.766666666666666</v>
      </c>
      <c r="J346" s="280">
        <v>23.083333333333332</v>
      </c>
      <c r="K346" s="278">
        <v>22.45</v>
      </c>
      <c r="L346" s="278">
        <v>21.6</v>
      </c>
      <c r="M346" s="278">
        <v>29.961169999999999</v>
      </c>
    </row>
    <row r="347" spans="1:13">
      <c r="A347" s="269">
        <v>337</v>
      </c>
      <c r="B347" s="278" t="s">
        <v>284</v>
      </c>
      <c r="C347" s="279">
        <v>109.1</v>
      </c>
      <c r="D347" s="280">
        <v>110.16666666666667</v>
      </c>
      <c r="E347" s="280">
        <v>104.93333333333334</v>
      </c>
      <c r="F347" s="280">
        <v>100.76666666666667</v>
      </c>
      <c r="G347" s="280">
        <v>95.533333333333331</v>
      </c>
      <c r="H347" s="280">
        <v>114.33333333333334</v>
      </c>
      <c r="I347" s="280">
        <v>119.56666666666666</v>
      </c>
      <c r="J347" s="280">
        <v>123.73333333333335</v>
      </c>
      <c r="K347" s="278">
        <v>115.4</v>
      </c>
      <c r="L347" s="278">
        <v>106</v>
      </c>
      <c r="M347" s="278">
        <v>4.4242600000000003</v>
      </c>
    </row>
    <row r="348" spans="1:13">
      <c r="A348" s="269">
        <v>338</v>
      </c>
      <c r="B348" s="278" t="s">
        <v>155</v>
      </c>
      <c r="C348" s="279">
        <v>1110.8499999999999</v>
      </c>
      <c r="D348" s="280">
        <v>1122.1166666666666</v>
      </c>
      <c r="E348" s="280">
        <v>1092.7333333333331</v>
      </c>
      <c r="F348" s="280">
        <v>1074.6166666666666</v>
      </c>
      <c r="G348" s="280">
        <v>1045.2333333333331</v>
      </c>
      <c r="H348" s="280">
        <v>1140.2333333333331</v>
      </c>
      <c r="I348" s="280">
        <v>1169.6166666666668</v>
      </c>
      <c r="J348" s="280">
        <v>1187.7333333333331</v>
      </c>
      <c r="K348" s="278">
        <v>1151.5</v>
      </c>
      <c r="L348" s="278">
        <v>1104</v>
      </c>
      <c r="M348" s="278">
        <v>2.59795</v>
      </c>
    </row>
    <row r="349" spans="1:13">
      <c r="A349" s="269">
        <v>339</v>
      </c>
      <c r="B349" s="278" t="s">
        <v>480</v>
      </c>
      <c r="C349" s="279">
        <v>1134.95</v>
      </c>
      <c r="D349" s="280">
        <v>1158.7833333333333</v>
      </c>
      <c r="E349" s="280">
        <v>1102.5666666666666</v>
      </c>
      <c r="F349" s="280">
        <v>1070.1833333333334</v>
      </c>
      <c r="G349" s="280">
        <v>1013.9666666666667</v>
      </c>
      <c r="H349" s="280">
        <v>1191.1666666666665</v>
      </c>
      <c r="I349" s="280">
        <v>1247.3833333333332</v>
      </c>
      <c r="J349" s="280">
        <v>1279.7666666666664</v>
      </c>
      <c r="K349" s="278">
        <v>1215</v>
      </c>
      <c r="L349" s="278">
        <v>1126.4000000000001</v>
      </c>
      <c r="M349" s="278">
        <v>8.9499999999999996E-2</v>
      </c>
    </row>
    <row r="350" spans="1:13">
      <c r="A350" s="269">
        <v>340</v>
      </c>
      <c r="B350" s="278" t="s">
        <v>475</v>
      </c>
      <c r="C350" s="279">
        <v>45.95</v>
      </c>
      <c r="D350" s="280">
        <v>46.483333333333327</v>
      </c>
      <c r="E350" s="280">
        <v>45.066666666666656</v>
      </c>
      <c r="F350" s="280">
        <v>44.18333333333333</v>
      </c>
      <c r="G350" s="280">
        <v>42.766666666666659</v>
      </c>
      <c r="H350" s="280">
        <v>47.366666666666653</v>
      </c>
      <c r="I350" s="280">
        <v>48.783333333333324</v>
      </c>
      <c r="J350" s="280">
        <v>49.66666666666665</v>
      </c>
      <c r="K350" s="278">
        <v>47.9</v>
      </c>
      <c r="L350" s="278">
        <v>45.6</v>
      </c>
      <c r="M350" s="278">
        <v>7.6102299999999996</v>
      </c>
    </row>
    <row r="351" spans="1:13">
      <c r="A351" s="269">
        <v>341</v>
      </c>
      <c r="B351" s="278" t="s">
        <v>156</v>
      </c>
      <c r="C351" s="279">
        <v>79.75</v>
      </c>
      <c r="D351" s="280">
        <v>78.683333333333337</v>
      </c>
      <c r="E351" s="280">
        <v>77.366666666666674</v>
      </c>
      <c r="F351" s="280">
        <v>74.983333333333334</v>
      </c>
      <c r="G351" s="280">
        <v>73.666666666666671</v>
      </c>
      <c r="H351" s="280">
        <v>81.066666666666677</v>
      </c>
      <c r="I351" s="280">
        <v>82.38333333333334</v>
      </c>
      <c r="J351" s="280">
        <v>84.76666666666668</v>
      </c>
      <c r="K351" s="278">
        <v>80</v>
      </c>
      <c r="L351" s="278">
        <v>76.3</v>
      </c>
      <c r="M351" s="278">
        <v>43.520740000000004</v>
      </c>
    </row>
    <row r="352" spans="1:13">
      <c r="A352" s="269">
        <v>342</v>
      </c>
      <c r="B352" s="278" t="s">
        <v>157</v>
      </c>
      <c r="C352" s="279">
        <v>87.1</v>
      </c>
      <c r="D352" s="280">
        <v>86.916666666666671</v>
      </c>
      <c r="E352" s="280">
        <v>85.483333333333348</v>
      </c>
      <c r="F352" s="280">
        <v>83.866666666666674</v>
      </c>
      <c r="G352" s="280">
        <v>82.433333333333351</v>
      </c>
      <c r="H352" s="280">
        <v>88.533333333333346</v>
      </c>
      <c r="I352" s="280">
        <v>89.966666666666654</v>
      </c>
      <c r="J352" s="280">
        <v>91.583333333333343</v>
      </c>
      <c r="K352" s="278">
        <v>88.35</v>
      </c>
      <c r="L352" s="278">
        <v>85.3</v>
      </c>
      <c r="M352" s="278">
        <v>93.224969999999999</v>
      </c>
    </row>
    <row r="353" spans="1:13">
      <c r="A353" s="269">
        <v>343</v>
      </c>
      <c r="B353" s="278" t="s">
        <v>272</v>
      </c>
      <c r="C353" s="279">
        <v>310.35000000000002</v>
      </c>
      <c r="D353" s="280">
        <v>309.05</v>
      </c>
      <c r="E353" s="280">
        <v>303.3</v>
      </c>
      <c r="F353" s="280">
        <v>296.25</v>
      </c>
      <c r="G353" s="280">
        <v>290.5</v>
      </c>
      <c r="H353" s="280">
        <v>316.10000000000002</v>
      </c>
      <c r="I353" s="280">
        <v>321.85000000000002</v>
      </c>
      <c r="J353" s="280">
        <v>328.90000000000003</v>
      </c>
      <c r="K353" s="278">
        <v>314.8</v>
      </c>
      <c r="L353" s="278">
        <v>302</v>
      </c>
      <c r="M353" s="278">
        <v>8.7423500000000001</v>
      </c>
    </row>
    <row r="354" spans="1:13">
      <c r="A354" s="269">
        <v>344</v>
      </c>
      <c r="B354" s="278" t="s">
        <v>273</v>
      </c>
      <c r="C354" s="279">
        <v>2145.25</v>
      </c>
      <c r="D354" s="280">
        <v>2143.3333333333335</v>
      </c>
      <c r="E354" s="280">
        <v>2091.9666666666672</v>
      </c>
      <c r="F354" s="280">
        <v>2038.6833333333338</v>
      </c>
      <c r="G354" s="280">
        <v>1987.3166666666675</v>
      </c>
      <c r="H354" s="280">
        <v>2196.6166666666668</v>
      </c>
      <c r="I354" s="280">
        <v>2247.9833333333327</v>
      </c>
      <c r="J354" s="280">
        <v>2301.2666666666664</v>
      </c>
      <c r="K354" s="278">
        <v>2194.6999999999998</v>
      </c>
      <c r="L354" s="278">
        <v>2090.0500000000002</v>
      </c>
      <c r="M354" s="278">
        <v>0.12316000000000001</v>
      </c>
    </row>
    <row r="355" spans="1:13">
      <c r="A355" s="269">
        <v>345</v>
      </c>
      <c r="B355" s="278" t="s">
        <v>158</v>
      </c>
      <c r="C355" s="279">
        <v>91.1</v>
      </c>
      <c r="D355" s="280">
        <v>91.166666666666671</v>
      </c>
      <c r="E355" s="280">
        <v>89.933333333333337</v>
      </c>
      <c r="F355" s="280">
        <v>88.766666666666666</v>
      </c>
      <c r="G355" s="280">
        <v>87.533333333333331</v>
      </c>
      <c r="H355" s="280">
        <v>92.333333333333343</v>
      </c>
      <c r="I355" s="280">
        <v>93.566666666666663</v>
      </c>
      <c r="J355" s="280">
        <v>94.733333333333348</v>
      </c>
      <c r="K355" s="278">
        <v>92.4</v>
      </c>
      <c r="L355" s="278">
        <v>90</v>
      </c>
      <c r="M355" s="278">
        <v>45.737189999999998</v>
      </c>
    </row>
    <row r="356" spans="1:13">
      <c r="A356" s="269">
        <v>346</v>
      </c>
      <c r="B356" s="278" t="s">
        <v>481</v>
      </c>
      <c r="C356" s="279">
        <v>154.19999999999999</v>
      </c>
      <c r="D356" s="280">
        <v>154.35</v>
      </c>
      <c r="E356" s="280">
        <v>152.69999999999999</v>
      </c>
      <c r="F356" s="280">
        <v>151.19999999999999</v>
      </c>
      <c r="G356" s="280">
        <v>149.54999999999998</v>
      </c>
      <c r="H356" s="280">
        <v>155.85</v>
      </c>
      <c r="I356" s="280">
        <v>157.50000000000003</v>
      </c>
      <c r="J356" s="280">
        <v>159</v>
      </c>
      <c r="K356" s="278">
        <v>156</v>
      </c>
      <c r="L356" s="278">
        <v>152.85</v>
      </c>
      <c r="M356" s="278">
        <v>2.0041000000000002</v>
      </c>
    </row>
    <row r="357" spans="1:13">
      <c r="A357" s="269">
        <v>347</v>
      </c>
      <c r="B357" s="278" t="s">
        <v>159</v>
      </c>
      <c r="C357" s="279">
        <v>77.3</v>
      </c>
      <c r="D357" s="280">
        <v>76.983333333333334</v>
      </c>
      <c r="E357" s="280">
        <v>76.316666666666663</v>
      </c>
      <c r="F357" s="280">
        <v>75.333333333333329</v>
      </c>
      <c r="G357" s="280">
        <v>74.666666666666657</v>
      </c>
      <c r="H357" s="280">
        <v>77.966666666666669</v>
      </c>
      <c r="I357" s="280">
        <v>78.633333333333326</v>
      </c>
      <c r="J357" s="280">
        <v>79.616666666666674</v>
      </c>
      <c r="K357" s="278">
        <v>77.650000000000006</v>
      </c>
      <c r="L357" s="278">
        <v>76</v>
      </c>
      <c r="M357" s="278">
        <v>192.10693000000001</v>
      </c>
    </row>
    <row r="358" spans="1:13">
      <c r="A358" s="269">
        <v>348</v>
      </c>
      <c r="B358" s="278" t="s">
        <v>482</v>
      </c>
      <c r="C358" s="279">
        <v>45</v>
      </c>
      <c r="D358" s="280">
        <v>45.016666666666673</v>
      </c>
      <c r="E358" s="280">
        <v>44.033333333333346</v>
      </c>
      <c r="F358" s="280">
        <v>43.06666666666667</v>
      </c>
      <c r="G358" s="280">
        <v>42.083333333333343</v>
      </c>
      <c r="H358" s="280">
        <v>45.983333333333348</v>
      </c>
      <c r="I358" s="280">
        <v>46.966666666666683</v>
      </c>
      <c r="J358" s="280">
        <v>47.933333333333351</v>
      </c>
      <c r="K358" s="278">
        <v>46</v>
      </c>
      <c r="L358" s="278">
        <v>44.05</v>
      </c>
      <c r="M358" s="278">
        <v>3.8792399999999998</v>
      </c>
    </row>
    <row r="359" spans="1:13">
      <c r="A359" s="269">
        <v>349</v>
      </c>
      <c r="B359" s="278" t="s">
        <v>483</v>
      </c>
      <c r="C359" s="279">
        <v>184.3</v>
      </c>
      <c r="D359" s="280">
        <v>181.71666666666667</v>
      </c>
      <c r="E359" s="280">
        <v>177.83333333333334</v>
      </c>
      <c r="F359" s="280">
        <v>171.36666666666667</v>
      </c>
      <c r="G359" s="280">
        <v>167.48333333333335</v>
      </c>
      <c r="H359" s="280">
        <v>188.18333333333334</v>
      </c>
      <c r="I359" s="280">
        <v>192.06666666666666</v>
      </c>
      <c r="J359" s="280">
        <v>198.53333333333333</v>
      </c>
      <c r="K359" s="278">
        <v>185.6</v>
      </c>
      <c r="L359" s="278">
        <v>175.25</v>
      </c>
      <c r="M359" s="278">
        <v>4.0277799999999999</v>
      </c>
    </row>
    <row r="360" spans="1:13">
      <c r="A360" s="269">
        <v>350</v>
      </c>
      <c r="B360" s="278" t="s">
        <v>484</v>
      </c>
      <c r="C360" s="279">
        <v>135.69999999999999</v>
      </c>
      <c r="D360" s="280">
        <v>135.20000000000002</v>
      </c>
      <c r="E360" s="280">
        <v>130.65000000000003</v>
      </c>
      <c r="F360" s="280">
        <v>125.60000000000002</v>
      </c>
      <c r="G360" s="280">
        <v>121.05000000000004</v>
      </c>
      <c r="H360" s="280">
        <v>140.25000000000003</v>
      </c>
      <c r="I360" s="280">
        <v>144.80000000000004</v>
      </c>
      <c r="J360" s="280">
        <v>149.85000000000002</v>
      </c>
      <c r="K360" s="278">
        <v>139.75</v>
      </c>
      <c r="L360" s="278">
        <v>130.15</v>
      </c>
      <c r="M360" s="278">
        <v>0.58428999999999998</v>
      </c>
    </row>
    <row r="361" spans="1:13">
      <c r="A361" s="269">
        <v>351</v>
      </c>
      <c r="B361" s="278" t="s">
        <v>160</v>
      </c>
      <c r="C361" s="279">
        <v>17231.75</v>
      </c>
      <c r="D361" s="280">
        <v>17139.916666666668</v>
      </c>
      <c r="E361" s="280">
        <v>16941.833333333336</v>
      </c>
      <c r="F361" s="280">
        <v>16651.916666666668</v>
      </c>
      <c r="G361" s="280">
        <v>16453.833333333336</v>
      </c>
      <c r="H361" s="280">
        <v>17429.833333333336</v>
      </c>
      <c r="I361" s="280">
        <v>17627.916666666672</v>
      </c>
      <c r="J361" s="280">
        <v>17917.833333333336</v>
      </c>
      <c r="K361" s="278">
        <v>17338</v>
      </c>
      <c r="L361" s="278">
        <v>16850</v>
      </c>
      <c r="M361" s="278">
        <v>0.25774999999999998</v>
      </c>
    </row>
    <row r="362" spans="1:13">
      <c r="A362" s="269">
        <v>352</v>
      </c>
      <c r="B362" s="278" t="s">
        <v>488</v>
      </c>
      <c r="C362" s="279">
        <v>79</v>
      </c>
      <c r="D362" s="280">
        <v>77.533333333333346</v>
      </c>
      <c r="E362" s="280">
        <v>75.166666666666686</v>
      </c>
      <c r="F362" s="280">
        <v>71.333333333333343</v>
      </c>
      <c r="G362" s="280">
        <v>68.966666666666683</v>
      </c>
      <c r="H362" s="280">
        <v>81.366666666666688</v>
      </c>
      <c r="I362" s="280">
        <v>83.733333333333334</v>
      </c>
      <c r="J362" s="280">
        <v>87.566666666666691</v>
      </c>
      <c r="K362" s="278">
        <v>79.900000000000006</v>
      </c>
      <c r="L362" s="278">
        <v>73.7</v>
      </c>
      <c r="M362" s="278">
        <v>3.1534300000000002</v>
      </c>
    </row>
    <row r="363" spans="1:13">
      <c r="A363" s="269">
        <v>353</v>
      </c>
      <c r="B363" s="278" t="s">
        <v>485</v>
      </c>
      <c r="C363" s="279">
        <v>12</v>
      </c>
      <c r="D363" s="280">
        <v>12.166666666666666</v>
      </c>
      <c r="E363" s="280">
        <v>11.783333333333331</v>
      </c>
      <c r="F363" s="280">
        <v>11.566666666666665</v>
      </c>
      <c r="G363" s="280">
        <v>11.18333333333333</v>
      </c>
      <c r="H363" s="280">
        <v>12.383333333333333</v>
      </c>
      <c r="I363" s="280">
        <v>12.766666666666669</v>
      </c>
      <c r="J363" s="280">
        <v>12.983333333333334</v>
      </c>
      <c r="K363" s="278">
        <v>12.55</v>
      </c>
      <c r="L363" s="278">
        <v>11.95</v>
      </c>
      <c r="M363" s="278">
        <v>36.738819999999997</v>
      </c>
    </row>
    <row r="364" spans="1:13">
      <c r="A364" s="269">
        <v>354</v>
      </c>
      <c r="B364" s="278" t="s">
        <v>161</v>
      </c>
      <c r="C364" s="279">
        <v>958.4</v>
      </c>
      <c r="D364" s="280">
        <v>954.80000000000007</v>
      </c>
      <c r="E364" s="280">
        <v>939.60000000000014</v>
      </c>
      <c r="F364" s="280">
        <v>920.80000000000007</v>
      </c>
      <c r="G364" s="280">
        <v>905.60000000000014</v>
      </c>
      <c r="H364" s="280">
        <v>973.60000000000014</v>
      </c>
      <c r="I364" s="280">
        <v>988.80000000000018</v>
      </c>
      <c r="J364" s="280">
        <v>1007.6000000000001</v>
      </c>
      <c r="K364" s="278">
        <v>970</v>
      </c>
      <c r="L364" s="278">
        <v>936</v>
      </c>
      <c r="M364" s="278">
        <v>14.228870000000001</v>
      </c>
    </row>
    <row r="365" spans="1:13">
      <c r="A365" s="269">
        <v>355</v>
      </c>
      <c r="B365" s="278" t="s">
        <v>489</v>
      </c>
      <c r="C365" s="279">
        <v>513.85</v>
      </c>
      <c r="D365" s="280">
        <v>515.75000000000011</v>
      </c>
      <c r="E365" s="280">
        <v>502.05000000000018</v>
      </c>
      <c r="F365" s="280">
        <v>490.25000000000006</v>
      </c>
      <c r="G365" s="280">
        <v>476.55000000000013</v>
      </c>
      <c r="H365" s="280">
        <v>527.55000000000018</v>
      </c>
      <c r="I365" s="280">
        <v>541.25000000000023</v>
      </c>
      <c r="J365" s="280">
        <v>553.0500000000003</v>
      </c>
      <c r="K365" s="278">
        <v>529.45000000000005</v>
      </c>
      <c r="L365" s="278">
        <v>503.95</v>
      </c>
      <c r="M365" s="278">
        <v>1.0799000000000001</v>
      </c>
    </row>
    <row r="366" spans="1:13">
      <c r="A366" s="269">
        <v>356</v>
      </c>
      <c r="B366" s="278" t="s">
        <v>162</v>
      </c>
      <c r="C366" s="279">
        <v>224.2</v>
      </c>
      <c r="D366" s="280">
        <v>221.71666666666667</v>
      </c>
      <c r="E366" s="280">
        <v>217.48333333333335</v>
      </c>
      <c r="F366" s="280">
        <v>210.76666666666668</v>
      </c>
      <c r="G366" s="280">
        <v>206.53333333333336</v>
      </c>
      <c r="H366" s="280">
        <v>228.43333333333334</v>
      </c>
      <c r="I366" s="280">
        <v>232.66666666666663</v>
      </c>
      <c r="J366" s="280">
        <v>239.38333333333333</v>
      </c>
      <c r="K366" s="278">
        <v>225.95</v>
      </c>
      <c r="L366" s="278">
        <v>215</v>
      </c>
      <c r="M366" s="278">
        <v>40.827210000000001</v>
      </c>
    </row>
    <row r="367" spans="1:13">
      <c r="A367" s="269">
        <v>357</v>
      </c>
      <c r="B367" s="278" t="s">
        <v>163</v>
      </c>
      <c r="C367" s="279">
        <v>90.7</v>
      </c>
      <c r="D367" s="280">
        <v>90.883333333333326</v>
      </c>
      <c r="E367" s="280">
        <v>88.916666666666657</v>
      </c>
      <c r="F367" s="280">
        <v>87.133333333333326</v>
      </c>
      <c r="G367" s="280">
        <v>85.166666666666657</v>
      </c>
      <c r="H367" s="280">
        <v>92.666666666666657</v>
      </c>
      <c r="I367" s="280">
        <v>94.633333333333326</v>
      </c>
      <c r="J367" s="280">
        <v>96.416666666666657</v>
      </c>
      <c r="K367" s="278">
        <v>92.85</v>
      </c>
      <c r="L367" s="278">
        <v>89.1</v>
      </c>
      <c r="M367" s="278">
        <v>42.243470000000002</v>
      </c>
    </row>
    <row r="368" spans="1:13">
      <c r="A368" s="269">
        <v>358</v>
      </c>
      <c r="B368" s="278" t="s">
        <v>276</v>
      </c>
      <c r="C368" s="279">
        <v>4406.55</v>
      </c>
      <c r="D368" s="280">
        <v>4388.95</v>
      </c>
      <c r="E368" s="280">
        <v>4319.8999999999996</v>
      </c>
      <c r="F368" s="280">
        <v>4233.25</v>
      </c>
      <c r="G368" s="280">
        <v>4164.2</v>
      </c>
      <c r="H368" s="280">
        <v>4475.5999999999995</v>
      </c>
      <c r="I368" s="280">
        <v>4544.6500000000005</v>
      </c>
      <c r="J368" s="280">
        <v>4631.2999999999993</v>
      </c>
      <c r="K368" s="278">
        <v>4458</v>
      </c>
      <c r="L368" s="278">
        <v>4302.3</v>
      </c>
      <c r="M368" s="278">
        <v>0.67262</v>
      </c>
    </row>
    <row r="369" spans="1:13">
      <c r="A369" s="269">
        <v>359</v>
      </c>
      <c r="B369" s="278" t="s">
        <v>278</v>
      </c>
      <c r="C369" s="279">
        <v>10901.9</v>
      </c>
      <c r="D369" s="280">
        <v>11094.633333333333</v>
      </c>
      <c r="E369" s="280">
        <v>10609.266666666666</v>
      </c>
      <c r="F369" s="280">
        <v>10316.633333333333</v>
      </c>
      <c r="G369" s="280">
        <v>9831.2666666666664</v>
      </c>
      <c r="H369" s="280">
        <v>11387.266666666666</v>
      </c>
      <c r="I369" s="280">
        <v>11872.633333333331</v>
      </c>
      <c r="J369" s="280">
        <v>12165.266666666666</v>
      </c>
      <c r="K369" s="278">
        <v>11580</v>
      </c>
      <c r="L369" s="278">
        <v>10802</v>
      </c>
      <c r="M369" s="278">
        <v>8.3830000000000002E-2</v>
      </c>
    </row>
    <row r="370" spans="1:13">
      <c r="A370" s="269">
        <v>360</v>
      </c>
      <c r="B370" s="278" t="s">
        <v>495</v>
      </c>
      <c r="C370" s="279">
        <v>4437.75</v>
      </c>
      <c r="D370" s="280">
        <v>4526.8</v>
      </c>
      <c r="E370" s="280">
        <v>4309.1500000000005</v>
      </c>
      <c r="F370" s="280">
        <v>4180.55</v>
      </c>
      <c r="G370" s="280">
        <v>3962.9000000000005</v>
      </c>
      <c r="H370" s="280">
        <v>4655.4000000000005</v>
      </c>
      <c r="I370" s="280">
        <v>4873.05</v>
      </c>
      <c r="J370" s="280">
        <v>5001.6500000000005</v>
      </c>
      <c r="K370" s="278">
        <v>4744.45</v>
      </c>
      <c r="L370" s="278">
        <v>4398.2</v>
      </c>
      <c r="M370" s="278">
        <v>0.38616</v>
      </c>
    </row>
    <row r="371" spans="1:13">
      <c r="A371" s="269">
        <v>361</v>
      </c>
      <c r="B371" s="278" t="s">
        <v>490</v>
      </c>
      <c r="C371" s="279">
        <v>79.900000000000006</v>
      </c>
      <c r="D371" s="280">
        <v>79.483333333333334</v>
      </c>
      <c r="E371" s="280">
        <v>78.116666666666674</v>
      </c>
      <c r="F371" s="280">
        <v>76.333333333333343</v>
      </c>
      <c r="G371" s="280">
        <v>74.966666666666683</v>
      </c>
      <c r="H371" s="280">
        <v>81.266666666666666</v>
      </c>
      <c r="I371" s="280">
        <v>82.633333333333312</v>
      </c>
      <c r="J371" s="280">
        <v>84.416666666666657</v>
      </c>
      <c r="K371" s="278">
        <v>80.849999999999994</v>
      </c>
      <c r="L371" s="278">
        <v>77.7</v>
      </c>
      <c r="M371" s="278">
        <v>5.6768099999999997</v>
      </c>
    </row>
    <row r="372" spans="1:13">
      <c r="A372" s="269">
        <v>362</v>
      </c>
      <c r="B372" s="278" t="s">
        <v>491</v>
      </c>
      <c r="C372" s="279">
        <v>554.75</v>
      </c>
      <c r="D372" s="280">
        <v>545.23333333333335</v>
      </c>
      <c r="E372" s="280">
        <v>530.4666666666667</v>
      </c>
      <c r="F372" s="280">
        <v>506.18333333333339</v>
      </c>
      <c r="G372" s="280">
        <v>491.41666666666674</v>
      </c>
      <c r="H372" s="280">
        <v>569.51666666666665</v>
      </c>
      <c r="I372" s="280">
        <v>584.2833333333333</v>
      </c>
      <c r="J372" s="280">
        <v>608.56666666666661</v>
      </c>
      <c r="K372" s="278">
        <v>560</v>
      </c>
      <c r="L372" s="278">
        <v>520.95000000000005</v>
      </c>
      <c r="M372" s="278">
        <v>1.06714</v>
      </c>
    </row>
    <row r="373" spans="1:13">
      <c r="A373" s="269">
        <v>363</v>
      </c>
      <c r="B373" s="278" t="s">
        <v>164</v>
      </c>
      <c r="C373" s="279">
        <v>1348.7</v>
      </c>
      <c r="D373" s="280">
        <v>1344.95</v>
      </c>
      <c r="E373" s="280">
        <v>1321.9</v>
      </c>
      <c r="F373" s="280">
        <v>1295.1000000000001</v>
      </c>
      <c r="G373" s="280">
        <v>1272.0500000000002</v>
      </c>
      <c r="H373" s="280">
        <v>1371.75</v>
      </c>
      <c r="I373" s="280">
        <v>1394.7999999999997</v>
      </c>
      <c r="J373" s="280">
        <v>1421.6</v>
      </c>
      <c r="K373" s="278">
        <v>1368</v>
      </c>
      <c r="L373" s="278">
        <v>1318.15</v>
      </c>
      <c r="M373" s="278">
        <v>6.0239099999999999</v>
      </c>
    </row>
    <row r="374" spans="1:13">
      <c r="A374" s="269">
        <v>364</v>
      </c>
      <c r="B374" s="278" t="s">
        <v>274</v>
      </c>
      <c r="C374" s="279">
        <v>1406.7</v>
      </c>
      <c r="D374" s="280">
        <v>1419.2333333333333</v>
      </c>
      <c r="E374" s="280">
        <v>1363.4666666666667</v>
      </c>
      <c r="F374" s="280">
        <v>1320.2333333333333</v>
      </c>
      <c r="G374" s="280">
        <v>1264.4666666666667</v>
      </c>
      <c r="H374" s="280">
        <v>1462.4666666666667</v>
      </c>
      <c r="I374" s="280">
        <v>1518.2333333333336</v>
      </c>
      <c r="J374" s="280">
        <v>1561.4666666666667</v>
      </c>
      <c r="K374" s="278">
        <v>1475</v>
      </c>
      <c r="L374" s="278">
        <v>1376</v>
      </c>
      <c r="M374" s="278">
        <v>1.5896699999999999</v>
      </c>
    </row>
    <row r="375" spans="1:13">
      <c r="A375" s="269">
        <v>365</v>
      </c>
      <c r="B375" s="278" t="s">
        <v>165</v>
      </c>
      <c r="C375" s="279">
        <v>31.4</v>
      </c>
      <c r="D375" s="280">
        <v>31.3</v>
      </c>
      <c r="E375" s="280">
        <v>30.700000000000003</v>
      </c>
      <c r="F375" s="280">
        <v>30.000000000000004</v>
      </c>
      <c r="G375" s="280">
        <v>29.400000000000006</v>
      </c>
      <c r="H375" s="280">
        <v>32</v>
      </c>
      <c r="I375" s="280">
        <v>32.6</v>
      </c>
      <c r="J375" s="280">
        <v>33.299999999999997</v>
      </c>
      <c r="K375" s="278">
        <v>31.9</v>
      </c>
      <c r="L375" s="278">
        <v>30.6</v>
      </c>
      <c r="M375" s="278">
        <v>230.14346</v>
      </c>
    </row>
    <row r="376" spans="1:13">
      <c r="A376" s="269">
        <v>366</v>
      </c>
      <c r="B376" s="278" t="s">
        <v>275</v>
      </c>
      <c r="C376" s="279">
        <v>169.6</v>
      </c>
      <c r="D376" s="280">
        <v>169.33333333333334</v>
      </c>
      <c r="E376" s="280">
        <v>165.51666666666668</v>
      </c>
      <c r="F376" s="280">
        <v>161.43333333333334</v>
      </c>
      <c r="G376" s="280">
        <v>157.61666666666667</v>
      </c>
      <c r="H376" s="280">
        <v>173.41666666666669</v>
      </c>
      <c r="I376" s="280">
        <v>177.23333333333335</v>
      </c>
      <c r="J376" s="280">
        <v>181.31666666666669</v>
      </c>
      <c r="K376" s="278">
        <v>173.15</v>
      </c>
      <c r="L376" s="278">
        <v>165.25</v>
      </c>
      <c r="M376" s="278">
        <v>10.813829999999999</v>
      </c>
    </row>
    <row r="377" spans="1:13">
      <c r="A377" s="269">
        <v>367</v>
      </c>
      <c r="B377" s="278" t="s">
        <v>486</v>
      </c>
      <c r="C377" s="279">
        <v>108.1</v>
      </c>
      <c r="D377" s="280">
        <v>105.41666666666667</v>
      </c>
      <c r="E377" s="280">
        <v>102.18333333333334</v>
      </c>
      <c r="F377" s="280">
        <v>96.266666666666666</v>
      </c>
      <c r="G377" s="280">
        <v>93.033333333333331</v>
      </c>
      <c r="H377" s="280">
        <v>111.33333333333334</v>
      </c>
      <c r="I377" s="280">
        <v>114.56666666666666</v>
      </c>
      <c r="J377" s="280">
        <v>120.48333333333335</v>
      </c>
      <c r="K377" s="278">
        <v>108.65</v>
      </c>
      <c r="L377" s="278">
        <v>99.5</v>
      </c>
      <c r="M377" s="278">
        <v>1.7060999999999999</v>
      </c>
    </row>
    <row r="378" spans="1:13">
      <c r="A378" s="269">
        <v>368</v>
      </c>
      <c r="B378" s="278" t="s">
        <v>492</v>
      </c>
      <c r="C378" s="279">
        <v>759.7</v>
      </c>
      <c r="D378" s="280">
        <v>766.26666666666677</v>
      </c>
      <c r="E378" s="280">
        <v>748.98333333333358</v>
      </c>
      <c r="F378" s="280">
        <v>738.26666666666677</v>
      </c>
      <c r="G378" s="280">
        <v>720.98333333333358</v>
      </c>
      <c r="H378" s="280">
        <v>776.98333333333358</v>
      </c>
      <c r="I378" s="280">
        <v>794.26666666666665</v>
      </c>
      <c r="J378" s="280">
        <v>804.98333333333358</v>
      </c>
      <c r="K378" s="278">
        <v>783.55</v>
      </c>
      <c r="L378" s="278">
        <v>755.55</v>
      </c>
      <c r="M378" s="278">
        <v>1.25545</v>
      </c>
    </row>
    <row r="379" spans="1:13">
      <c r="A379" s="269">
        <v>369</v>
      </c>
      <c r="B379" s="278" t="s">
        <v>166</v>
      </c>
      <c r="C379" s="279">
        <v>164.45</v>
      </c>
      <c r="D379" s="280">
        <v>163.16666666666666</v>
      </c>
      <c r="E379" s="280">
        <v>159.63333333333333</v>
      </c>
      <c r="F379" s="280">
        <v>154.81666666666666</v>
      </c>
      <c r="G379" s="280">
        <v>151.28333333333333</v>
      </c>
      <c r="H379" s="280">
        <v>167.98333333333332</v>
      </c>
      <c r="I379" s="280">
        <v>171.51666666666668</v>
      </c>
      <c r="J379" s="280">
        <v>176.33333333333331</v>
      </c>
      <c r="K379" s="278">
        <v>166.7</v>
      </c>
      <c r="L379" s="278">
        <v>158.35</v>
      </c>
      <c r="M379" s="278">
        <v>87.794070000000005</v>
      </c>
    </row>
    <row r="380" spans="1:13">
      <c r="A380" s="269">
        <v>370</v>
      </c>
      <c r="B380" s="278" t="s">
        <v>493</v>
      </c>
      <c r="C380" s="279">
        <v>64.45</v>
      </c>
      <c r="D380" s="280">
        <v>62.833333333333336</v>
      </c>
      <c r="E380" s="280">
        <v>59.716666666666669</v>
      </c>
      <c r="F380" s="280">
        <v>54.983333333333334</v>
      </c>
      <c r="G380" s="280">
        <v>51.866666666666667</v>
      </c>
      <c r="H380" s="280">
        <v>67.566666666666663</v>
      </c>
      <c r="I380" s="280">
        <v>70.683333333333337</v>
      </c>
      <c r="J380" s="280">
        <v>75.416666666666671</v>
      </c>
      <c r="K380" s="278">
        <v>65.95</v>
      </c>
      <c r="L380" s="278">
        <v>58.1</v>
      </c>
      <c r="M380" s="278">
        <v>45.48028</v>
      </c>
    </row>
    <row r="381" spans="1:13">
      <c r="A381" s="269">
        <v>371</v>
      </c>
      <c r="B381" s="278" t="s">
        <v>277</v>
      </c>
      <c r="C381" s="279">
        <v>181.85</v>
      </c>
      <c r="D381" s="280">
        <v>184.28333333333333</v>
      </c>
      <c r="E381" s="280">
        <v>175.56666666666666</v>
      </c>
      <c r="F381" s="280">
        <v>169.28333333333333</v>
      </c>
      <c r="G381" s="280">
        <v>160.56666666666666</v>
      </c>
      <c r="H381" s="280">
        <v>190.56666666666666</v>
      </c>
      <c r="I381" s="280">
        <v>199.2833333333333</v>
      </c>
      <c r="J381" s="280">
        <v>205.56666666666666</v>
      </c>
      <c r="K381" s="278">
        <v>193</v>
      </c>
      <c r="L381" s="278">
        <v>178</v>
      </c>
      <c r="M381" s="278">
        <v>2.7446600000000001</v>
      </c>
    </row>
    <row r="382" spans="1:13">
      <c r="A382" s="269">
        <v>372</v>
      </c>
      <c r="B382" s="278" t="s">
        <v>494</v>
      </c>
      <c r="C382" s="279">
        <v>35.9</v>
      </c>
      <c r="D382" s="280">
        <v>35.283333333333331</v>
      </c>
      <c r="E382" s="280">
        <v>34.166666666666664</v>
      </c>
      <c r="F382" s="280">
        <v>32.43333333333333</v>
      </c>
      <c r="G382" s="280">
        <v>31.316666666666663</v>
      </c>
      <c r="H382" s="280">
        <v>37.016666666666666</v>
      </c>
      <c r="I382" s="280">
        <v>38.13333333333334</v>
      </c>
      <c r="J382" s="280">
        <v>39.866666666666667</v>
      </c>
      <c r="K382" s="278">
        <v>36.4</v>
      </c>
      <c r="L382" s="278">
        <v>33.549999999999997</v>
      </c>
      <c r="M382" s="278">
        <v>2.5276000000000001</v>
      </c>
    </row>
    <row r="383" spans="1:13">
      <c r="A383" s="269">
        <v>373</v>
      </c>
      <c r="B383" s="278" t="s">
        <v>487</v>
      </c>
      <c r="C383" s="279">
        <v>42.8</v>
      </c>
      <c r="D383" s="280">
        <v>42.233333333333327</v>
      </c>
      <c r="E383" s="280">
        <v>41.566666666666656</v>
      </c>
      <c r="F383" s="280">
        <v>40.333333333333329</v>
      </c>
      <c r="G383" s="280">
        <v>39.666666666666657</v>
      </c>
      <c r="H383" s="280">
        <v>43.466666666666654</v>
      </c>
      <c r="I383" s="280">
        <v>44.133333333333326</v>
      </c>
      <c r="J383" s="280">
        <v>45.366666666666653</v>
      </c>
      <c r="K383" s="278">
        <v>42.9</v>
      </c>
      <c r="L383" s="278">
        <v>41</v>
      </c>
      <c r="M383" s="278">
        <v>8.8339999999999996</v>
      </c>
    </row>
    <row r="384" spans="1:13">
      <c r="A384" s="269">
        <v>374</v>
      </c>
      <c r="B384" s="278" t="s">
        <v>167</v>
      </c>
      <c r="C384" s="279">
        <v>1048</v>
      </c>
      <c r="D384" s="280">
        <v>1043.1333333333334</v>
      </c>
      <c r="E384" s="280">
        <v>987.26666666666688</v>
      </c>
      <c r="F384" s="280">
        <v>926.53333333333342</v>
      </c>
      <c r="G384" s="280">
        <v>870.66666666666686</v>
      </c>
      <c r="H384" s="280">
        <v>1103.8666666666668</v>
      </c>
      <c r="I384" s="280">
        <v>1159.7333333333331</v>
      </c>
      <c r="J384" s="280">
        <v>1220.4666666666669</v>
      </c>
      <c r="K384" s="278">
        <v>1099</v>
      </c>
      <c r="L384" s="278">
        <v>982.4</v>
      </c>
      <c r="M384" s="278">
        <v>20.18047</v>
      </c>
    </row>
    <row r="385" spans="1:13">
      <c r="A385" s="269">
        <v>375</v>
      </c>
      <c r="B385" s="278" t="s">
        <v>279</v>
      </c>
      <c r="C385" s="279">
        <v>208.9</v>
      </c>
      <c r="D385" s="280">
        <v>209.25</v>
      </c>
      <c r="E385" s="280">
        <v>203.65</v>
      </c>
      <c r="F385" s="280">
        <v>198.4</v>
      </c>
      <c r="G385" s="280">
        <v>192.8</v>
      </c>
      <c r="H385" s="280">
        <v>214.5</v>
      </c>
      <c r="I385" s="280">
        <v>220.10000000000002</v>
      </c>
      <c r="J385" s="280">
        <v>225.35</v>
      </c>
      <c r="K385" s="278">
        <v>214.85</v>
      </c>
      <c r="L385" s="278">
        <v>204</v>
      </c>
      <c r="M385" s="278">
        <v>2.0625200000000001</v>
      </c>
    </row>
    <row r="386" spans="1:13">
      <c r="A386" s="269">
        <v>376</v>
      </c>
      <c r="B386" s="278" t="s">
        <v>497</v>
      </c>
      <c r="C386" s="279">
        <v>312.60000000000002</v>
      </c>
      <c r="D386" s="280">
        <v>308.46666666666664</v>
      </c>
      <c r="E386" s="280">
        <v>298.23333333333329</v>
      </c>
      <c r="F386" s="280">
        <v>283.86666666666667</v>
      </c>
      <c r="G386" s="280">
        <v>273.63333333333333</v>
      </c>
      <c r="H386" s="280">
        <v>322.83333333333326</v>
      </c>
      <c r="I386" s="280">
        <v>333.06666666666661</v>
      </c>
      <c r="J386" s="280">
        <v>347.43333333333322</v>
      </c>
      <c r="K386" s="278">
        <v>318.7</v>
      </c>
      <c r="L386" s="278">
        <v>294.10000000000002</v>
      </c>
      <c r="M386" s="278">
        <v>20.65192</v>
      </c>
    </row>
    <row r="387" spans="1:13">
      <c r="A387" s="269">
        <v>377</v>
      </c>
      <c r="B387" s="278" t="s">
        <v>499</v>
      </c>
      <c r="C387" s="279">
        <v>66.95</v>
      </c>
      <c r="D387" s="280">
        <v>65.733333333333334</v>
      </c>
      <c r="E387" s="280">
        <v>61.716666666666669</v>
      </c>
      <c r="F387" s="280">
        <v>56.483333333333334</v>
      </c>
      <c r="G387" s="280">
        <v>52.466666666666669</v>
      </c>
      <c r="H387" s="280">
        <v>70.966666666666669</v>
      </c>
      <c r="I387" s="280">
        <v>74.983333333333348</v>
      </c>
      <c r="J387" s="280">
        <v>80.216666666666669</v>
      </c>
      <c r="K387" s="278">
        <v>69.75</v>
      </c>
      <c r="L387" s="278">
        <v>60.5</v>
      </c>
      <c r="M387" s="278">
        <v>21.470410000000001</v>
      </c>
    </row>
    <row r="388" spans="1:13">
      <c r="A388" s="269">
        <v>378</v>
      </c>
      <c r="B388" s="278" t="s">
        <v>280</v>
      </c>
      <c r="C388" s="279">
        <v>614.15</v>
      </c>
      <c r="D388" s="280">
        <v>620.01666666666665</v>
      </c>
      <c r="E388" s="280">
        <v>605.13333333333333</v>
      </c>
      <c r="F388" s="280">
        <v>596.11666666666667</v>
      </c>
      <c r="G388" s="280">
        <v>581.23333333333335</v>
      </c>
      <c r="H388" s="280">
        <v>629.0333333333333</v>
      </c>
      <c r="I388" s="280">
        <v>643.91666666666652</v>
      </c>
      <c r="J388" s="280">
        <v>652.93333333333328</v>
      </c>
      <c r="K388" s="278">
        <v>634.9</v>
      </c>
      <c r="L388" s="278">
        <v>611</v>
      </c>
      <c r="M388" s="278">
        <v>0.47262999999999999</v>
      </c>
    </row>
    <row r="389" spans="1:13">
      <c r="A389" s="269">
        <v>379</v>
      </c>
      <c r="B389" s="278" t="s">
        <v>500</v>
      </c>
      <c r="C389" s="279">
        <v>217.35</v>
      </c>
      <c r="D389" s="280">
        <v>222.45000000000002</v>
      </c>
      <c r="E389" s="280">
        <v>209.90000000000003</v>
      </c>
      <c r="F389" s="280">
        <v>202.45000000000002</v>
      </c>
      <c r="G389" s="280">
        <v>189.90000000000003</v>
      </c>
      <c r="H389" s="280">
        <v>229.90000000000003</v>
      </c>
      <c r="I389" s="280">
        <v>242.45000000000005</v>
      </c>
      <c r="J389" s="280">
        <v>249.90000000000003</v>
      </c>
      <c r="K389" s="278">
        <v>235</v>
      </c>
      <c r="L389" s="278">
        <v>215</v>
      </c>
      <c r="M389" s="278">
        <v>16.681539999999998</v>
      </c>
    </row>
    <row r="390" spans="1:13">
      <c r="A390" s="269">
        <v>380</v>
      </c>
      <c r="B390" s="278" t="s">
        <v>168</v>
      </c>
      <c r="C390" s="279">
        <v>495.05</v>
      </c>
      <c r="D390" s="280">
        <v>489.23333333333335</v>
      </c>
      <c r="E390" s="280">
        <v>470.86666666666667</v>
      </c>
      <c r="F390" s="280">
        <v>446.68333333333334</v>
      </c>
      <c r="G390" s="280">
        <v>428.31666666666666</v>
      </c>
      <c r="H390" s="280">
        <v>513.41666666666674</v>
      </c>
      <c r="I390" s="280">
        <v>531.7833333333333</v>
      </c>
      <c r="J390" s="280">
        <v>555.9666666666667</v>
      </c>
      <c r="K390" s="278">
        <v>507.6</v>
      </c>
      <c r="L390" s="278">
        <v>465.05</v>
      </c>
      <c r="M390" s="278">
        <v>8.82606</v>
      </c>
    </row>
    <row r="391" spans="1:13">
      <c r="A391" s="269">
        <v>381</v>
      </c>
      <c r="B391" s="278" t="s">
        <v>502</v>
      </c>
      <c r="C391" s="279">
        <v>899.5</v>
      </c>
      <c r="D391" s="280">
        <v>903.93333333333339</v>
      </c>
      <c r="E391" s="280">
        <v>885.61666666666679</v>
      </c>
      <c r="F391" s="280">
        <v>871.73333333333335</v>
      </c>
      <c r="G391" s="280">
        <v>853.41666666666674</v>
      </c>
      <c r="H391" s="280">
        <v>917.81666666666683</v>
      </c>
      <c r="I391" s="280">
        <v>936.13333333333344</v>
      </c>
      <c r="J391" s="280">
        <v>950.01666666666688</v>
      </c>
      <c r="K391" s="278">
        <v>922.25</v>
      </c>
      <c r="L391" s="278">
        <v>890.05</v>
      </c>
      <c r="M391" s="278">
        <v>0.16569999999999999</v>
      </c>
    </row>
    <row r="392" spans="1:13">
      <c r="A392" s="269">
        <v>382</v>
      </c>
      <c r="B392" s="278" t="s">
        <v>503</v>
      </c>
      <c r="C392" s="279">
        <v>253.9</v>
      </c>
      <c r="D392" s="280">
        <v>253.9</v>
      </c>
      <c r="E392" s="280">
        <v>253.9</v>
      </c>
      <c r="F392" s="280">
        <v>253.9</v>
      </c>
      <c r="G392" s="280">
        <v>253.9</v>
      </c>
      <c r="H392" s="280">
        <v>253.9</v>
      </c>
      <c r="I392" s="280">
        <v>253.9</v>
      </c>
      <c r="J392" s="280">
        <v>253.9</v>
      </c>
      <c r="K392" s="278">
        <v>253.9</v>
      </c>
      <c r="L392" s="278">
        <v>253.9</v>
      </c>
      <c r="M392" s="278">
        <v>0.17460999999999999</v>
      </c>
    </row>
    <row r="393" spans="1:13">
      <c r="A393" s="269">
        <v>383</v>
      </c>
      <c r="B393" s="278" t="s">
        <v>169</v>
      </c>
      <c r="C393" s="279">
        <v>120.85</v>
      </c>
      <c r="D393" s="280">
        <v>122.64999999999999</v>
      </c>
      <c r="E393" s="280">
        <v>116.39999999999998</v>
      </c>
      <c r="F393" s="280">
        <v>111.94999999999999</v>
      </c>
      <c r="G393" s="280">
        <v>105.69999999999997</v>
      </c>
      <c r="H393" s="280">
        <v>127.09999999999998</v>
      </c>
      <c r="I393" s="280">
        <v>133.35000000000002</v>
      </c>
      <c r="J393" s="280">
        <v>137.79999999999998</v>
      </c>
      <c r="K393" s="278">
        <v>128.9</v>
      </c>
      <c r="L393" s="278">
        <v>118.2</v>
      </c>
      <c r="M393" s="278">
        <v>278.22714000000002</v>
      </c>
    </row>
    <row r="394" spans="1:13">
      <c r="A394" s="269">
        <v>384</v>
      </c>
      <c r="B394" s="278" t="s">
        <v>501</v>
      </c>
      <c r="C394" s="279">
        <v>36.65</v>
      </c>
      <c r="D394" s="280">
        <v>36.216666666666669</v>
      </c>
      <c r="E394" s="280">
        <v>35.333333333333336</v>
      </c>
      <c r="F394" s="280">
        <v>34.016666666666666</v>
      </c>
      <c r="G394" s="280">
        <v>33.133333333333333</v>
      </c>
      <c r="H394" s="280">
        <v>37.533333333333339</v>
      </c>
      <c r="I394" s="280">
        <v>38.416666666666664</v>
      </c>
      <c r="J394" s="280">
        <v>39.733333333333341</v>
      </c>
      <c r="K394" s="278">
        <v>37.1</v>
      </c>
      <c r="L394" s="278">
        <v>34.9</v>
      </c>
      <c r="M394" s="278">
        <v>98.492800000000003</v>
      </c>
    </row>
    <row r="395" spans="1:13">
      <c r="A395" s="269">
        <v>385</v>
      </c>
      <c r="B395" s="278" t="s">
        <v>170</v>
      </c>
      <c r="C395" s="279">
        <v>89</v>
      </c>
      <c r="D395" s="280">
        <v>88.75</v>
      </c>
      <c r="E395" s="280">
        <v>87.3</v>
      </c>
      <c r="F395" s="280">
        <v>85.6</v>
      </c>
      <c r="G395" s="280">
        <v>84.149999999999991</v>
      </c>
      <c r="H395" s="280">
        <v>90.45</v>
      </c>
      <c r="I395" s="280">
        <v>91.899999999999991</v>
      </c>
      <c r="J395" s="280">
        <v>93.600000000000009</v>
      </c>
      <c r="K395" s="278">
        <v>90.2</v>
      </c>
      <c r="L395" s="278">
        <v>87.05</v>
      </c>
      <c r="M395" s="278">
        <v>65.197640000000007</v>
      </c>
    </row>
    <row r="396" spans="1:13">
      <c r="A396" s="269">
        <v>386</v>
      </c>
      <c r="B396" s="278" t="s">
        <v>504</v>
      </c>
      <c r="C396" s="279">
        <v>82.85</v>
      </c>
      <c r="D396" s="280">
        <v>80.899999999999991</v>
      </c>
      <c r="E396" s="280">
        <v>75.949999999999989</v>
      </c>
      <c r="F396" s="280">
        <v>69.05</v>
      </c>
      <c r="G396" s="280">
        <v>64.099999999999994</v>
      </c>
      <c r="H396" s="280">
        <v>87.799999999999983</v>
      </c>
      <c r="I396" s="280">
        <v>92.75</v>
      </c>
      <c r="J396" s="280">
        <v>99.649999999999977</v>
      </c>
      <c r="K396" s="278">
        <v>85.85</v>
      </c>
      <c r="L396" s="278">
        <v>74</v>
      </c>
      <c r="M396" s="278">
        <v>4.3501099999999999</v>
      </c>
    </row>
    <row r="397" spans="1:13">
      <c r="A397" s="269">
        <v>387</v>
      </c>
      <c r="B397" s="278" t="s">
        <v>505</v>
      </c>
      <c r="C397" s="279">
        <v>621.6</v>
      </c>
      <c r="D397" s="280">
        <v>622.30000000000007</v>
      </c>
      <c r="E397" s="280">
        <v>611.40000000000009</v>
      </c>
      <c r="F397" s="280">
        <v>601.20000000000005</v>
      </c>
      <c r="G397" s="280">
        <v>590.30000000000007</v>
      </c>
      <c r="H397" s="280">
        <v>632.50000000000011</v>
      </c>
      <c r="I397" s="280">
        <v>643.4</v>
      </c>
      <c r="J397" s="280">
        <v>653.60000000000014</v>
      </c>
      <c r="K397" s="278">
        <v>633.20000000000005</v>
      </c>
      <c r="L397" s="278">
        <v>612.1</v>
      </c>
      <c r="M397" s="278">
        <v>2.9008799999999999</v>
      </c>
    </row>
    <row r="398" spans="1:13">
      <c r="A398" s="269">
        <v>388</v>
      </c>
      <c r="B398" s="278" t="s">
        <v>506</v>
      </c>
      <c r="C398" s="279">
        <v>4.45</v>
      </c>
      <c r="D398" s="280">
        <v>4.55</v>
      </c>
      <c r="E398" s="280">
        <v>4.3</v>
      </c>
      <c r="F398" s="280">
        <v>4.1500000000000004</v>
      </c>
      <c r="G398" s="280">
        <v>3.9000000000000004</v>
      </c>
      <c r="H398" s="280">
        <v>4.6999999999999993</v>
      </c>
      <c r="I398" s="280">
        <v>4.9499999999999993</v>
      </c>
      <c r="J398" s="280">
        <v>5.0999999999999988</v>
      </c>
      <c r="K398" s="278">
        <v>4.8</v>
      </c>
      <c r="L398" s="278">
        <v>4.4000000000000004</v>
      </c>
      <c r="M398" s="278">
        <v>100.44413</v>
      </c>
    </row>
    <row r="399" spans="1:13">
      <c r="A399" s="269">
        <v>389</v>
      </c>
      <c r="B399" s="278" t="s">
        <v>171</v>
      </c>
      <c r="C399" s="279">
        <v>1219.95</v>
      </c>
      <c r="D399" s="280">
        <v>1215.25</v>
      </c>
      <c r="E399" s="280">
        <v>1197.7</v>
      </c>
      <c r="F399" s="280">
        <v>1175.45</v>
      </c>
      <c r="G399" s="280">
        <v>1157.9000000000001</v>
      </c>
      <c r="H399" s="280">
        <v>1237.5</v>
      </c>
      <c r="I399" s="280">
        <v>1255.0500000000002</v>
      </c>
      <c r="J399" s="280">
        <v>1277.3</v>
      </c>
      <c r="K399" s="278">
        <v>1232.8</v>
      </c>
      <c r="L399" s="278">
        <v>1193</v>
      </c>
      <c r="M399" s="278">
        <v>151.01711</v>
      </c>
    </row>
    <row r="400" spans="1:13">
      <c r="A400" s="269">
        <v>390</v>
      </c>
      <c r="B400" s="278" t="s">
        <v>507</v>
      </c>
      <c r="C400" s="279">
        <v>12.9</v>
      </c>
      <c r="D400" s="280">
        <v>12.9</v>
      </c>
      <c r="E400" s="280">
        <v>12.9</v>
      </c>
      <c r="F400" s="280">
        <v>12.9</v>
      </c>
      <c r="G400" s="280">
        <v>12.9</v>
      </c>
      <c r="H400" s="280">
        <v>12.9</v>
      </c>
      <c r="I400" s="280">
        <v>12.9</v>
      </c>
      <c r="J400" s="280">
        <v>12.9</v>
      </c>
      <c r="K400" s="278">
        <v>12.9</v>
      </c>
      <c r="L400" s="278">
        <v>12.9</v>
      </c>
      <c r="M400" s="278">
        <v>7.22323</v>
      </c>
    </row>
    <row r="401" spans="1:13">
      <c r="A401" s="269">
        <v>391</v>
      </c>
      <c r="B401" s="278" t="s">
        <v>520</v>
      </c>
      <c r="C401" s="279">
        <v>5.8</v>
      </c>
      <c r="D401" s="280">
        <v>5.6499999999999995</v>
      </c>
      <c r="E401" s="280">
        <v>5.4999999999999991</v>
      </c>
      <c r="F401" s="280">
        <v>5.1999999999999993</v>
      </c>
      <c r="G401" s="280">
        <v>5.0499999999999989</v>
      </c>
      <c r="H401" s="280">
        <v>5.9499999999999993</v>
      </c>
      <c r="I401" s="280">
        <v>6.1</v>
      </c>
      <c r="J401" s="280">
        <v>6.3999999999999995</v>
      </c>
      <c r="K401" s="278">
        <v>5.8</v>
      </c>
      <c r="L401" s="278">
        <v>5.35</v>
      </c>
      <c r="M401" s="278">
        <v>33.476680000000002</v>
      </c>
    </row>
    <row r="402" spans="1:13">
      <c r="A402" s="269">
        <v>392</v>
      </c>
      <c r="B402" s="278" t="s">
        <v>509</v>
      </c>
      <c r="C402" s="279">
        <v>112.6</v>
      </c>
      <c r="D402" s="280">
        <v>109.81666666666666</v>
      </c>
      <c r="E402" s="280">
        <v>106.83333333333333</v>
      </c>
      <c r="F402" s="280">
        <v>101.06666666666666</v>
      </c>
      <c r="G402" s="280">
        <v>98.083333333333329</v>
      </c>
      <c r="H402" s="280">
        <v>115.58333333333333</v>
      </c>
      <c r="I402" s="280">
        <v>118.56666666666668</v>
      </c>
      <c r="J402" s="280">
        <v>124.33333333333333</v>
      </c>
      <c r="K402" s="278">
        <v>112.8</v>
      </c>
      <c r="L402" s="278">
        <v>104.05</v>
      </c>
      <c r="M402" s="278">
        <v>1.1698500000000001</v>
      </c>
    </row>
    <row r="403" spans="1:13">
      <c r="A403" s="269">
        <v>393</v>
      </c>
      <c r="B403" s="278" t="s">
        <v>2317</v>
      </c>
      <c r="C403" s="279">
        <v>81.7</v>
      </c>
      <c r="D403" s="280">
        <v>81.399999999999991</v>
      </c>
      <c r="E403" s="280">
        <v>80.59999999999998</v>
      </c>
      <c r="F403" s="280">
        <v>79.499999999999986</v>
      </c>
      <c r="G403" s="280">
        <v>78.699999999999974</v>
      </c>
      <c r="H403" s="280">
        <v>82.499999999999986</v>
      </c>
      <c r="I403" s="280">
        <v>83.3</v>
      </c>
      <c r="J403" s="280">
        <v>84.399999999999991</v>
      </c>
      <c r="K403" s="278">
        <v>82.2</v>
      </c>
      <c r="L403" s="278">
        <v>80.3</v>
      </c>
      <c r="M403" s="278">
        <v>1.0149300000000001</v>
      </c>
    </row>
    <row r="404" spans="1:13">
      <c r="A404" s="269">
        <v>394</v>
      </c>
      <c r="B404" s="278" t="s">
        <v>496</v>
      </c>
      <c r="C404" s="279">
        <v>240.05</v>
      </c>
      <c r="D404" s="280">
        <v>241.01666666666665</v>
      </c>
      <c r="E404" s="280">
        <v>235.0333333333333</v>
      </c>
      <c r="F404" s="280">
        <v>230.01666666666665</v>
      </c>
      <c r="G404" s="280">
        <v>224.0333333333333</v>
      </c>
      <c r="H404" s="280">
        <v>246.0333333333333</v>
      </c>
      <c r="I404" s="280">
        <v>252.01666666666665</v>
      </c>
      <c r="J404" s="280">
        <v>257.0333333333333</v>
      </c>
      <c r="K404" s="278">
        <v>247</v>
      </c>
      <c r="L404" s="278">
        <v>236</v>
      </c>
      <c r="M404" s="278">
        <v>6.5418900000000004</v>
      </c>
    </row>
    <row r="405" spans="1:13">
      <c r="A405" s="269">
        <v>395</v>
      </c>
      <c r="B405" s="278" t="s">
        <v>508</v>
      </c>
      <c r="C405" s="279">
        <v>1.5</v>
      </c>
      <c r="D405" s="280">
        <v>1.5</v>
      </c>
      <c r="E405" s="280">
        <v>1.5</v>
      </c>
      <c r="F405" s="280">
        <v>1.5</v>
      </c>
      <c r="G405" s="280">
        <v>1.5</v>
      </c>
      <c r="H405" s="280">
        <v>1.5</v>
      </c>
      <c r="I405" s="280">
        <v>1.5</v>
      </c>
      <c r="J405" s="280">
        <v>1.5</v>
      </c>
      <c r="K405" s="278">
        <v>1.5</v>
      </c>
      <c r="L405" s="278">
        <v>1.5</v>
      </c>
      <c r="M405" s="278">
        <v>9.7546700000000008</v>
      </c>
    </row>
    <row r="406" spans="1:13">
      <c r="A406" s="269">
        <v>396</v>
      </c>
      <c r="B406" s="278" t="s">
        <v>498</v>
      </c>
      <c r="C406" s="279">
        <v>18.350000000000001</v>
      </c>
      <c r="D406" s="280">
        <v>18.350000000000001</v>
      </c>
      <c r="E406" s="280">
        <v>18.350000000000001</v>
      </c>
      <c r="F406" s="280">
        <v>18.350000000000001</v>
      </c>
      <c r="G406" s="280">
        <v>18.350000000000001</v>
      </c>
      <c r="H406" s="280">
        <v>18.350000000000001</v>
      </c>
      <c r="I406" s="280">
        <v>18.350000000000001</v>
      </c>
      <c r="J406" s="280">
        <v>18.350000000000001</v>
      </c>
      <c r="K406" s="278">
        <v>18.350000000000001</v>
      </c>
      <c r="L406" s="278">
        <v>18.350000000000001</v>
      </c>
      <c r="M406" s="278">
        <v>7.3711200000000003</v>
      </c>
    </row>
    <row r="407" spans="1:13">
      <c r="A407" s="269">
        <v>397</v>
      </c>
      <c r="B407" s="278" t="s">
        <v>513</v>
      </c>
      <c r="C407" s="279">
        <v>25.05</v>
      </c>
      <c r="D407" s="280">
        <v>24.45</v>
      </c>
      <c r="E407" s="280">
        <v>23.849999999999998</v>
      </c>
      <c r="F407" s="280">
        <v>22.65</v>
      </c>
      <c r="G407" s="280">
        <v>22.049999999999997</v>
      </c>
      <c r="H407" s="280">
        <v>25.65</v>
      </c>
      <c r="I407" s="280">
        <v>26.25</v>
      </c>
      <c r="J407" s="280">
        <v>27.45</v>
      </c>
      <c r="K407" s="278">
        <v>25.05</v>
      </c>
      <c r="L407" s="278">
        <v>23.25</v>
      </c>
      <c r="M407" s="278">
        <v>23.968769999999999</v>
      </c>
    </row>
    <row r="408" spans="1:13">
      <c r="A408" s="269">
        <v>398</v>
      </c>
      <c r="B408" s="278" t="s">
        <v>172</v>
      </c>
      <c r="C408" s="279">
        <v>26.35</v>
      </c>
      <c r="D408" s="280">
        <v>26.333333333333332</v>
      </c>
      <c r="E408" s="280">
        <v>25.716666666666665</v>
      </c>
      <c r="F408" s="280">
        <v>25.083333333333332</v>
      </c>
      <c r="G408" s="280">
        <v>24.466666666666665</v>
      </c>
      <c r="H408" s="280">
        <v>26.966666666666665</v>
      </c>
      <c r="I408" s="280">
        <v>27.583333333333332</v>
      </c>
      <c r="J408" s="280">
        <v>28.216666666666665</v>
      </c>
      <c r="K408" s="278">
        <v>26.95</v>
      </c>
      <c r="L408" s="278">
        <v>25.7</v>
      </c>
      <c r="M408" s="278">
        <v>268.55644000000001</v>
      </c>
    </row>
    <row r="409" spans="1:13">
      <c r="A409" s="269">
        <v>399</v>
      </c>
      <c r="B409" s="278" t="s">
        <v>514</v>
      </c>
      <c r="C409" s="279">
        <v>7380.3</v>
      </c>
      <c r="D409" s="280">
        <v>7397.833333333333</v>
      </c>
      <c r="E409" s="280">
        <v>7283.5166666666664</v>
      </c>
      <c r="F409" s="280">
        <v>7186.7333333333336</v>
      </c>
      <c r="G409" s="280">
        <v>7072.416666666667</v>
      </c>
      <c r="H409" s="280">
        <v>7494.6166666666659</v>
      </c>
      <c r="I409" s="280">
        <v>7608.9333333333334</v>
      </c>
      <c r="J409" s="280">
        <v>7705.7166666666653</v>
      </c>
      <c r="K409" s="278">
        <v>7512.15</v>
      </c>
      <c r="L409" s="278">
        <v>7301.05</v>
      </c>
      <c r="M409" s="278">
        <v>0.42131999999999997</v>
      </c>
    </row>
    <row r="410" spans="1:13">
      <c r="A410" s="269">
        <v>400</v>
      </c>
      <c r="B410" s="278" t="s">
        <v>281</v>
      </c>
      <c r="C410" s="279">
        <v>739.45</v>
      </c>
      <c r="D410" s="280">
        <v>749.48333333333323</v>
      </c>
      <c r="E410" s="280">
        <v>725.01666666666642</v>
      </c>
      <c r="F410" s="280">
        <v>710.58333333333314</v>
      </c>
      <c r="G410" s="280">
        <v>686.11666666666633</v>
      </c>
      <c r="H410" s="280">
        <v>763.91666666666652</v>
      </c>
      <c r="I410" s="280">
        <v>788.38333333333344</v>
      </c>
      <c r="J410" s="280">
        <v>802.81666666666661</v>
      </c>
      <c r="K410" s="278">
        <v>773.95</v>
      </c>
      <c r="L410" s="278">
        <v>735.05</v>
      </c>
      <c r="M410" s="278">
        <v>6.8353200000000003</v>
      </c>
    </row>
    <row r="411" spans="1:13">
      <c r="A411" s="269">
        <v>401</v>
      </c>
      <c r="B411" s="278" t="s">
        <v>173</v>
      </c>
      <c r="C411" s="279">
        <v>187.75</v>
      </c>
      <c r="D411" s="280">
        <v>187.11666666666667</v>
      </c>
      <c r="E411" s="280">
        <v>184.23333333333335</v>
      </c>
      <c r="F411" s="280">
        <v>180.71666666666667</v>
      </c>
      <c r="G411" s="280">
        <v>177.83333333333334</v>
      </c>
      <c r="H411" s="280">
        <v>190.63333333333335</v>
      </c>
      <c r="I411" s="280">
        <v>193.51666666666668</v>
      </c>
      <c r="J411" s="280">
        <v>197.03333333333336</v>
      </c>
      <c r="K411" s="278">
        <v>190</v>
      </c>
      <c r="L411" s="278">
        <v>183.6</v>
      </c>
      <c r="M411" s="278">
        <v>624.17300999999998</v>
      </c>
    </row>
    <row r="412" spans="1:13">
      <c r="A412" s="269">
        <v>402</v>
      </c>
      <c r="B412" s="278" t="s">
        <v>515</v>
      </c>
      <c r="C412" s="279">
        <v>3471.55</v>
      </c>
      <c r="D412" s="280">
        <v>3450.5166666666664</v>
      </c>
      <c r="E412" s="280">
        <v>3401.0333333333328</v>
      </c>
      <c r="F412" s="280">
        <v>3330.5166666666664</v>
      </c>
      <c r="G412" s="280">
        <v>3281.0333333333328</v>
      </c>
      <c r="H412" s="280">
        <v>3521.0333333333328</v>
      </c>
      <c r="I412" s="280">
        <v>3570.5166666666664</v>
      </c>
      <c r="J412" s="280">
        <v>3641.0333333333328</v>
      </c>
      <c r="K412" s="278">
        <v>3500</v>
      </c>
      <c r="L412" s="278">
        <v>3380</v>
      </c>
      <c r="M412" s="278">
        <v>0.13489000000000001</v>
      </c>
    </row>
    <row r="413" spans="1:13">
      <c r="A413" s="269">
        <v>403</v>
      </c>
      <c r="B413" s="278" t="s">
        <v>517</v>
      </c>
      <c r="C413" s="279">
        <v>1252.2</v>
      </c>
      <c r="D413" s="280">
        <v>1242.0333333333335</v>
      </c>
      <c r="E413" s="280">
        <v>1200.116666666667</v>
      </c>
      <c r="F413" s="280">
        <v>1148.0333333333335</v>
      </c>
      <c r="G413" s="280">
        <v>1106.116666666667</v>
      </c>
      <c r="H413" s="280">
        <v>1294.116666666667</v>
      </c>
      <c r="I413" s="280">
        <v>1336.0333333333335</v>
      </c>
      <c r="J413" s="280">
        <v>1388.116666666667</v>
      </c>
      <c r="K413" s="278">
        <v>1283.95</v>
      </c>
      <c r="L413" s="278">
        <v>1189.95</v>
      </c>
      <c r="M413" s="278">
        <v>0.11136</v>
      </c>
    </row>
    <row r="414" spans="1:13">
      <c r="A414" s="269">
        <v>404</v>
      </c>
      <c r="B414" s="278" t="s">
        <v>518</v>
      </c>
      <c r="C414" s="279">
        <v>312.10000000000002</v>
      </c>
      <c r="D414" s="280">
        <v>312.10000000000002</v>
      </c>
      <c r="E414" s="280">
        <v>312.10000000000002</v>
      </c>
      <c r="F414" s="280">
        <v>312.10000000000002</v>
      </c>
      <c r="G414" s="280">
        <v>312.10000000000002</v>
      </c>
      <c r="H414" s="280">
        <v>312.10000000000002</v>
      </c>
      <c r="I414" s="280">
        <v>312.10000000000002</v>
      </c>
      <c r="J414" s="280">
        <v>312.10000000000002</v>
      </c>
      <c r="K414" s="278">
        <v>312.10000000000002</v>
      </c>
      <c r="L414" s="278">
        <v>312.10000000000002</v>
      </c>
      <c r="M414" s="278">
        <v>8.7500000000000008E-3</v>
      </c>
    </row>
    <row r="415" spans="1:13">
      <c r="A415" s="269">
        <v>405</v>
      </c>
      <c r="B415" s="278" t="s">
        <v>510</v>
      </c>
      <c r="C415" s="279">
        <v>79.849999999999994</v>
      </c>
      <c r="D415" s="280">
        <v>79.316666666666663</v>
      </c>
      <c r="E415" s="280">
        <v>76.533333333333331</v>
      </c>
      <c r="F415" s="280">
        <v>73.216666666666669</v>
      </c>
      <c r="G415" s="280">
        <v>70.433333333333337</v>
      </c>
      <c r="H415" s="280">
        <v>82.633333333333326</v>
      </c>
      <c r="I415" s="280">
        <v>85.416666666666657</v>
      </c>
      <c r="J415" s="280">
        <v>88.73333333333332</v>
      </c>
      <c r="K415" s="278">
        <v>82.1</v>
      </c>
      <c r="L415" s="278">
        <v>76</v>
      </c>
      <c r="M415" s="278">
        <v>0.31341000000000002</v>
      </c>
    </row>
    <row r="416" spans="1:13">
      <c r="A416" s="269">
        <v>406</v>
      </c>
      <c r="B416" s="278" t="s">
        <v>519</v>
      </c>
      <c r="C416" s="279">
        <v>199.35</v>
      </c>
      <c r="D416" s="280">
        <v>198.30000000000004</v>
      </c>
      <c r="E416" s="280">
        <v>186.60000000000008</v>
      </c>
      <c r="F416" s="280">
        <v>173.85000000000005</v>
      </c>
      <c r="G416" s="280">
        <v>162.15000000000009</v>
      </c>
      <c r="H416" s="280">
        <v>211.05000000000007</v>
      </c>
      <c r="I416" s="280">
        <v>222.75000000000006</v>
      </c>
      <c r="J416" s="280">
        <v>235.50000000000006</v>
      </c>
      <c r="K416" s="278">
        <v>210</v>
      </c>
      <c r="L416" s="278">
        <v>185.55</v>
      </c>
      <c r="M416" s="278">
        <v>0.29485</v>
      </c>
    </row>
    <row r="417" spans="1:13">
      <c r="A417" s="269">
        <v>407</v>
      </c>
      <c r="B417" s="278" t="s">
        <v>174</v>
      </c>
      <c r="C417" s="279">
        <v>16935.3</v>
      </c>
      <c r="D417" s="280">
        <v>16693.433333333334</v>
      </c>
      <c r="E417" s="280">
        <v>16376.866666666669</v>
      </c>
      <c r="F417" s="280">
        <v>15818.433333333334</v>
      </c>
      <c r="G417" s="280">
        <v>15501.866666666669</v>
      </c>
      <c r="H417" s="280">
        <v>17251.866666666669</v>
      </c>
      <c r="I417" s="280">
        <v>17568.433333333334</v>
      </c>
      <c r="J417" s="280">
        <v>18126.866666666669</v>
      </c>
      <c r="K417" s="278">
        <v>17010</v>
      </c>
      <c r="L417" s="278">
        <v>16135</v>
      </c>
      <c r="M417" s="278">
        <v>0.92986000000000002</v>
      </c>
    </row>
    <row r="418" spans="1:13">
      <c r="A418" s="269">
        <v>408</v>
      </c>
      <c r="B418" s="278" t="s">
        <v>521</v>
      </c>
      <c r="C418" s="279">
        <v>739.5</v>
      </c>
      <c r="D418" s="280">
        <v>738.16666666666663</v>
      </c>
      <c r="E418" s="280">
        <v>726.33333333333326</v>
      </c>
      <c r="F418" s="280">
        <v>713.16666666666663</v>
      </c>
      <c r="G418" s="280">
        <v>701.33333333333326</v>
      </c>
      <c r="H418" s="280">
        <v>751.33333333333326</v>
      </c>
      <c r="I418" s="280">
        <v>763.16666666666652</v>
      </c>
      <c r="J418" s="280">
        <v>776.33333333333326</v>
      </c>
      <c r="K418" s="278">
        <v>750</v>
      </c>
      <c r="L418" s="278">
        <v>725</v>
      </c>
      <c r="M418" s="278">
        <v>9.9650000000000002E-2</v>
      </c>
    </row>
    <row r="419" spans="1:13">
      <c r="A419" s="269">
        <v>409</v>
      </c>
      <c r="B419" s="278" t="s">
        <v>175</v>
      </c>
      <c r="C419" s="279">
        <v>1154.5</v>
      </c>
      <c r="D419" s="280">
        <v>1149.8333333333333</v>
      </c>
      <c r="E419" s="280">
        <v>1119.6666666666665</v>
      </c>
      <c r="F419" s="280">
        <v>1084.8333333333333</v>
      </c>
      <c r="G419" s="280">
        <v>1054.6666666666665</v>
      </c>
      <c r="H419" s="280">
        <v>1184.6666666666665</v>
      </c>
      <c r="I419" s="280">
        <v>1214.833333333333</v>
      </c>
      <c r="J419" s="280">
        <v>1249.6666666666665</v>
      </c>
      <c r="K419" s="278">
        <v>1180</v>
      </c>
      <c r="L419" s="278">
        <v>1115</v>
      </c>
      <c r="M419" s="278">
        <v>4.9472899999999997</v>
      </c>
    </row>
    <row r="420" spans="1:13">
      <c r="A420" s="269">
        <v>410</v>
      </c>
      <c r="B420" s="278" t="s">
        <v>516</v>
      </c>
      <c r="C420" s="279">
        <v>412.9</v>
      </c>
      <c r="D420" s="280">
        <v>412.18333333333334</v>
      </c>
      <c r="E420" s="280">
        <v>406.41666666666669</v>
      </c>
      <c r="F420" s="280">
        <v>399.93333333333334</v>
      </c>
      <c r="G420" s="280">
        <v>394.16666666666669</v>
      </c>
      <c r="H420" s="280">
        <v>418.66666666666669</v>
      </c>
      <c r="I420" s="280">
        <v>424.43333333333334</v>
      </c>
      <c r="J420" s="280">
        <v>430.91666666666669</v>
      </c>
      <c r="K420" s="278">
        <v>417.95</v>
      </c>
      <c r="L420" s="278">
        <v>405.7</v>
      </c>
      <c r="M420" s="278">
        <v>0.18101999999999999</v>
      </c>
    </row>
    <row r="421" spans="1:13">
      <c r="A421" s="269">
        <v>411</v>
      </c>
      <c r="B421" s="278" t="s">
        <v>511</v>
      </c>
      <c r="C421" s="279">
        <v>21.6</v>
      </c>
      <c r="D421" s="280">
        <v>21.7</v>
      </c>
      <c r="E421" s="280">
        <v>21.4</v>
      </c>
      <c r="F421" s="280">
        <v>21.2</v>
      </c>
      <c r="G421" s="280">
        <v>20.9</v>
      </c>
      <c r="H421" s="280">
        <v>21.9</v>
      </c>
      <c r="I421" s="280">
        <v>22.200000000000003</v>
      </c>
      <c r="J421" s="280">
        <v>22.4</v>
      </c>
      <c r="K421" s="278">
        <v>22</v>
      </c>
      <c r="L421" s="278">
        <v>21.5</v>
      </c>
      <c r="M421" s="278">
        <v>9.0555299999999992</v>
      </c>
    </row>
    <row r="422" spans="1:13">
      <c r="A422" s="269">
        <v>412</v>
      </c>
      <c r="B422" s="278" t="s">
        <v>512</v>
      </c>
      <c r="C422" s="279">
        <v>1433.75</v>
      </c>
      <c r="D422" s="280">
        <v>1447.95</v>
      </c>
      <c r="E422" s="280">
        <v>1407.1000000000001</v>
      </c>
      <c r="F422" s="280">
        <v>1380.45</v>
      </c>
      <c r="G422" s="280">
        <v>1339.6000000000001</v>
      </c>
      <c r="H422" s="280">
        <v>1474.6000000000001</v>
      </c>
      <c r="I422" s="280">
        <v>1515.45</v>
      </c>
      <c r="J422" s="280">
        <v>1542.1000000000001</v>
      </c>
      <c r="K422" s="278">
        <v>1488.8</v>
      </c>
      <c r="L422" s="278">
        <v>1421.3</v>
      </c>
      <c r="M422" s="278">
        <v>0.56266000000000005</v>
      </c>
    </row>
    <row r="423" spans="1:13">
      <c r="A423" s="269">
        <v>413</v>
      </c>
      <c r="B423" s="278" t="s">
        <v>522</v>
      </c>
      <c r="C423" s="279">
        <v>175.35</v>
      </c>
      <c r="D423" s="280">
        <v>171.9</v>
      </c>
      <c r="E423" s="280">
        <v>168.45000000000002</v>
      </c>
      <c r="F423" s="280">
        <v>161.55000000000001</v>
      </c>
      <c r="G423" s="280">
        <v>158.10000000000002</v>
      </c>
      <c r="H423" s="280">
        <v>178.8</v>
      </c>
      <c r="I423" s="280">
        <v>182.25</v>
      </c>
      <c r="J423" s="280">
        <v>189.15</v>
      </c>
      <c r="K423" s="278">
        <v>175.35</v>
      </c>
      <c r="L423" s="278">
        <v>165</v>
      </c>
      <c r="M423" s="278">
        <v>4.5070399999999999</v>
      </c>
    </row>
    <row r="424" spans="1:13">
      <c r="A424" s="269">
        <v>414</v>
      </c>
      <c r="B424" s="278" t="s">
        <v>523</v>
      </c>
      <c r="C424" s="279">
        <v>915.1</v>
      </c>
      <c r="D424" s="280">
        <v>911.55000000000007</v>
      </c>
      <c r="E424" s="280">
        <v>903.55000000000018</v>
      </c>
      <c r="F424" s="280">
        <v>892.00000000000011</v>
      </c>
      <c r="G424" s="280">
        <v>884.00000000000023</v>
      </c>
      <c r="H424" s="280">
        <v>923.10000000000014</v>
      </c>
      <c r="I424" s="280">
        <v>931.09999999999991</v>
      </c>
      <c r="J424" s="280">
        <v>942.65000000000009</v>
      </c>
      <c r="K424" s="278">
        <v>919.55</v>
      </c>
      <c r="L424" s="278">
        <v>900</v>
      </c>
      <c r="M424" s="278">
        <v>3.252E-2</v>
      </c>
    </row>
    <row r="425" spans="1:13">
      <c r="A425" s="269">
        <v>415</v>
      </c>
      <c r="B425" s="278" t="s">
        <v>524</v>
      </c>
      <c r="C425" s="279">
        <v>179.55</v>
      </c>
      <c r="D425" s="280">
        <v>181.75</v>
      </c>
      <c r="E425" s="280">
        <v>175</v>
      </c>
      <c r="F425" s="280">
        <v>170.45</v>
      </c>
      <c r="G425" s="280">
        <v>163.69999999999999</v>
      </c>
      <c r="H425" s="280">
        <v>186.3</v>
      </c>
      <c r="I425" s="280">
        <v>193.05</v>
      </c>
      <c r="J425" s="280">
        <v>197.60000000000002</v>
      </c>
      <c r="K425" s="278">
        <v>188.5</v>
      </c>
      <c r="L425" s="278">
        <v>177.2</v>
      </c>
      <c r="M425" s="278">
        <v>1.9875700000000001</v>
      </c>
    </row>
    <row r="426" spans="1:13">
      <c r="A426" s="269">
        <v>416</v>
      </c>
      <c r="B426" s="278" t="s">
        <v>525</v>
      </c>
      <c r="C426" s="279">
        <v>5.9</v>
      </c>
      <c r="D426" s="280">
        <v>5.916666666666667</v>
      </c>
      <c r="E426" s="280">
        <v>5.7833333333333341</v>
      </c>
      <c r="F426" s="280">
        <v>5.666666666666667</v>
      </c>
      <c r="G426" s="280">
        <v>5.5333333333333341</v>
      </c>
      <c r="H426" s="280">
        <v>6.0333333333333341</v>
      </c>
      <c r="I426" s="280">
        <v>6.166666666666667</v>
      </c>
      <c r="J426" s="280">
        <v>6.2833333333333341</v>
      </c>
      <c r="K426" s="278">
        <v>6.05</v>
      </c>
      <c r="L426" s="278">
        <v>5.8</v>
      </c>
      <c r="M426" s="278">
        <v>98.683899999999994</v>
      </c>
    </row>
    <row r="427" spans="1:13">
      <c r="A427" s="269">
        <v>417</v>
      </c>
      <c r="B427" s="278" t="s">
        <v>2518</v>
      </c>
      <c r="C427" s="279">
        <v>610.70000000000005</v>
      </c>
      <c r="D427" s="280">
        <v>615.15</v>
      </c>
      <c r="E427" s="280">
        <v>584</v>
      </c>
      <c r="F427" s="280">
        <v>557.30000000000007</v>
      </c>
      <c r="G427" s="280">
        <v>526.15000000000009</v>
      </c>
      <c r="H427" s="280">
        <v>641.84999999999991</v>
      </c>
      <c r="I427" s="280">
        <v>672.99999999999977</v>
      </c>
      <c r="J427" s="280">
        <v>699.69999999999982</v>
      </c>
      <c r="K427" s="278">
        <v>646.29999999999995</v>
      </c>
      <c r="L427" s="278">
        <v>588.45000000000005</v>
      </c>
      <c r="M427" s="278">
        <v>0.22005</v>
      </c>
    </row>
    <row r="428" spans="1:13">
      <c r="A428" s="269">
        <v>418</v>
      </c>
      <c r="B428" s="278" t="s">
        <v>528</v>
      </c>
      <c r="C428" s="279">
        <v>122.2</v>
      </c>
      <c r="D428" s="280">
        <v>123.28333333333335</v>
      </c>
      <c r="E428" s="280">
        <v>120.16666666666669</v>
      </c>
      <c r="F428" s="280">
        <v>118.13333333333334</v>
      </c>
      <c r="G428" s="280">
        <v>115.01666666666668</v>
      </c>
      <c r="H428" s="280">
        <v>125.31666666666669</v>
      </c>
      <c r="I428" s="280">
        <v>128.43333333333334</v>
      </c>
      <c r="J428" s="280">
        <v>130.4666666666667</v>
      </c>
      <c r="K428" s="278">
        <v>126.4</v>
      </c>
      <c r="L428" s="278">
        <v>121.25</v>
      </c>
      <c r="M428" s="278">
        <v>10.53182</v>
      </c>
    </row>
    <row r="429" spans="1:13">
      <c r="A429" s="269">
        <v>419</v>
      </c>
      <c r="B429" s="278" t="s">
        <v>2527</v>
      </c>
      <c r="C429" s="279">
        <v>46.75</v>
      </c>
      <c r="D429" s="280">
        <v>46.75</v>
      </c>
      <c r="E429" s="280">
        <v>46.75</v>
      </c>
      <c r="F429" s="280">
        <v>46.75</v>
      </c>
      <c r="G429" s="280">
        <v>46.75</v>
      </c>
      <c r="H429" s="280">
        <v>46.75</v>
      </c>
      <c r="I429" s="280">
        <v>46.75</v>
      </c>
      <c r="J429" s="280">
        <v>46.75</v>
      </c>
      <c r="K429" s="278">
        <v>46.75</v>
      </c>
      <c r="L429" s="278">
        <v>46.75</v>
      </c>
      <c r="M429" s="278">
        <v>3.7671999999999999</v>
      </c>
    </row>
    <row r="430" spans="1:13">
      <c r="A430" s="269">
        <v>420</v>
      </c>
      <c r="B430" s="278" t="s">
        <v>176</v>
      </c>
      <c r="C430" s="279">
        <v>3237.75</v>
      </c>
      <c r="D430" s="280">
        <v>3182.2166666666667</v>
      </c>
      <c r="E430" s="280">
        <v>3086.4333333333334</v>
      </c>
      <c r="F430" s="280">
        <v>2935.1166666666668</v>
      </c>
      <c r="G430" s="280">
        <v>2839.3333333333335</v>
      </c>
      <c r="H430" s="280">
        <v>3333.5333333333333</v>
      </c>
      <c r="I430" s="280">
        <v>3429.3166666666671</v>
      </c>
      <c r="J430" s="280">
        <v>3580.6333333333332</v>
      </c>
      <c r="K430" s="278">
        <v>3278</v>
      </c>
      <c r="L430" s="278">
        <v>3030.9</v>
      </c>
      <c r="M430" s="278">
        <v>4.4246400000000001</v>
      </c>
    </row>
    <row r="431" spans="1:13">
      <c r="A431" s="269">
        <v>421</v>
      </c>
      <c r="B431" s="278" t="s">
        <v>177</v>
      </c>
      <c r="C431" s="279">
        <v>675.95</v>
      </c>
      <c r="D431" s="280">
        <v>654.9</v>
      </c>
      <c r="E431" s="280">
        <v>629.09999999999991</v>
      </c>
      <c r="F431" s="280">
        <v>582.24999999999989</v>
      </c>
      <c r="G431" s="280">
        <v>556.44999999999982</v>
      </c>
      <c r="H431" s="280">
        <v>701.75</v>
      </c>
      <c r="I431" s="280">
        <v>727.55</v>
      </c>
      <c r="J431" s="280">
        <v>774.40000000000009</v>
      </c>
      <c r="K431" s="278">
        <v>680.7</v>
      </c>
      <c r="L431" s="278">
        <v>608.04999999999995</v>
      </c>
      <c r="M431" s="278">
        <v>34.067810000000001</v>
      </c>
    </row>
    <row r="432" spans="1:13">
      <c r="A432" s="269">
        <v>422</v>
      </c>
      <c r="B432" s="278" t="s">
        <v>178</v>
      </c>
      <c r="C432" s="287">
        <v>328.4</v>
      </c>
      <c r="D432" s="288">
        <v>330.96666666666664</v>
      </c>
      <c r="E432" s="288">
        <v>321.93333333333328</v>
      </c>
      <c r="F432" s="288">
        <v>315.46666666666664</v>
      </c>
      <c r="G432" s="288">
        <v>306.43333333333328</v>
      </c>
      <c r="H432" s="288">
        <v>337.43333333333328</v>
      </c>
      <c r="I432" s="288">
        <v>346.4666666666667</v>
      </c>
      <c r="J432" s="288">
        <v>352.93333333333328</v>
      </c>
      <c r="K432" s="289">
        <v>340</v>
      </c>
      <c r="L432" s="289">
        <v>324.5</v>
      </c>
      <c r="M432" s="289">
        <v>8.2889800000000005</v>
      </c>
    </row>
    <row r="433" spans="1:13">
      <c r="A433" s="269">
        <v>423</v>
      </c>
      <c r="B433" s="278" t="s">
        <v>526</v>
      </c>
      <c r="C433" s="278">
        <v>69.45</v>
      </c>
      <c r="D433" s="280">
        <v>69.600000000000009</v>
      </c>
      <c r="E433" s="280">
        <v>67.350000000000023</v>
      </c>
      <c r="F433" s="280">
        <v>65.250000000000014</v>
      </c>
      <c r="G433" s="280">
        <v>63.000000000000028</v>
      </c>
      <c r="H433" s="280">
        <v>71.700000000000017</v>
      </c>
      <c r="I433" s="280">
        <v>73.949999999999989</v>
      </c>
      <c r="J433" s="280">
        <v>76.050000000000011</v>
      </c>
      <c r="K433" s="278">
        <v>71.849999999999994</v>
      </c>
      <c r="L433" s="278">
        <v>67.5</v>
      </c>
      <c r="M433" s="278">
        <v>0.28850999999999999</v>
      </c>
    </row>
    <row r="434" spans="1:13">
      <c r="A434" s="269">
        <v>424</v>
      </c>
      <c r="B434" s="278" t="s">
        <v>282</v>
      </c>
      <c r="C434" s="278">
        <v>73.3</v>
      </c>
      <c r="D434" s="280">
        <v>71.61666666666666</v>
      </c>
      <c r="E434" s="280">
        <v>68.833333333333314</v>
      </c>
      <c r="F434" s="280">
        <v>64.36666666666666</v>
      </c>
      <c r="G434" s="280">
        <v>61.583333333333314</v>
      </c>
      <c r="H434" s="280">
        <v>76.083333333333314</v>
      </c>
      <c r="I434" s="280">
        <v>78.866666666666646</v>
      </c>
      <c r="J434" s="280">
        <v>83.333333333333314</v>
      </c>
      <c r="K434" s="278">
        <v>74.400000000000006</v>
      </c>
      <c r="L434" s="278">
        <v>67.150000000000006</v>
      </c>
      <c r="M434" s="278">
        <v>38.652880000000003</v>
      </c>
    </row>
    <row r="435" spans="1:13">
      <c r="A435" s="269">
        <v>425</v>
      </c>
      <c r="B435" s="278" t="s">
        <v>527</v>
      </c>
      <c r="C435" s="278">
        <v>420.8</v>
      </c>
      <c r="D435" s="280">
        <v>417.26666666666665</v>
      </c>
      <c r="E435" s="280">
        <v>395.98333333333329</v>
      </c>
      <c r="F435" s="280">
        <v>371.16666666666663</v>
      </c>
      <c r="G435" s="280">
        <v>349.88333333333327</v>
      </c>
      <c r="H435" s="280">
        <v>442.08333333333331</v>
      </c>
      <c r="I435" s="280">
        <v>463.36666666666662</v>
      </c>
      <c r="J435" s="280">
        <v>488.18333333333334</v>
      </c>
      <c r="K435" s="278">
        <v>438.55</v>
      </c>
      <c r="L435" s="278">
        <v>392.45</v>
      </c>
      <c r="M435" s="278">
        <v>6.0612899999999996</v>
      </c>
    </row>
    <row r="436" spans="1:13">
      <c r="A436" s="269">
        <v>426</v>
      </c>
      <c r="B436" s="278" t="s">
        <v>529</v>
      </c>
      <c r="C436" s="278">
        <v>1491.7</v>
      </c>
      <c r="D436" s="280">
        <v>1499.8999999999999</v>
      </c>
      <c r="E436" s="280">
        <v>1470.7999999999997</v>
      </c>
      <c r="F436" s="280">
        <v>1449.8999999999999</v>
      </c>
      <c r="G436" s="280">
        <v>1420.7999999999997</v>
      </c>
      <c r="H436" s="280">
        <v>1520.7999999999997</v>
      </c>
      <c r="I436" s="280">
        <v>1549.8999999999996</v>
      </c>
      <c r="J436" s="280">
        <v>1570.7999999999997</v>
      </c>
      <c r="K436" s="278">
        <v>1529</v>
      </c>
      <c r="L436" s="278">
        <v>1479</v>
      </c>
      <c r="M436" s="278">
        <v>1.12E-2</v>
      </c>
    </row>
    <row r="437" spans="1:13">
      <c r="A437" s="269">
        <v>427</v>
      </c>
      <c r="B437" s="278" t="s">
        <v>530</v>
      </c>
      <c r="C437" s="278">
        <v>1208.05</v>
      </c>
      <c r="D437" s="280">
        <v>1223.9000000000001</v>
      </c>
      <c r="E437" s="280">
        <v>1169.8000000000002</v>
      </c>
      <c r="F437" s="280">
        <v>1131.5500000000002</v>
      </c>
      <c r="G437" s="280">
        <v>1077.4500000000003</v>
      </c>
      <c r="H437" s="280">
        <v>1262.1500000000001</v>
      </c>
      <c r="I437" s="280">
        <v>1316.25</v>
      </c>
      <c r="J437" s="280">
        <v>1354.5</v>
      </c>
      <c r="K437" s="278">
        <v>1278</v>
      </c>
      <c r="L437" s="278">
        <v>1185.6500000000001</v>
      </c>
      <c r="M437" s="278">
        <v>0.32496999999999998</v>
      </c>
    </row>
    <row r="438" spans="1:13">
      <c r="A438" s="269">
        <v>428</v>
      </c>
      <c r="B438" s="278" t="s">
        <v>531</v>
      </c>
      <c r="C438" s="278">
        <v>260.7</v>
      </c>
      <c r="D438" s="280">
        <v>261.2</v>
      </c>
      <c r="E438" s="280">
        <v>256.5</v>
      </c>
      <c r="F438" s="280">
        <v>252.3</v>
      </c>
      <c r="G438" s="280">
        <v>247.60000000000002</v>
      </c>
      <c r="H438" s="280">
        <v>265.39999999999998</v>
      </c>
      <c r="I438" s="280">
        <v>270.09999999999991</v>
      </c>
      <c r="J438" s="280">
        <v>274.29999999999995</v>
      </c>
      <c r="K438" s="278">
        <v>265.89999999999998</v>
      </c>
      <c r="L438" s="278">
        <v>257</v>
      </c>
      <c r="M438" s="278">
        <v>1.2845200000000001</v>
      </c>
    </row>
    <row r="439" spans="1:13">
      <c r="A439" s="269">
        <v>429</v>
      </c>
      <c r="B439" s="278" t="s">
        <v>179</v>
      </c>
      <c r="C439" s="278">
        <v>454.45</v>
      </c>
      <c r="D439" s="280">
        <v>457.25</v>
      </c>
      <c r="E439" s="280">
        <v>440.6</v>
      </c>
      <c r="F439" s="280">
        <v>426.75</v>
      </c>
      <c r="G439" s="280">
        <v>410.1</v>
      </c>
      <c r="H439" s="280">
        <v>471.1</v>
      </c>
      <c r="I439" s="280">
        <v>487.75</v>
      </c>
      <c r="J439" s="280">
        <v>501.6</v>
      </c>
      <c r="K439" s="278">
        <v>473.9</v>
      </c>
      <c r="L439" s="278">
        <v>443.4</v>
      </c>
      <c r="M439" s="278">
        <v>318.63686000000001</v>
      </c>
    </row>
    <row r="440" spans="1:13">
      <c r="A440" s="269">
        <v>430</v>
      </c>
      <c r="B440" s="278" t="s">
        <v>532</v>
      </c>
      <c r="C440" s="278">
        <v>210.6</v>
      </c>
      <c r="D440" s="280">
        <v>208.04999999999998</v>
      </c>
      <c r="E440" s="280">
        <v>202.64999999999998</v>
      </c>
      <c r="F440" s="280">
        <v>194.7</v>
      </c>
      <c r="G440" s="280">
        <v>189.29999999999998</v>
      </c>
      <c r="H440" s="280">
        <v>215.99999999999997</v>
      </c>
      <c r="I440" s="280">
        <v>221.4</v>
      </c>
      <c r="J440" s="280">
        <v>229.34999999999997</v>
      </c>
      <c r="K440" s="278">
        <v>213.45</v>
      </c>
      <c r="L440" s="278">
        <v>200.1</v>
      </c>
      <c r="M440" s="278">
        <v>1.5117100000000001</v>
      </c>
    </row>
    <row r="441" spans="1:13">
      <c r="A441" s="269">
        <v>431</v>
      </c>
      <c r="B441" s="278" t="s">
        <v>180</v>
      </c>
      <c r="C441" s="278">
        <v>338.3</v>
      </c>
      <c r="D441" s="280">
        <v>332.41666666666669</v>
      </c>
      <c r="E441" s="280">
        <v>322.38333333333338</v>
      </c>
      <c r="F441" s="280">
        <v>306.4666666666667</v>
      </c>
      <c r="G441" s="280">
        <v>296.43333333333339</v>
      </c>
      <c r="H441" s="280">
        <v>348.33333333333337</v>
      </c>
      <c r="I441" s="280">
        <v>358.36666666666667</v>
      </c>
      <c r="J441" s="280">
        <v>374.28333333333336</v>
      </c>
      <c r="K441" s="278">
        <v>342.45</v>
      </c>
      <c r="L441" s="278">
        <v>316.5</v>
      </c>
      <c r="M441" s="278">
        <v>31.621970000000001</v>
      </c>
    </row>
    <row r="442" spans="1:13">
      <c r="A442" s="269">
        <v>432</v>
      </c>
      <c r="B442" s="278" t="s">
        <v>533</v>
      </c>
      <c r="C442" s="278">
        <v>123.95</v>
      </c>
      <c r="D442" s="280">
        <v>124.68333333333334</v>
      </c>
      <c r="E442" s="280">
        <v>121.41666666666667</v>
      </c>
      <c r="F442" s="280">
        <v>118.88333333333334</v>
      </c>
      <c r="G442" s="280">
        <v>115.61666666666667</v>
      </c>
      <c r="H442" s="280">
        <v>127.21666666666667</v>
      </c>
      <c r="I442" s="280">
        <v>130.48333333333332</v>
      </c>
      <c r="J442" s="280">
        <v>133.01666666666665</v>
      </c>
      <c r="K442" s="278">
        <v>127.95</v>
      </c>
      <c r="L442" s="278">
        <v>122.15</v>
      </c>
      <c r="M442" s="278">
        <v>0.67967999999999995</v>
      </c>
    </row>
    <row r="443" spans="1:13">
      <c r="A443" s="269">
        <v>433</v>
      </c>
      <c r="B443" s="278" t="s">
        <v>534</v>
      </c>
      <c r="C443" s="278">
        <v>893.6</v>
      </c>
      <c r="D443" s="280">
        <v>894.71666666666658</v>
      </c>
      <c r="E443" s="280">
        <v>840.43333333333317</v>
      </c>
      <c r="F443" s="280">
        <v>787.26666666666654</v>
      </c>
      <c r="G443" s="280">
        <v>732.98333333333312</v>
      </c>
      <c r="H443" s="280">
        <v>947.88333333333321</v>
      </c>
      <c r="I443" s="280">
        <v>1002.1666666666667</v>
      </c>
      <c r="J443" s="280">
        <v>1055.3333333333333</v>
      </c>
      <c r="K443" s="278">
        <v>949</v>
      </c>
      <c r="L443" s="278">
        <v>841.55</v>
      </c>
      <c r="M443" s="278">
        <v>2.40781</v>
      </c>
    </row>
    <row r="444" spans="1:13">
      <c r="A444" s="269">
        <v>434</v>
      </c>
      <c r="B444" s="278" t="s">
        <v>535</v>
      </c>
      <c r="C444" s="278">
        <v>2.4</v>
      </c>
      <c r="D444" s="280">
        <v>2.4</v>
      </c>
      <c r="E444" s="280">
        <v>2.4</v>
      </c>
      <c r="F444" s="280">
        <v>2.4</v>
      </c>
      <c r="G444" s="280">
        <v>2.4</v>
      </c>
      <c r="H444" s="280">
        <v>2.4</v>
      </c>
      <c r="I444" s="280">
        <v>2.4</v>
      </c>
      <c r="J444" s="280">
        <v>2.4</v>
      </c>
      <c r="K444" s="278">
        <v>2.4</v>
      </c>
      <c r="L444" s="278">
        <v>2.4</v>
      </c>
      <c r="M444" s="278">
        <v>13.15915</v>
      </c>
    </row>
    <row r="445" spans="1:13">
      <c r="A445" s="269">
        <v>435</v>
      </c>
      <c r="B445" s="278" t="s">
        <v>536</v>
      </c>
      <c r="C445" s="278">
        <v>101.85</v>
      </c>
      <c r="D445" s="280">
        <v>101.59999999999998</v>
      </c>
      <c r="E445" s="280">
        <v>99.849999999999966</v>
      </c>
      <c r="F445" s="280">
        <v>97.84999999999998</v>
      </c>
      <c r="G445" s="280">
        <v>96.099999999999966</v>
      </c>
      <c r="H445" s="280">
        <v>103.59999999999997</v>
      </c>
      <c r="I445" s="280">
        <v>105.35</v>
      </c>
      <c r="J445" s="280">
        <v>107.34999999999997</v>
      </c>
      <c r="K445" s="278">
        <v>103.35</v>
      </c>
      <c r="L445" s="278">
        <v>99.6</v>
      </c>
      <c r="M445" s="278">
        <v>0.41624</v>
      </c>
    </row>
    <row r="446" spans="1:13">
      <c r="A446" s="269">
        <v>436</v>
      </c>
      <c r="B446" s="278" t="s">
        <v>537</v>
      </c>
      <c r="C446" s="278">
        <v>895.6</v>
      </c>
      <c r="D446" s="280">
        <v>893.23333333333323</v>
      </c>
      <c r="E446" s="280">
        <v>877.46666666666647</v>
      </c>
      <c r="F446" s="280">
        <v>859.33333333333326</v>
      </c>
      <c r="G446" s="280">
        <v>843.56666666666649</v>
      </c>
      <c r="H446" s="280">
        <v>911.36666666666645</v>
      </c>
      <c r="I446" s="280">
        <v>927.1333333333331</v>
      </c>
      <c r="J446" s="280">
        <v>945.26666666666642</v>
      </c>
      <c r="K446" s="278">
        <v>909</v>
      </c>
      <c r="L446" s="278">
        <v>875.1</v>
      </c>
      <c r="M446" s="278">
        <v>0.25852999999999998</v>
      </c>
    </row>
    <row r="447" spans="1:13">
      <c r="A447" s="269">
        <v>437</v>
      </c>
      <c r="B447" s="278" t="s">
        <v>283</v>
      </c>
      <c r="C447" s="278">
        <v>279.55</v>
      </c>
      <c r="D447" s="280">
        <v>281.41666666666669</v>
      </c>
      <c r="E447" s="280">
        <v>273.13333333333338</v>
      </c>
      <c r="F447" s="280">
        <v>266.7166666666667</v>
      </c>
      <c r="G447" s="280">
        <v>258.43333333333339</v>
      </c>
      <c r="H447" s="280">
        <v>287.83333333333337</v>
      </c>
      <c r="I447" s="280">
        <v>296.11666666666667</v>
      </c>
      <c r="J447" s="280">
        <v>302.53333333333336</v>
      </c>
      <c r="K447" s="278">
        <v>289.7</v>
      </c>
      <c r="L447" s="278">
        <v>275</v>
      </c>
      <c r="M447" s="278">
        <v>2.9134000000000002</v>
      </c>
    </row>
    <row r="448" spans="1:13">
      <c r="A448" s="269">
        <v>438</v>
      </c>
      <c r="B448" s="278" t="s">
        <v>543</v>
      </c>
      <c r="C448" s="278">
        <v>47.55</v>
      </c>
      <c r="D448" s="280">
        <v>47.54999999999999</v>
      </c>
      <c r="E448" s="280">
        <v>47.549999999999983</v>
      </c>
      <c r="F448" s="280">
        <v>47.54999999999999</v>
      </c>
      <c r="G448" s="280">
        <v>47.549999999999983</v>
      </c>
      <c r="H448" s="280">
        <v>47.549999999999983</v>
      </c>
      <c r="I448" s="280">
        <v>47.55</v>
      </c>
      <c r="J448" s="280">
        <v>47.549999999999983</v>
      </c>
      <c r="K448" s="278">
        <v>47.55</v>
      </c>
      <c r="L448" s="278">
        <v>47.55</v>
      </c>
      <c r="M448" s="278">
        <v>0.20438000000000001</v>
      </c>
    </row>
    <row r="449" spans="1:13">
      <c r="A449" s="269">
        <v>439</v>
      </c>
      <c r="B449" s="278" t="s">
        <v>2610</v>
      </c>
      <c r="C449" s="278">
        <v>9291.0499999999993</v>
      </c>
      <c r="D449" s="280">
        <v>9341.6166666666668</v>
      </c>
      <c r="E449" s="280">
        <v>9099.4333333333343</v>
      </c>
      <c r="F449" s="280">
        <v>8907.8166666666675</v>
      </c>
      <c r="G449" s="280">
        <v>8665.633333333335</v>
      </c>
      <c r="H449" s="280">
        <v>9533.2333333333336</v>
      </c>
      <c r="I449" s="280">
        <v>9775.4166666666642</v>
      </c>
      <c r="J449" s="280">
        <v>9967.0333333333328</v>
      </c>
      <c r="K449" s="278">
        <v>9583.7999999999993</v>
      </c>
      <c r="L449" s="278">
        <v>9150</v>
      </c>
      <c r="M449" s="278">
        <v>1.316E-2</v>
      </c>
    </row>
    <row r="450" spans="1:13">
      <c r="A450" s="269">
        <v>440</v>
      </c>
      <c r="B450" s="278" t="s">
        <v>183</v>
      </c>
      <c r="C450" s="278">
        <v>699.6</v>
      </c>
      <c r="D450" s="280">
        <v>687.21666666666658</v>
      </c>
      <c r="E450" s="280">
        <v>662.43333333333317</v>
      </c>
      <c r="F450" s="280">
        <v>625.26666666666654</v>
      </c>
      <c r="G450" s="280">
        <v>600.48333333333312</v>
      </c>
      <c r="H450" s="280">
        <v>724.38333333333321</v>
      </c>
      <c r="I450" s="280">
        <v>749.16666666666674</v>
      </c>
      <c r="J450" s="280">
        <v>786.33333333333326</v>
      </c>
      <c r="K450" s="278">
        <v>712</v>
      </c>
      <c r="L450" s="278">
        <v>650.04999999999995</v>
      </c>
      <c r="M450" s="278">
        <v>5.94041</v>
      </c>
    </row>
    <row r="451" spans="1:13">
      <c r="A451" s="269">
        <v>441</v>
      </c>
      <c r="B451" s="278" t="s">
        <v>3467</v>
      </c>
      <c r="C451" s="278">
        <v>309.05</v>
      </c>
      <c r="D451" s="280">
        <v>309.41666666666669</v>
      </c>
      <c r="E451" s="280">
        <v>299.83333333333337</v>
      </c>
      <c r="F451" s="280">
        <v>290.61666666666667</v>
      </c>
      <c r="G451" s="280">
        <v>281.03333333333336</v>
      </c>
      <c r="H451" s="280">
        <v>318.63333333333338</v>
      </c>
      <c r="I451" s="280">
        <v>328.21666666666675</v>
      </c>
      <c r="J451" s="280">
        <v>337.43333333333339</v>
      </c>
      <c r="K451" s="278">
        <v>319</v>
      </c>
      <c r="L451" s="278">
        <v>300.2</v>
      </c>
      <c r="M451" s="278">
        <v>76.994079999999997</v>
      </c>
    </row>
    <row r="452" spans="1:13">
      <c r="A452" s="269">
        <v>442</v>
      </c>
      <c r="B452" s="278" t="s">
        <v>544</v>
      </c>
      <c r="C452" s="278">
        <v>681.2</v>
      </c>
      <c r="D452" s="280">
        <v>679.11666666666667</v>
      </c>
      <c r="E452" s="280">
        <v>668.33333333333337</v>
      </c>
      <c r="F452" s="280">
        <v>655.4666666666667</v>
      </c>
      <c r="G452" s="280">
        <v>644.68333333333339</v>
      </c>
      <c r="H452" s="280">
        <v>691.98333333333335</v>
      </c>
      <c r="I452" s="280">
        <v>702.76666666666665</v>
      </c>
      <c r="J452" s="280">
        <v>715.63333333333333</v>
      </c>
      <c r="K452" s="278">
        <v>689.9</v>
      </c>
      <c r="L452" s="278">
        <v>666.25</v>
      </c>
      <c r="M452" s="278">
        <v>0.1113</v>
      </c>
    </row>
    <row r="453" spans="1:13">
      <c r="A453" s="269">
        <v>443</v>
      </c>
      <c r="B453" s="278" t="s">
        <v>184</v>
      </c>
      <c r="C453" s="278">
        <v>74.599999999999994</v>
      </c>
      <c r="D453" s="280">
        <v>73.316666666666663</v>
      </c>
      <c r="E453" s="280">
        <v>70.383333333333326</v>
      </c>
      <c r="F453" s="280">
        <v>66.166666666666657</v>
      </c>
      <c r="G453" s="280">
        <v>63.23333333333332</v>
      </c>
      <c r="H453" s="280">
        <v>77.533333333333331</v>
      </c>
      <c r="I453" s="280">
        <v>80.466666666666669</v>
      </c>
      <c r="J453" s="280">
        <v>84.683333333333337</v>
      </c>
      <c r="K453" s="278">
        <v>76.25</v>
      </c>
      <c r="L453" s="278">
        <v>69.099999999999994</v>
      </c>
      <c r="M453" s="278">
        <v>1126.8074999999999</v>
      </c>
    </row>
    <row r="454" spans="1:13">
      <c r="A454" s="269">
        <v>444</v>
      </c>
      <c r="B454" s="278" t="s">
        <v>185</v>
      </c>
      <c r="C454" s="278">
        <v>34.25</v>
      </c>
      <c r="D454" s="280">
        <v>33.383333333333333</v>
      </c>
      <c r="E454" s="280">
        <v>31.866666666666667</v>
      </c>
      <c r="F454" s="280">
        <v>29.483333333333334</v>
      </c>
      <c r="G454" s="280">
        <v>27.966666666666669</v>
      </c>
      <c r="H454" s="280">
        <v>35.766666666666666</v>
      </c>
      <c r="I454" s="280">
        <v>37.283333333333331</v>
      </c>
      <c r="J454" s="280">
        <v>39.666666666666664</v>
      </c>
      <c r="K454" s="278">
        <v>34.9</v>
      </c>
      <c r="L454" s="278">
        <v>31</v>
      </c>
      <c r="M454" s="278">
        <v>97.945750000000004</v>
      </c>
    </row>
    <row r="455" spans="1:13">
      <c r="A455" s="269">
        <v>445</v>
      </c>
      <c r="B455" s="278" t="s">
        <v>186</v>
      </c>
      <c r="C455" s="278">
        <v>36.5</v>
      </c>
      <c r="D455" s="280">
        <v>36.366666666666667</v>
      </c>
      <c r="E455" s="280">
        <v>35.733333333333334</v>
      </c>
      <c r="F455" s="280">
        <v>34.966666666666669</v>
      </c>
      <c r="G455" s="280">
        <v>34.333333333333336</v>
      </c>
      <c r="H455" s="280">
        <v>37.133333333333333</v>
      </c>
      <c r="I455" s="280">
        <v>37.766666666666673</v>
      </c>
      <c r="J455" s="280">
        <v>38.533333333333331</v>
      </c>
      <c r="K455" s="278">
        <v>37</v>
      </c>
      <c r="L455" s="278">
        <v>35.6</v>
      </c>
      <c r="M455" s="278">
        <v>67.440060000000003</v>
      </c>
    </row>
    <row r="456" spans="1:13">
      <c r="A456" s="269">
        <v>446</v>
      </c>
      <c r="B456" s="278" t="s">
        <v>187</v>
      </c>
      <c r="C456" s="278">
        <v>284.85000000000002</v>
      </c>
      <c r="D456" s="280">
        <v>284.03333333333336</v>
      </c>
      <c r="E456" s="280">
        <v>278.4666666666667</v>
      </c>
      <c r="F456" s="280">
        <v>272.08333333333331</v>
      </c>
      <c r="G456" s="280">
        <v>266.51666666666665</v>
      </c>
      <c r="H456" s="280">
        <v>290.41666666666674</v>
      </c>
      <c r="I456" s="280">
        <v>295.98333333333346</v>
      </c>
      <c r="J456" s="280">
        <v>302.36666666666679</v>
      </c>
      <c r="K456" s="278">
        <v>289.60000000000002</v>
      </c>
      <c r="L456" s="278">
        <v>277.64999999999998</v>
      </c>
      <c r="M456" s="278">
        <v>138.55788000000001</v>
      </c>
    </row>
    <row r="457" spans="1:13">
      <c r="A457" s="269">
        <v>447</v>
      </c>
      <c r="B457" s="278" t="s">
        <v>2626</v>
      </c>
      <c r="C457" s="278">
        <v>17.850000000000001</v>
      </c>
      <c r="D457" s="280">
        <v>17.650000000000002</v>
      </c>
      <c r="E457" s="280">
        <v>17.300000000000004</v>
      </c>
      <c r="F457" s="280">
        <v>16.750000000000004</v>
      </c>
      <c r="G457" s="280">
        <v>16.400000000000006</v>
      </c>
      <c r="H457" s="280">
        <v>18.200000000000003</v>
      </c>
      <c r="I457" s="280">
        <v>18.550000000000004</v>
      </c>
      <c r="J457" s="280">
        <v>19.100000000000001</v>
      </c>
      <c r="K457" s="278">
        <v>18</v>
      </c>
      <c r="L457" s="278">
        <v>17.100000000000001</v>
      </c>
      <c r="M457" s="278">
        <v>10.86495</v>
      </c>
    </row>
    <row r="458" spans="1:13">
      <c r="A458" s="269">
        <v>448</v>
      </c>
      <c r="B458" s="278" t="s">
        <v>538</v>
      </c>
      <c r="C458" s="278">
        <v>558.85</v>
      </c>
      <c r="D458" s="280">
        <v>554.03333333333342</v>
      </c>
      <c r="E458" s="280">
        <v>543.36666666666679</v>
      </c>
      <c r="F458" s="280">
        <v>527.88333333333333</v>
      </c>
      <c r="G458" s="280">
        <v>517.2166666666667</v>
      </c>
      <c r="H458" s="280">
        <v>569.51666666666688</v>
      </c>
      <c r="I458" s="280">
        <v>580.18333333333362</v>
      </c>
      <c r="J458" s="280">
        <v>595.66666666666697</v>
      </c>
      <c r="K458" s="278">
        <v>564.70000000000005</v>
      </c>
      <c r="L458" s="278">
        <v>538.54999999999995</v>
      </c>
      <c r="M458" s="278">
        <v>0.34538999999999997</v>
      </c>
    </row>
    <row r="459" spans="1:13">
      <c r="A459" s="269">
        <v>449</v>
      </c>
      <c r="B459" s="278" t="s">
        <v>539</v>
      </c>
      <c r="C459" s="278">
        <v>349.7</v>
      </c>
      <c r="D459" s="280">
        <v>349.29999999999995</v>
      </c>
      <c r="E459" s="280">
        <v>334.69999999999993</v>
      </c>
      <c r="F459" s="280">
        <v>319.7</v>
      </c>
      <c r="G459" s="280">
        <v>305.09999999999997</v>
      </c>
      <c r="H459" s="280">
        <v>364.2999999999999</v>
      </c>
      <c r="I459" s="280">
        <v>378.89999999999992</v>
      </c>
      <c r="J459" s="280">
        <v>393.89999999999986</v>
      </c>
      <c r="K459" s="278">
        <v>363.9</v>
      </c>
      <c r="L459" s="278">
        <v>334.3</v>
      </c>
      <c r="M459" s="278">
        <v>7.1179999999999993E-2</v>
      </c>
    </row>
    <row r="460" spans="1:13">
      <c r="A460" s="269">
        <v>450</v>
      </c>
      <c r="B460" s="278" t="s">
        <v>188</v>
      </c>
      <c r="C460" s="278">
        <v>1766.15</v>
      </c>
      <c r="D460" s="280">
        <v>1758.7166666666665</v>
      </c>
      <c r="E460" s="280">
        <v>1738.633333333333</v>
      </c>
      <c r="F460" s="280">
        <v>1711.1166666666666</v>
      </c>
      <c r="G460" s="280">
        <v>1691.0333333333331</v>
      </c>
      <c r="H460" s="280">
        <v>1786.2333333333329</v>
      </c>
      <c r="I460" s="280">
        <v>1806.3166666666664</v>
      </c>
      <c r="J460" s="280">
        <v>1833.8333333333328</v>
      </c>
      <c r="K460" s="278">
        <v>1778.8</v>
      </c>
      <c r="L460" s="278">
        <v>1731.2</v>
      </c>
      <c r="M460" s="278">
        <v>53.07649</v>
      </c>
    </row>
    <row r="461" spans="1:13">
      <c r="A461" s="269">
        <v>451</v>
      </c>
      <c r="B461" s="278" t="s">
        <v>545</v>
      </c>
      <c r="C461" s="278">
        <v>1529.5</v>
      </c>
      <c r="D461" s="280">
        <v>1544.8333333333333</v>
      </c>
      <c r="E461" s="280">
        <v>1504.6666666666665</v>
      </c>
      <c r="F461" s="280">
        <v>1479.8333333333333</v>
      </c>
      <c r="G461" s="280">
        <v>1439.6666666666665</v>
      </c>
      <c r="H461" s="280">
        <v>1569.6666666666665</v>
      </c>
      <c r="I461" s="280">
        <v>1609.833333333333</v>
      </c>
      <c r="J461" s="280">
        <v>1634.6666666666665</v>
      </c>
      <c r="K461" s="278">
        <v>1585</v>
      </c>
      <c r="L461" s="278">
        <v>1520</v>
      </c>
      <c r="M461" s="278">
        <v>0.28369</v>
      </c>
    </row>
    <row r="462" spans="1:13">
      <c r="A462" s="269">
        <v>452</v>
      </c>
      <c r="B462" s="278" t="s">
        <v>189</v>
      </c>
      <c r="C462" s="278">
        <v>545.25</v>
      </c>
      <c r="D462" s="280">
        <v>555.16666666666663</v>
      </c>
      <c r="E462" s="280">
        <v>527.63333333333321</v>
      </c>
      <c r="F462" s="280">
        <v>510.01666666666654</v>
      </c>
      <c r="G462" s="280">
        <v>482.48333333333312</v>
      </c>
      <c r="H462" s="280">
        <v>572.7833333333333</v>
      </c>
      <c r="I462" s="280">
        <v>600.31666666666683</v>
      </c>
      <c r="J462" s="280">
        <v>617.93333333333339</v>
      </c>
      <c r="K462" s="278">
        <v>582.70000000000005</v>
      </c>
      <c r="L462" s="278">
        <v>537.54999999999995</v>
      </c>
      <c r="M462" s="278">
        <v>59.175460000000001</v>
      </c>
    </row>
    <row r="463" spans="1:13">
      <c r="A463" s="269">
        <v>453</v>
      </c>
      <c r="B463" s="278" t="s">
        <v>546</v>
      </c>
      <c r="C463" s="278">
        <v>223</v>
      </c>
      <c r="D463" s="280">
        <v>222.33333333333334</v>
      </c>
      <c r="E463" s="280">
        <v>215.66666666666669</v>
      </c>
      <c r="F463" s="280">
        <v>208.33333333333334</v>
      </c>
      <c r="G463" s="280">
        <v>201.66666666666669</v>
      </c>
      <c r="H463" s="280">
        <v>229.66666666666669</v>
      </c>
      <c r="I463" s="280">
        <v>236.33333333333337</v>
      </c>
      <c r="J463" s="280">
        <v>243.66666666666669</v>
      </c>
      <c r="K463" s="278">
        <v>229</v>
      </c>
      <c r="L463" s="278">
        <v>215</v>
      </c>
      <c r="M463" s="278">
        <v>3.884E-2</v>
      </c>
    </row>
    <row r="464" spans="1:13">
      <c r="A464" s="269">
        <v>454</v>
      </c>
      <c r="B464" s="278" t="s">
        <v>547</v>
      </c>
      <c r="C464" s="278">
        <v>710.35</v>
      </c>
      <c r="D464" s="280">
        <v>716.11666666666667</v>
      </c>
      <c r="E464" s="280">
        <v>702.23333333333335</v>
      </c>
      <c r="F464" s="280">
        <v>694.11666666666667</v>
      </c>
      <c r="G464" s="280">
        <v>680.23333333333335</v>
      </c>
      <c r="H464" s="280">
        <v>724.23333333333335</v>
      </c>
      <c r="I464" s="280">
        <v>738.11666666666679</v>
      </c>
      <c r="J464" s="280">
        <v>746.23333333333335</v>
      </c>
      <c r="K464" s="278">
        <v>730</v>
      </c>
      <c r="L464" s="278">
        <v>708</v>
      </c>
      <c r="M464" s="278">
        <v>0.87028000000000005</v>
      </c>
    </row>
    <row r="465" spans="1:13">
      <c r="A465" s="269">
        <v>455</v>
      </c>
      <c r="B465" s="278" t="s">
        <v>548</v>
      </c>
      <c r="C465" s="278">
        <v>533.25</v>
      </c>
      <c r="D465" s="280">
        <v>526.58333333333337</v>
      </c>
      <c r="E465" s="280">
        <v>512.16666666666674</v>
      </c>
      <c r="F465" s="280">
        <v>491.08333333333337</v>
      </c>
      <c r="G465" s="280">
        <v>476.66666666666674</v>
      </c>
      <c r="H465" s="280">
        <v>547.66666666666674</v>
      </c>
      <c r="I465" s="280">
        <v>562.08333333333348</v>
      </c>
      <c r="J465" s="280">
        <v>583.16666666666674</v>
      </c>
      <c r="K465" s="278">
        <v>541</v>
      </c>
      <c r="L465" s="278">
        <v>505.5</v>
      </c>
      <c r="M465" s="278">
        <v>4.1535500000000001</v>
      </c>
    </row>
    <row r="466" spans="1:13">
      <c r="A466" s="269">
        <v>456</v>
      </c>
      <c r="B466" s="278" t="s">
        <v>553</v>
      </c>
      <c r="C466" s="278">
        <v>314.25</v>
      </c>
      <c r="D466" s="280">
        <v>316.28333333333336</v>
      </c>
      <c r="E466" s="280">
        <v>306.2166666666667</v>
      </c>
      <c r="F466" s="280">
        <v>298.18333333333334</v>
      </c>
      <c r="G466" s="280">
        <v>288.11666666666667</v>
      </c>
      <c r="H466" s="280">
        <v>324.31666666666672</v>
      </c>
      <c r="I466" s="280">
        <v>334.38333333333344</v>
      </c>
      <c r="J466" s="280">
        <v>342.41666666666674</v>
      </c>
      <c r="K466" s="278">
        <v>326.35000000000002</v>
      </c>
      <c r="L466" s="278">
        <v>308.25</v>
      </c>
      <c r="M466" s="278">
        <v>0.34958</v>
      </c>
    </row>
    <row r="467" spans="1:13">
      <c r="A467" s="269">
        <v>457</v>
      </c>
      <c r="B467" s="278" t="s">
        <v>549</v>
      </c>
      <c r="C467" s="278">
        <v>31.1</v>
      </c>
      <c r="D467" s="280">
        <v>30.55</v>
      </c>
      <c r="E467" s="280">
        <v>29.1</v>
      </c>
      <c r="F467" s="280">
        <v>27.1</v>
      </c>
      <c r="G467" s="280">
        <v>25.650000000000002</v>
      </c>
      <c r="H467" s="280">
        <v>32.549999999999997</v>
      </c>
      <c r="I467" s="280">
        <v>34</v>
      </c>
      <c r="J467" s="280">
        <v>36</v>
      </c>
      <c r="K467" s="278">
        <v>32</v>
      </c>
      <c r="L467" s="278">
        <v>28.55</v>
      </c>
      <c r="M467" s="278">
        <v>3.5379100000000001</v>
      </c>
    </row>
    <row r="468" spans="1:13">
      <c r="A468" s="269">
        <v>458</v>
      </c>
      <c r="B468" s="278" t="s">
        <v>550</v>
      </c>
      <c r="C468" s="278">
        <v>822.9</v>
      </c>
      <c r="D468" s="280">
        <v>815.63333333333333</v>
      </c>
      <c r="E468" s="280">
        <v>802.26666666666665</v>
      </c>
      <c r="F468" s="280">
        <v>781.63333333333333</v>
      </c>
      <c r="G468" s="280">
        <v>768.26666666666665</v>
      </c>
      <c r="H468" s="280">
        <v>836.26666666666665</v>
      </c>
      <c r="I468" s="280">
        <v>849.63333333333321</v>
      </c>
      <c r="J468" s="280">
        <v>870.26666666666665</v>
      </c>
      <c r="K468" s="278">
        <v>829</v>
      </c>
      <c r="L468" s="278">
        <v>795</v>
      </c>
      <c r="M468" s="278">
        <v>0.30271999999999999</v>
      </c>
    </row>
    <row r="469" spans="1:13">
      <c r="A469" s="269">
        <v>459</v>
      </c>
      <c r="B469" s="278" t="s">
        <v>190</v>
      </c>
      <c r="C469" s="278">
        <v>1013.85</v>
      </c>
      <c r="D469" s="280">
        <v>991.73333333333323</v>
      </c>
      <c r="E469" s="280">
        <v>939.46666666666647</v>
      </c>
      <c r="F469" s="280">
        <v>865.08333333333326</v>
      </c>
      <c r="G469" s="280">
        <v>812.81666666666649</v>
      </c>
      <c r="H469" s="280">
        <v>1066.1166666666663</v>
      </c>
      <c r="I469" s="280">
        <v>1118.3833333333332</v>
      </c>
      <c r="J469" s="280">
        <v>1192.7666666666664</v>
      </c>
      <c r="K469" s="278">
        <v>1044</v>
      </c>
      <c r="L469" s="278">
        <v>917.35</v>
      </c>
      <c r="M469" s="278">
        <v>85.328879999999998</v>
      </c>
    </row>
    <row r="470" spans="1:13">
      <c r="A470" s="269">
        <v>460</v>
      </c>
      <c r="B470" s="278" t="s">
        <v>191</v>
      </c>
      <c r="C470" s="278">
        <v>2550.35</v>
      </c>
      <c r="D470" s="280">
        <v>2558.1166666666668</v>
      </c>
      <c r="E470" s="280">
        <v>2417.2333333333336</v>
      </c>
      <c r="F470" s="280">
        <v>2284.1166666666668</v>
      </c>
      <c r="G470" s="280">
        <v>2143.2333333333336</v>
      </c>
      <c r="H470" s="280">
        <v>2691.2333333333336</v>
      </c>
      <c r="I470" s="280">
        <v>2832.1166666666668</v>
      </c>
      <c r="J470" s="280">
        <v>2965.2333333333336</v>
      </c>
      <c r="K470" s="278">
        <v>2699</v>
      </c>
      <c r="L470" s="278">
        <v>2425</v>
      </c>
      <c r="M470" s="278">
        <v>13.376200000000001</v>
      </c>
    </row>
    <row r="471" spans="1:13">
      <c r="A471" s="269">
        <v>461</v>
      </c>
      <c r="B471" s="278" t="s">
        <v>192</v>
      </c>
      <c r="C471" s="278">
        <v>294.25</v>
      </c>
      <c r="D471" s="280">
        <v>295.08333333333331</v>
      </c>
      <c r="E471" s="280">
        <v>290.26666666666665</v>
      </c>
      <c r="F471" s="280">
        <v>286.28333333333336</v>
      </c>
      <c r="G471" s="280">
        <v>281.4666666666667</v>
      </c>
      <c r="H471" s="280">
        <v>299.06666666666661</v>
      </c>
      <c r="I471" s="280">
        <v>303.88333333333333</v>
      </c>
      <c r="J471" s="280">
        <v>307.86666666666656</v>
      </c>
      <c r="K471" s="278">
        <v>299.89999999999998</v>
      </c>
      <c r="L471" s="278">
        <v>291.10000000000002</v>
      </c>
      <c r="M471" s="278">
        <v>8.7643299999999993</v>
      </c>
    </row>
    <row r="472" spans="1:13">
      <c r="A472" s="269">
        <v>462</v>
      </c>
      <c r="B472" s="278" t="s">
        <v>551</v>
      </c>
      <c r="C472" s="278">
        <v>464.6</v>
      </c>
      <c r="D472" s="280">
        <v>473.08333333333331</v>
      </c>
      <c r="E472" s="280">
        <v>449.66666666666663</v>
      </c>
      <c r="F472" s="280">
        <v>434.73333333333329</v>
      </c>
      <c r="G472" s="280">
        <v>411.31666666666661</v>
      </c>
      <c r="H472" s="280">
        <v>488.01666666666665</v>
      </c>
      <c r="I472" s="280">
        <v>511.43333333333328</v>
      </c>
      <c r="J472" s="280">
        <v>526.36666666666667</v>
      </c>
      <c r="K472" s="278">
        <v>496.5</v>
      </c>
      <c r="L472" s="278">
        <v>458.15</v>
      </c>
      <c r="M472" s="278">
        <v>13.38932</v>
      </c>
    </row>
    <row r="473" spans="1:13">
      <c r="A473" s="269">
        <v>463</v>
      </c>
      <c r="B473" s="278" t="s">
        <v>552</v>
      </c>
      <c r="C473" s="278">
        <v>4.3499999999999996</v>
      </c>
      <c r="D473" s="280">
        <v>4.3666666666666663</v>
      </c>
      <c r="E473" s="280">
        <v>4.2333333333333325</v>
      </c>
      <c r="F473" s="280">
        <v>4.1166666666666663</v>
      </c>
      <c r="G473" s="280">
        <v>3.9833333333333325</v>
      </c>
      <c r="H473" s="280">
        <v>4.4833333333333325</v>
      </c>
      <c r="I473" s="280">
        <v>4.6166666666666671</v>
      </c>
      <c r="J473" s="280">
        <v>4.7333333333333325</v>
      </c>
      <c r="K473" s="278">
        <v>4.5</v>
      </c>
      <c r="L473" s="278">
        <v>4.25</v>
      </c>
      <c r="M473" s="278">
        <v>49.978830000000002</v>
      </c>
    </row>
    <row r="474" spans="1:13">
      <c r="A474" s="269">
        <v>464</v>
      </c>
      <c r="B474" s="278" t="s">
        <v>705</v>
      </c>
      <c r="C474" s="278">
        <v>67.25</v>
      </c>
      <c r="D474" s="280">
        <v>67.083333333333329</v>
      </c>
      <c r="E474" s="280">
        <v>62.166666666666657</v>
      </c>
      <c r="F474" s="280">
        <v>57.083333333333329</v>
      </c>
      <c r="G474" s="280">
        <v>52.166666666666657</v>
      </c>
      <c r="H474" s="280">
        <v>72.166666666666657</v>
      </c>
      <c r="I474" s="280">
        <v>77.083333333333314</v>
      </c>
      <c r="J474" s="280">
        <v>82.166666666666657</v>
      </c>
      <c r="K474" s="278">
        <v>72</v>
      </c>
      <c r="L474" s="278">
        <v>62</v>
      </c>
      <c r="M474" s="278">
        <v>0.73314000000000001</v>
      </c>
    </row>
    <row r="475" spans="1:13">
      <c r="A475" s="269">
        <v>465</v>
      </c>
      <c r="B475" s="278" t="s">
        <v>540</v>
      </c>
      <c r="C475" s="278">
        <v>5198.8</v>
      </c>
      <c r="D475" s="280">
        <v>5103.4666666666662</v>
      </c>
      <c r="E475" s="280">
        <v>4907.9333333333325</v>
      </c>
      <c r="F475" s="280">
        <v>4617.0666666666666</v>
      </c>
      <c r="G475" s="280">
        <v>4421.5333333333328</v>
      </c>
      <c r="H475" s="280">
        <v>5394.3333333333321</v>
      </c>
      <c r="I475" s="280">
        <v>5589.8666666666668</v>
      </c>
      <c r="J475" s="280">
        <v>5880.7333333333318</v>
      </c>
      <c r="K475" s="278">
        <v>5299</v>
      </c>
      <c r="L475" s="278">
        <v>4812.6000000000004</v>
      </c>
      <c r="M475" s="278">
        <v>6.6640000000000005E-2</v>
      </c>
    </row>
    <row r="476" spans="1:13">
      <c r="A476" s="269">
        <v>466</v>
      </c>
      <c r="B476" s="246" t="s">
        <v>542</v>
      </c>
      <c r="C476" s="278">
        <v>16</v>
      </c>
      <c r="D476" s="280">
        <v>15.950000000000001</v>
      </c>
      <c r="E476" s="280">
        <v>15.650000000000002</v>
      </c>
      <c r="F476" s="280">
        <v>15.3</v>
      </c>
      <c r="G476" s="280">
        <v>15.000000000000002</v>
      </c>
      <c r="H476" s="280">
        <v>16.300000000000004</v>
      </c>
      <c r="I476" s="280">
        <v>16.600000000000001</v>
      </c>
      <c r="J476" s="280">
        <v>16.950000000000003</v>
      </c>
      <c r="K476" s="278">
        <v>16.25</v>
      </c>
      <c r="L476" s="278">
        <v>15.6</v>
      </c>
      <c r="M476" s="278">
        <v>27.4038</v>
      </c>
    </row>
    <row r="477" spans="1:13">
      <c r="A477" s="269">
        <v>467</v>
      </c>
      <c r="B477" s="246" t="s">
        <v>193</v>
      </c>
      <c r="C477" s="278">
        <v>305.8</v>
      </c>
      <c r="D477" s="280">
        <v>302.03333333333336</v>
      </c>
      <c r="E477" s="280">
        <v>290.86666666666673</v>
      </c>
      <c r="F477" s="280">
        <v>275.93333333333339</v>
      </c>
      <c r="G477" s="280">
        <v>264.76666666666677</v>
      </c>
      <c r="H477" s="280">
        <v>316.9666666666667</v>
      </c>
      <c r="I477" s="280">
        <v>328.13333333333333</v>
      </c>
      <c r="J477" s="280">
        <v>343.06666666666666</v>
      </c>
      <c r="K477" s="278">
        <v>313.2</v>
      </c>
      <c r="L477" s="278">
        <v>287.10000000000002</v>
      </c>
      <c r="M477" s="278">
        <v>53.310040000000001</v>
      </c>
    </row>
    <row r="478" spans="1:13">
      <c r="A478" s="269">
        <v>468</v>
      </c>
      <c r="B478" s="246" t="s">
        <v>541</v>
      </c>
      <c r="C478" s="278">
        <v>194.5</v>
      </c>
      <c r="D478" s="280">
        <v>192.35</v>
      </c>
      <c r="E478" s="280">
        <v>190.2</v>
      </c>
      <c r="F478" s="280">
        <v>185.9</v>
      </c>
      <c r="G478" s="280">
        <v>183.75</v>
      </c>
      <c r="H478" s="280">
        <v>196.64999999999998</v>
      </c>
      <c r="I478" s="280">
        <v>198.8</v>
      </c>
      <c r="J478" s="280">
        <v>203.09999999999997</v>
      </c>
      <c r="K478" s="278">
        <v>194.5</v>
      </c>
      <c r="L478" s="278">
        <v>188.05</v>
      </c>
      <c r="M478" s="278">
        <v>9.8960000000000006E-2</v>
      </c>
    </row>
    <row r="479" spans="1:13">
      <c r="A479" s="269">
        <v>469</v>
      </c>
      <c r="B479" s="246" t="s">
        <v>194</v>
      </c>
      <c r="C479" s="278">
        <v>944.55</v>
      </c>
      <c r="D479" s="280">
        <v>950.11666666666667</v>
      </c>
      <c r="E479" s="280">
        <v>916.5333333333333</v>
      </c>
      <c r="F479" s="280">
        <v>888.51666666666665</v>
      </c>
      <c r="G479" s="280">
        <v>854.93333333333328</v>
      </c>
      <c r="H479" s="280">
        <v>978.13333333333333</v>
      </c>
      <c r="I479" s="280">
        <v>1011.7166666666666</v>
      </c>
      <c r="J479" s="280">
        <v>1039.7333333333333</v>
      </c>
      <c r="K479" s="278">
        <v>983.7</v>
      </c>
      <c r="L479" s="278">
        <v>922.1</v>
      </c>
      <c r="M479" s="278">
        <v>11.180009999999999</v>
      </c>
    </row>
    <row r="480" spans="1:13">
      <c r="A480" s="269">
        <v>470</v>
      </c>
      <c r="B480" s="246" t="s">
        <v>554</v>
      </c>
      <c r="C480" s="278">
        <v>9.1999999999999993</v>
      </c>
      <c r="D480" s="280">
        <v>9.1666666666666661</v>
      </c>
      <c r="E480" s="280">
        <v>9.0833333333333321</v>
      </c>
      <c r="F480" s="280">
        <v>8.9666666666666668</v>
      </c>
      <c r="G480" s="280">
        <v>8.8833333333333329</v>
      </c>
      <c r="H480" s="280">
        <v>9.2833333333333314</v>
      </c>
      <c r="I480" s="280">
        <v>9.3666666666666636</v>
      </c>
      <c r="J480" s="280">
        <v>9.4833333333333307</v>
      </c>
      <c r="K480" s="278">
        <v>9.25</v>
      </c>
      <c r="L480" s="278">
        <v>9.0500000000000007</v>
      </c>
      <c r="M480" s="278">
        <v>6.4477200000000003</v>
      </c>
    </row>
    <row r="481" spans="1:13">
      <c r="A481" s="269">
        <v>471</v>
      </c>
      <c r="B481" s="246" t="s">
        <v>555</v>
      </c>
      <c r="C481" s="278">
        <v>167.1</v>
      </c>
      <c r="D481" s="280">
        <v>167.70000000000002</v>
      </c>
      <c r="E481" s="280">
        <v>160.40000000000003</v>
      </c>
      <c r="F481" s="280">
        <v>153.70000000000002</v>
      </c>
      <c r="G481" s="280">
        <v>146.40000000000003</v>
      </c>
      <c r="H481" s="280">
        <v>174.40000000000003</v>
      </c>
      <c r="I481" s="280">
        <v>181.70000000000005</v>
      </c>
      <c r="J481" s="280">
        <v>188.40000000000003</v>
      </c>
      <c r="K481" s="278">
        <v>175</v>
      </c>
      <c r="L481" s="278">
        <v>161</v>
      </c>
      <c r="M481" s="278">
        <v>2.8145500000000001</v>
      </c>
    </row>
    <row r="482" spans="1:13">
      <c r="A482" s="269">
        <v>472</v>
      </c>
      <c r="B482" s="246" t="s">
        <v>195</v>
      </c>
      <c r="C482" s="278">
        <v>154.75</v>
      </c>
      <c r="D482" s="280">
        <v>155.5</v>
      </c>
      <c r="E482" s="280">
        <v>146.44999999999999</v>
      </c>
      <c r="F482" s="278">
        <v>138.14999999999998</v>
      </c>
      <c r="G482" s="280">
        <v>129.09999999999997</v>
      </c>
      <c r="H482" s="280">
        <v>163.80000000000001</v>
      </c>
      <c r="I482" s="278">
        <v>172.85000000000002</v>
      </c>
      <c r="J482" s="280">
        <v>181.15000000000003</v>
      </c>
      <c r="K482" s="280">
        <v>164.55</v>
      </c>
      <c r="L482" s="278">
        <v>147.19999999999999</v>
      </c>
      <c r="M482" s="280">
        <v>35.615099999999998</v>
      </c>
    </row>
    <row r="483" spans="1:13">
      <c r="A483" s="269">
        <v>473</v>
      </c>
      <c r="B483" s="246" t="s">
        <v>196</v>
      </c>
      <c r="C483" s="278">
        <v>3366.05</v>
      </c>
      <c r="D483" s="280">
        <v>3338.1166666666668</v>
      </c>
      <c r="E483" s="280">
        <v>3286.4333333333334</v>
      </c>
      <c r="F483" s="278">
        <v>3206.8166666666666</v>
      </c>
      <c r="G483" s="280">
        <v>3155.1333333333332</v>
      </c>
      <c r="H483" s="280">
        <v>3417.7333333333336</v>
      </c>
      <c r="I483" s="278">
        <v>3469.416666666667</v>
      </c>
      <c r="J483" s="280">
        <v>3549.0333333333338</v>
      </c>
      <c r="K483" s="280">
        <v>3389.8</v>
      </c>
      <c r="L483" s="278">
        <v>3258.5</v>
      </c>
      <c r="M483" s="280">
        <v>5.0149600000000003</v>
      </c>
    </row>
    <row r="484" spans="1:13">
      <c r="A484" s="269">
        <v>474</v>
      </c>
      <c r="B484" s="246" t="s">
        <v>197</v>
      </c>
      <c r="C484" s="246">
        <v>28.8</v>
      </c>
      <c r="D484" s="290">
        <v>29.05</v>
      </c>
      <c r="E484" s="290">
        <v>28.5</v>
      </c>
      <c r="F484" s="290">
        <v>28.2</v>
      </c>
      <c r="G484" s="290">
        <v>27.65</v>
      </c>
      <c r="H484" s="290">
        <v>29.35</v>
      </c>
      <c r="I484" s="290">
        <v>29.900000000000006</v>
      </c>
      <c r="J484" s="290">
        <v>30.200000000000003</v>
      </c>
      <c r="K484" s="290">
        <v>29.6</v>
      </c>
      <c r="L484" s="290">
        <v>28.75</v>
      </c>
      <c r="M484" s="290">
        <v>39.638339999999999</v>
      </c>
    </row>
    <row r="485" spans="1:13">
      <c r="A485" s="269">
        <v>475</v>
      </c>
      <c r="B485" s="246" t="s">
        <v>198</v>
      </c>
      <c r="C485" s="246">
        <v>319</v>
      </c>
      <c r="D485" s="290">
        <v>321.38333333333333</v>
      </c>
      <c r="E485" s="290">
        <v>310.36666666666667</v>
      </c>
      <c r="F485" s="290">
        <v>301.73333333333335</v>
      </c>
      <c r="G485" s="290">
        <v>290.7166666666667</v>
      </c>
      <c r="H485" s="290">
        <v>330.01666666666665</v>
      </c>
      <c r="I485" s="290">
        <v>341.0333333333333</v>
      </c>
      <c r="J485" s="290">
        <v>349.66666666666663</v>
      </c>
      <c r="K485" s="290">
        <v>332.4</v>
      </c>
      <c r="L485" s="290">
        <v>312.75</v>
      </c>
      <c r="M485" s="290">
        <v>46.910119999999999</v>
      </c>
    </row>
    <row r="486" spans="1:13">
      <c r="A486" s="269">
        <v>476</v>
      </c>
      <c r="B486" s="246" t="s">
        <v>561</v>
      </c>
      <c r="C486" s="290">
        <v>846.2</v>
      </c>
      <c r="D486" s="290">
        <v>847.23333333333323</v>
      </c>
      <c r="E486" s="290">
        <v>826.46666666666647</v>
      </c>
      <c r="F486" s="290">
        <v>806.73333333333323</v>
      </c>
      <c r="G486" s="290">
        <v>785.96666666666647</v>
      </c>
      <c r="H486" s="290">
        <v>866.96666666666647</v>
      </c>
      <c r="I486" s="290">
        <v>887.73333333333312</v>
      </c>
      <c r="J486" s="290">
        <v>907.46666666666647</v>
      </c>
      <c r="K486" s="290">
        <v>868</v>
      </c>
      <c r="L486" s="290">
        <v>827.5</v>
      </c>
      <c r="M486" s="290">
        <v>0.15951000000000001</v>
      </c>
    </row>
    <row r="487" spans="1:13">
      <c r="A487" s="269">
        <v>477</v>
      </c>
      <c r="B487" s="246" t="s">
        <v>562</v>
      </c>
      <c r="C487" s="290">
        <v>20.8</v>
      </c>
      <c r="D487" s="290">
        <v>20.8</v>
      </c>
      <c r="E487" s="290">
        <v>20.8</v>
      </c>
      <c r="F487" s="290">
        <v>20.8</v>
      </c>
      <c r="G487" s="290">
        <v>20.8</v>
      </c>
      <c r="H487" s="290">
        <v>20.8</v>
      </c>
      <c r="I487" s="290">
        <v>20.8</v>
      </c>
      <c r="J487" s="290">
        <v>20.8</v>
      </c>
      <c r="K487" s="290">
        <v>20.8</v>
      </c>
      <c r="L487" s="290">
        <v>20.8</v>
      </c>
      <c r="M487" s="290">
        <v>2.1347399999999999</v>
      </c>
    </row>
    <row r="488" spans="1:13">
      <c r="A488" s="269">
        <v>478</v>
      </c>
      <c r="B488" s="246" t="s">
        <v>286</v>
      </c>
      <c r="C488" s="290">
        <v>132.94999999999999</v>
      </c>
      <c r="D488" s="290">
        <v>131.41666666666666</v>
      </c>
      <c r="E488" s="290">
        <v>129.83333333333331</v>
      </c>
      <c r="F488" s="290">
        <v>126.71666666666667</v>
      </c>
      <c r="G488" s="290">
        <v>125.13333333333333</v>
      </c>
      <c r="H488" s="290">
        <v>134.5333333333333</v>
      </c>
      <c r="I488" s="290">
        <v>136.11666666666662</v>
      </c>
      <c r="J488" s="290">
        <v>139.23333333333329</v>
      </c>
      <c r="K488" s="290">
        <v>133</v>
      </c>
      <c r="L488" s="290">
        <v>128.30000000000001</v>
      </c>
      <c r="M488" s="290">
        <v>3.5672299999999999</v>
      </c>
    </row>
    <row r="489" spans="1:13">
      <c r="A489" s="269">
        <v>479</v>
      </c>
      <c r="B489" s="246" t="s">
        <v>564</v>
      </c>
      <c r="C489" s="290">
        <v>578</v>
      </c>
      <c r="D489" s="290">
        <v>571</v>
      </c>
      <c r="E489" s="290">
        <v>552.1</v>
      </c>
      <c r="F489" s="290">
        <v>526.20000000000005</v>
      </c>
      <c r="G489" s="290">
        <v>507.30000000000007</v>
      </c>
      <c r="H489" s="290">
        <v>596.9</v>
      </c>
      <c r="I489" s="290">
        <v>615.80000000000007</v>
      </c>
      <c r="J489" s="290">
        <v>641.69999999999993</v>
      </c>
      <c r="K489" s="290">
        <v>589.9</v>
      </c>
      <c r="L489" s="290">
        <v>545.1</v>
      </c>
      <c r="M489" s="290">
        <v>2.3085100000000001</v>
      </c>
    </row>
    <row r="490" spans="1:13">
      <c r="A490" s="269">
        <v>480</v>
      </c>
      <c r="B490" s="246" t="s">
        <v>199</v>
      </c>
      <c r="C490" s="290">
        <v>76.8</v>
      </c>
      <c r="D490" s="290">
        <v>75.633333333333326</v>
      </c>
      <c r="E490" s="290">
        <v>73.966666666666654</v>
      </c>
      <c r="F490" s="290">
        <v>71.133333333333326</v>
      </c>
      <c r="G490" s="290">
        <v>69.466666666666654</v>
      </c>
      <c r="H490" s="290">
        <v>78.466666666666654</v>
      </c>
      <c r="I490" s="290">
        <v>80.13333333333334</v>
      </c>
      <c r="J490" s="290">
        <v>82.966666666666654</v>
      </c>
      <c r="K490" s="290">
        <v>77.3</v>
      </c>
      <c r="L490" s="290">
        <v>72.8</v>
      </c>
      <c r="M490" s="290">
        <v>416.02363000000003</v>
      </c>
    </row>
    <row r="491" spans="1:13">
      <c r="A491" s="269">
        <v>481</v>
      </c>
      <c r="B491" s="246" t="s">
        <v>565</v>
      </c>
      <c r="C491" s="290">
        <v>940.65</v>
      </c>
      <c r="D491" s="290">
        <v>928.76666666666677</v>
      </c>
      <c r="E491" s="290">
        <v>916.88333333333355</v>
      </c>
      <c r="F491" s="290">
        <v>893.11666666666679</v>
      </c>
      <c r="G491" s="290">
        <v>881.23333333333358</v>
      </c>
      <c r="H491" s="290">
        <v>952.53333333333353</v>
      </c>
      <c r="I491" s="290">
        <v>964.41666666666674</v>
      </c>
      <c r="J491" s="290">
        <v>988.18333333333351</v>
      </c>
      <c r="K491" s="290">
        <v>940.65</v>
      </c>
      <c r="L491" s="290">
        <v>905</v>
      </c>
      <c r="M491" s="290">
        <v>1.0300499999999999</v>
      </c>
    </row>
    <row r="492" spans="1:13">
      <c r="A492" s="269">
        <v>482</v>
      </c>
      <c r="B492" s="246" t="s">
        <v>285</v>
      </c>
      <c r="C492" s="290">
        <v>164.05</v>
      </c>
      <c r="D492" s="290">
        <v>164.68333333333334</v>
      </c>
      <c r="E492" s="290">
        <v>161.86666666666667</v>
      </c>
      <c r="F492" s="290">
        <v>159.68333333333334</v>
      </c>
      <c r="G492" s="290">
        <v>156.86666666666667</v>
      </c>
      <c r="H492" s="290">
        <v>166.86666666666667</v>
      </c>
      <c r="I492" s="290">
        <v>169.68333333333334</v>
      </c>
      <c r="J492" s="290">
        <v>171.86666666666667</v>
      </c>
      <c r="K492" s="290">
        <v>167.5</v>
      </c>
      <c r="L492" s="290">
        <v>162.5</v>
      </c>
      <c r="M492" s="290">
        <v>2.51437</v>
      </c>
    </row>
    <row r="493" spans="1:13">
      <c r="A493" s="269">
        <v>483</v>
      </c>
      <c r="B493" s="246" t="s">
        <v>566</v>
      </c>
      <c r="C493" s="290">
        <v>873.55</v>
      </c>
      <c r="D493" s="290">
        <v>867.18333333333339</v>
      </c>
      <c r="E493" s="290">
        <v>809.36666666666679</v>
      </c>
      <c r="F493" s="290">
        <v>745.18333333333339</v>
      </c>
      <c r="G493" s="290">
        <v>687.36666666666679</v>
      </c>
      <c r="H493" s="290">
        <v>931.36666666666679</v>
      </c>
      <c r="I493" s="290">
        <v>989.18333333333339</v>
      </c>
      <c r="J493" s="290">
        <v>1053.3666666666668</v>
      </c>
      <c r="K493" s="290">
        <v>925</v>
      </c>
      <c r="L493" s="290">
        <v>803</v>
      </c>
      <c r="M493" s="290">
        <v>2.7376299999999998</v>
      </c>
    </row>
    <row r="494" spans="1:13">
      <c r="A494" s="269">
        <v>484</v>
      </c>
      <c r="B494" s="246" t="s">
        <v>557</v>
      </c>
      <c r="C494" s="290">
        <v>252.2</v>
      </c>
      <c r="D494" s="290">
        <v>254.06666666666669</v>
      </c>
      <c r="E494" s="290">
        <v>248.13333333333338</v>
      </c>
      <c r="F494" s="290">
        <v>244.06666666666669</v>
      </c>
      <c r="G494" s="290">
        <v>238.13333333333338</v>
      </c>
      <c r="H494" s="290">
        <v>258.13333333333338</v>
      </c>
      <c r="I494" s="290">
        <v>264.06666666666672</v>
      </c>
      <c r="J494" s="290">
        <v>268.13333333333338</v>
      </c>
      <c r="K494" s="290">
        <v>260</v>
      </c>
      <c r="L494" s="290">
        <v>250</v>
      </c>
      <c r="M494" s="290">
        <v>2.4509599999999998</v>
      </c>
    </row>
    <row r="495" spans="1:13">
      <c r="A495" s="269">
        <v>485</v>
      </c>
      <c r="B495" s="246" t="s">
        <v>556</v>
      </c>
      <c r="C495" s="290">
        <v>1609.7</v>
      </c>
      <c r="D495" s="290">
        <v>1626.5666666666666</v>
      </c>
      <c r="E495" s="290">
        <v>1583.1333333333332</v>
      </c>
      <c r="F495" s="290">
        <v>1556.5666666666666</v>
      </c>
      <c r="G495" s="290">
        <v>1513.1333333333332</v>
      </c>
      <c r="H495" s="290">
        <v>1653.1333333333332</v>
      </c>
      <c r="I495" s="290">
        <v>1696.5666666666666</v>
      </c>
      <c r="J495" s="290">
        <v>1723.1333333333332</v>
      </c>
      <c r="K495" s="290">
        <v>1670</v>
      </c>
      <c r="L495" s="290">
        <v>1600</v>
      </c>
      <c r="M495" s="290">
        <v>0.44147999999999998</v>
      </c>
    </row>
    <row r="496" spans="1:13">
      <c r="A496" s="269">
        <v>486</v>
      </c>
      <c r="B496" s="246" t="s">
        <v>200</v>
      </c>
      <c r="C496" s="290">
        <v>508.9</v>
      </c>
      <c r="D496" s="290">
        <v>502</v>
      </c>
      <c r="E496" s="290">
        <v>488.25</v>
      </c>
      <c r="F496" s="290">
        <v>467.6</v>
      </c>
      <c r="G496" s="290">
        <v>453.85</v>
      </c>
      <c r="H496" s="290">
        <v>522.65</v>
      </c>
      <c r="I496" s="290">
        <v>536.4</v>
      </c>
      <c r="J496" s="290">
        <v>557.04999999999995</v>
      </c>
      <c r="K496" s="290">
        <v>515.75</v>
      </c>
      <c r="L496" s="290">
        <v>481.35</v>
      </c>
      <c r="M496" s="290">
        <v>28.062950000000001</v>
      </c>
    </row>
    <row r="497" spans="1:13">
      <c r="A497" s="269">
        <v>487</v>
      </c>
      <c r="B497" s="246" t="s">
        <v>558</v>
      </c>
      <c r="C497" s="290">
        <v>161.44999999999999</v>
      </c>
      <c r="D497" s="290">
        <v>160.48333333333332</v>
      </c>
      <c r="E497" s="290">
        <v>156.96666666666664</v>
      </c>
      <c r="F497" s="290">
        <v>152.48333333333332</v>
      </c>
      <c r="G497" s="290">
        <v>148.96666666666664</v>
      </c>
      <c r="H497" s="290">
        <v>164.96666666666664</v>
      </c>
      <c r="I497" s="290">
        <v>168.48333333333335</v>
      </c>
      <c r="J497" s="290">
        <v>172.96666666666664</v>
      </c>
      <c r="K497" s="290">
        <v>164</v>
      </c>
      <c r="L497" s="290">
        <v>156</v>
      </c>
      <c r="M497" s="290">
        <v>0.50339</v>
      </c>
    </row>
    <row r="498" spans="1:13">
      <c r="A498" s="269">
        <v>488</v>
      </c>
      <c r="B498" s="246" t="s">
        <v>559</v>
      </c>
      <c r="C498" s="290">
        <v>2770.6</v>
      </c>
      <c r="D498" s="290">
        <v>2786.2999999999997</v>
      </c>
      <c r="E498" s="290">
        <v>2735.6499999999996</v>
      </c>
      <c r="F498" s="290">
        <v>2700.7</v>
      </c>
      <c r="G498" s="290">
        <v>2650.0499999999997</v>
      </c>
      <c r="H498" s="290">
        <v>2821.2499999999995</v>
      </c>
      <c r="I498" s="290">
        <v>2871.9</v>
      </c>
      <c r="J498" s="290">
        <v>2906.8499999999995</v>
      </c>
      <c r="K498" s="290">
        <v>2836.95</v>
      </c>
      <c r="L498" s="290">
        <v>2751.35</v>
      </c>
      <c r="M498" s="290">
        <v>0.17252999999999999</v>
      </c>
    </row>
    <row r="499" spans="1:13">
      <c r="A499" s="269">
        <v>489</v>
      </c>
      <c r="B499" s="246" t="s">
        <v>563</v>
      </c>
      <c r="C499" s="290">
        <v>639.6</v>
      </c>
      <c r="D499" s="290">
        <v>638.86666666666667</v>
      </c>
      <c r="E499" s="290">
        <v>607.73333333333335</v>
      </c>
      <c r="F499" s="290">
        <v>575.86666666666667</v>
      </c>
      <c r="G499" s="290">
        <v>544.73333333333335</v>
      </c>
      <c r="H499" s="290">
        <v>670.73333333333335</v>
      </c>
      <c r="I499" s="290">
        <v>701.86666666666679</v>
      </c>
      <c r="J499" s="290">
        <v>733.73333333333335</v>
      </c>
      <c r="K499" s="290">
        <v>670</v>
      </c>
      <c r="L499" s="290">
        <v>607</v>
      </c>
      <c r="M499" s="290">
        <v>1.10687</v>
      </c>
    </row>
    <row r="500" spans="1:13">
      <c r="A500" s="269">
        <v>490</v>
      </c>
      <c r="B500" s="246" t="s">
        <v>560</v>
      </c>
      <c r="C500" s="290">
        <v>85.75</v>
      </c>
      <c r="D500" s="290">
        <v>85.75</v>
      </c>
      <c r="E500" s="290">
        <v>85.75</v>
      </c>
      <c r="F500" s="290">
        <v>85.75</v>
      </c>
      <c r="G500" s="290">
        <v>85.75</v>
      </c>
      <c r="H500" s="290">
        <v>85.75</v>
      </c>
      <c r="I500" s="290">
        <v>85.75</v>
      </c>
      <c r="J500" s="290">
        <v>85.75</v>
      </c>
      <c r="K500" s="290">
        <v>85.75</v>
      </c>
      <c r="L500" s="290">
        <v>85.75</v>
      </c>
      <c r="M500" s="290">
        <v>0.33013999999999999</v>
      </c>
    </row>
    <row r="501" spans="1:13">
      <c r="A501" s="269">
        <v>491</v>
      </c>
      <c r="B501" s="246" t="s">
        <v>567</v>
      </c>
      <c r="C501" s="290">
        <v>6252.35</v>
      </c>
      <c r="D501" s="290">
        <v>6247.166666666667</v>
      </c>
      <c r="E501" s="290">
        <v>6215.1833333333343</v>
      </c>
      <c r="F501" s="290">
        <v>6178.0166666666673</v>
      </c>
      <c r="G501" s="290">
        <v>6146.0333333333347</v>
      </c>
      <c r="H501" s="290">
        <v>6284.3333333333339</v>
      </c>
      <c r="I501" s="290">
        <v>6316.3166666666657</v>
      </c>
      <c r="J501" s="290">
        <v>6353.4833333333336</v>
      </c>
      <c r="K501" s="290">
        <v>6279.15</v>
      </c>
      <c r="L501" s="290">
        <v>6210</v>
      </c>
      <c r="M501" s="290">
        <v>8.4680000000000005E-2</v>
      </c>
    </row>
    <row r="502" spans="1:13">
      <c r="A502" s="269">
        <v>492</v>
      </c>
      <c r="B502" s="246" t="s">
        <v>568</v>
      </c>
      <c r="C502" s="290">
        <v>68.150000000000006</v>
      </c>
      <c r="D502" s="290">
        <v>67.166666666666671</v>
      </c>
      <c r="E502" s="290">
        <v>66.183333333333337</v>
      </c>
      <c r="F502" s="290">
        <v>64.216666666666669</v>
      </c>
      <c r="G502" s="290">
        <v>63.233333333333334</v>
      </c>
      <c r="H502" s="290">
        <v>69.13333333333334</v>
      </c>
      <c r="I502" s="290">
        <v>70.11666666666666</v>
      </c>
      <c r="J502" s="290">
        <v>72.083333333333343</v>
      </c>
      <c r="K502" s="290">
        <v>68.150000000000006</v>
      </c>
      <c r="L502" s="290">
        <v>65.2</v>
      </c>
      <c r="M502" s="290">
        <v>7.0462899999999999</v>
      </c>
    </row>
    <row r="503" spans="1:13">
      <c r="A503" s="269">
        <v>493</v>
      </c>
      <c r="B503" s="246" t="s">
        <v>569</v>
      </c>
      <c r="C503" s="290">
        <v>24</v>
      </c>
      <c r="D503" s="290">
        <v>24.216666666666669</v>
      </c>
      <c r="E503" s="290">
        <v>23.483333333333338</v>
      </c>
      <c r="F503" s="290">
        <v>22.966666666666669</v>
      </c>
      <c r="G503" s="290">
        <v>22.233333333333338</v>
      </c>
      <c r="H503" s="290">
        <v>24.733333333333338</v>
      </c>
      <c r="I503" s="290">
        <v>25.466666666666672</v>
      </c>
      <c r="J503" s="290">
        <v>25.983333333333338</v>
      </c>
      <c r="K503" s="290">
        <v>24.95</v>
      </c>
      <c r="L503" s="290">
        <v>23.7</v>
      </c>
      <c r="M503" s="290">
        <v>7.1818</v>
      </c>
    </row>
    <row r="504" spans="1:13">
      <c r="A504" s="269">
        <v>494</v>
      </c>
      <c r="B504" s="246" t="s">
        <v>2853</v>
      </c>
      <c r="C504" s="290">
        <v>327.2</v>
      </c>
      <c r="D504" s="290">
        <v>328.13333333333333</v>
      </c>
      <c r="E504" s="290">
        <v>322.06666666666666</v>
      </c>
      <c r="F504" s="290">
        <v>316.93333333333334</v>
      </c>
      <c r="G504" s="290">
        <v>310.86666666666667</v>
      </c>
      <c r="H504" s="290">
        <v>333.26666666666665</v>
      </c>
      <c r="I504" s="290">
        <v>339.33333333333326</v>
      </c>
      <c r="J504" s="290">
        <v>344.46666666666664</v>
      </c>
      <c r="K504" s="290">
        <v>334.2</v>
      </c>
      <c r="L504" s="290">
        <v>323</v>
      </c>
      <c r="M504" s="290">
        <v>1.1198399999999999</v>
      </c>
    </row>
    <row r="505" spans="1:13">
      <c r="A505" s="269">
        <v>495</v>
      </c>
      <c r="B505" s="246" t="s">
        <v>570</v>
      </c>
      <c r="C505" s="290">
        <v>1824.95</v>
      </c>
      <c r="D505" s="290">
        <v>1834.2166666666665</v>
      </c>
      <c r="E505" s="290">
        <v>1806.4833333333329</v>
      </c>
      <c r="F505" s="290">
        <v>1788.0166666666664</v>
      </c>
      <c r="G505" s="290">
        <v>1760.2833333333328</v>
      </c>
      <c r="H505" s="290">
        <v>1852.6833333333329</v>
      </c>
      <c r="I505" s="290">
        <v>1880.4166666666665</v>
      </c>
      <c r="J505" s="290">
        <v>1898.883333333333</v>
      </c>
      <c r="K505" s="290">
        <v>1861.95</v>
      </c>
      <c r="L505" s="290">
        <v>1815.75</v>
      </c>
      <c r="M505" s="290">
        <v>0.58060999999999996</v>
      </c>
    </row>
    <row r="506" spans="1:13">
      <c r="A506" s="269">
        <v>496</v>
      </c>
      <c r="B506" s="246" t="s">
        <v>201</v>
      </c>
      <c r="C506" s="290">
        <v>196.7</v>
      </c>
      <c r="D506" s="290">
        <v>198.23333333333335</v>
      </c>
      <c r="E506" s="290">
        <v>193.51666666666671</v>
      </c>
      <c r="F506" s="290">
        <v>190.33333333333337</v>
      </c>
      <c r="G506" s="290">
        <v>185.61666666666673</v>
      </c>
      <c r="H506" s="290">
        <v>201.41666666666669</v>
      </c>
      <c r="I506" s="290">
        <v>206.13333333333333</v>
      </c>
      <c r="J506" s="290">
        <v>209.31666666666666</v>
      </c>
      <c r="K506" s="290">
        <v>202.95</v>
      </c>
      <c r="L506" s="290">
        <v>195.05</v>
      </c>
      <c r="M506" s="290">
        <v>34.65831</v>
      </c>
    </row>
    <row r="507" spans="1:13">
      <c r="A507" s="269">
        <v>497</v>
      </c>
      <c r="B507" s="246" t="s">
        <v>571</v>
      </c>
      <c r="C507" s="290">
        <v>232.35</v>
      </c>
      <c r="D507" s="290">
        <v>230.9</v>
      </c>
      <c r="E507" s="290">
        <v>229.45000000000002</v>
      </c>
      <c r="F507" s="290">
        <v>226.55</v>
      </c>
      <c r="G507" s="290">
        <v>225.10000000000002</v>
      </c>
      <c r="H507" s="290">
        <v>233.8</v>
      </c>
      <c r="I507" s="290">
        <v>235.25</v>
      </c>
      <c r="J507" s="290">
        <v>238.15</v>
      </c>
      <c r="K507" s="290">
        <v>232.35</v>
      </c>
      <c r="L507" s="290">
        <v>228</v>
      </c>
      <c r="M507" s="290">
        <v>4.5675699999999999</v>
      </c>
    </row>
    <row r="508" spans="1:13">
      <c r="A508" s="269">
        <v>498</v>
      </c>
      <c r="B508" s="246" t="s">
        <v>202</v>
      </c>
      <c r="C508" s="290">
        <v>24.9</v>
      </c>
      <c r="D508" s="290">
        <v>24.900000000000002</v>
      </c>
      <c r="E508" s="290">
        <v>24.500000000000004</v>
      </c>
      <c r="F508" s="290">
        <v>24.1</v>
      </c>
      <c r="G508" s="290">
        <v>23.700000000000003</v>
      </c>
      <c r="H508" s="290">
        <v>25.300000000000004</v>
      </c>
      <c r="I508" s="290">
        <v>25.700000000000003</v>
      </c>
      <c r="J508" s="290">
        <v>26.100000000000005</v>
      </c>
      <c r="K508" s="290">
        <v>25.3</v>
      </c>
      <c r="L508" s="290">
        <v>24.5</v>
      </c>
      <c r="M508" s="290">
        <v>263.34528999999998</v>
      </c>
    </row>
    <row r="509" spans="1:13">
      <c r="A509" s="269">
        <v>499</v>
      </c>
      <c r="B509" s="246" t="s">
        <v>203</v>
      </c>
      <c r="C509" s="290">
        <v>149.85</v>
      </c>
      <c r="D509" s="290">
        <v>148.71666666666667</v>
      </c>
      <c r="E509" s="290">
        <v>146.13333333333333</v>
      </c>
      <c r="F509" s="290">
        <v>142.41666666666666</v>
      </c>
      <c r="G509" s="290">
        <v>139.83333333333331</v>
      </c>
      <c r="H509" s="290">
        <v>152.43333333333334</v>
      </c>
      <c r="I509" s="290">
        <v>155.01666666666665</v>
      </c>
      <c r="J509" s="290">
        <v>158.73333333333335</v>
      </c>
      <c r="K509" s="290">
        <v>151.30000000000001</v>
      </c>
      <c r="L509" s="290">
        <v>145</v>
      </c>
      <c r="M509" s="290">
        <v>87.157060000000001</v>
      </c>
    </row>
    <row r="510" spans="1:13">
      <c r="A510" s="269">
        <v>500</v>
      </c>
      <c r="B510" s="246" t="s">
        <v>572</v>
      </c>
      <c r="C510" s="290">
        <v>90.55</v>
      </c>
      <c r="D510" s="290">
        <v>90.183333333333337</v>
      </c>
      <c r="E510" s="290">
        <v>88.366666666666674</v>
      </c>
      <c r="F510" s="290">
        <v>86.183333333333337</v>
      </c>
      <c r="G510" s="290">
        <v>84.366666666666674</v>
      </c>
      <c r="H510" s="290">
        <v>92.366666666666674</v>
      </c>
      <c r="I510" s="290">
        <v>94.183333333333337</v>
      </c>
      <c r="J510" s="290">
        <v>96.366666666666674</v>
      </c>
      <c r="K510" s="290">
        <v>92</v>
      </c>
      <c r="L510" s="290">
        <v>88</v>
      </c>
      <c r="M510" s="290">
        <v>0.27440999999999999</v>
      </c>
    </row>
    <row r="511" spans="1:13">
      <c r="A511" s="269">
        <v>501</v>
      </c>
      <c r="B511" s="246" t="s">
        <v>573</v>
      </c>
      <c r="C511" s="290">
        <v>1462.1</v>
      </c>
      <c r="D511" s="290">
        <v>1497.3666666666668</v>
      </c>
      <c r="E511" s="290">
        <v>1414.7333333333336</v>
      </c>
      <c r="F511" s="290">
        <v>1367.3666666666668</v>
      </c>
      <c r="G511" s="290">
        <v>1284.7333333333336</v>
      </c>
      <c r="H511" s="290">
        <v>1544.7333333333336</v>
      </c>
      <c r="I511" s="290">
        <v>1627.3666666666668</v>
      </c>
      <c r="J511" s="290">
        <v>1674.7333333333336</v>
      </c>
      <c r="K511" s="290">
        <v>1580</v>
      </c>
      <c r="L511" s="290">
        <v>1450</v>
      </c>
      <c r="M511" s="290">
        <v>1.2624599999999999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H19" sqref="H19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00"/>
      <c r="B5" s="500"/>
      <c r="C5" s="501"/>
      <c r="D5" s="501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02" t="s">
        <v>575</v>
      </c>
      <c r="C7" s="502"/>
      <c r="D7" s="263">
        <f>Main!B10</f>
        <v>43934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43930</v>
      </c>
      <c r="B10" s="268">
        <v>540293</v>
      </c>
      <c r="C10" s="269" t="s">
        <v>2248</v>
      </c>
      <c r="D10" s="269" t="s">
        <v>3706</v>
      </c>
      <c r="E10" s="269" t="s">
        <v>584</v>
      </c>
      <c r="F10" s="389">
        <v>650000</v>
      </c>
      <c r="G10" s="268">
        <v>42.02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43930</v>
      </c>
      <c r="B11" s="268">
        <v>513369</v>
      </c>
      <c r="C11" s="269" t="s">
        <v>3707</v>
      </c>
      <c r="D11" s="269" t="s">
        <v>3619</v>
      </c>
      <c r="E11" s="269" t="s">
        <v>584</v>
      </c>
      <c r="F11" s="389">
        <v>72360</v>
      </c>
      <c r="G11" s="268">
        <v>18.21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43930</v>
      </c>
      <c r="B12" s="268">
        <v>513369</v>
      </c>
      <c r="C12" s="269" t="s">
        <v>3707</v>
      </c>
      <c r="D12" s="269" t="s">
        <v>3619</v>
      </c>
      <c r="E12" s="269" t="s">
        <v>585</v>
      </c>
      <c r="F12" s="389">
        <v>72360</v>
      </c>
      <c r="G12" s="268">
        <v>19.88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43930</v>
      </c>
      <c r="B13" s="268">
        <v>543171</v>
      </c>
      <c r="C13" s="269" t="s">
        <v>3659</v>
      </c>
      <c r="D13" s="269" t="s">
        <v>3708</v>
      </c>
      <c r="E13" s="269" t="s">
        <v>584</v>
      </c>
      <c r="F13" s="389">
        <v>15000</v>
      </c>
      <c r="G13" s="268">
        <v>35.9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43930</v>
      </c>
      <c r="B14" s="268">
        <v>512529</v>
      </c>
      <c r="C14" s="269" t="s">
        <v>2414</v>
      </c>
      <c r="D14" s="269" t="s">
        <v>3709</v>
      </c>
      <c r="E14" s="269" t="s">
        <v>584</v>
      </c>
      <c r="F14" s="389">
        <v>10000000</v>
      </c>
      <c r="G14" s="268">
        <v>78.010000000000005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43930</v>
      </c>
      <c r="B15" s="268">
        <v>512529</v>
      </c>
      <c r="C15" s="269" t="s">
        <v>2414</v>
      </c>
      <c r="D15" s="269" t="s">
        <v>3710</v>
      </c>
      <c r="E15" s="269" t="s">
        <v>585</v>
      </c>
      <c r="F15" s="389">
        <v>7500000</v>
      </c>
      <c r="G15" s="268">
        <v>78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43930</v>
      </c>
      <c r="B16" s="268">
        <v>512529</v>
      </c>
      <c r="C16" s="269" t="s">
        <v>2414</v>
      </c>
      <c r="D16" s="269" t="s">
        <v>3711</v>
      </c>
      <c r="E16" s="269" t="s">
        <v>585</v>
      </c>
      <c r="F16" s="389">
        <v>2519241</v>
      </c>
      <c r="G16" s="268">
        <v>78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43930</v>
      </c>
      <c r="B17" s="268" t="s">
        <v>118</v>
      </c>
      <c r="C17" s="269" t="s">
        <v>3660</v>
      </c>
      <c r="D17" s="269" t="s">
        <v>3620</v>
      </c>
      <c r="E17" s="269" t="s">
        <v>584</v>
      </c>
      <c r="F17" s="389">
        <v>2436551</v>
      </c>
      <c r="G17" s="268">
        <v>98.49</v>
      </c>
      <c r="H17" s="346" t="s">
        <v>2954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43930</v>
      </c>
      <c r="B18" s="268" t="s">
        <v>1716</v>
      </c>
      <c r="C18" s="269" t="s">
        <v>3712</v>
      </c>
      <c r="D18" s="269" t="s">
        <v>3713</v>
      </c>
      <c r="E18" s="269" t="s">
        <v>584</v>
      </c>
      <c r="F18" s="389">
        <v>183992</v>
      </c>
      <c r="G18" s="268">
        <v>6.71</v>
      </c>
      <c r="H18" s="346" t="s">
        <v>2954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43930</v>
      </c>
      <c r="B19" s="268" t="s">
        <v>133</v>
      </c>
      <c r="C19" s="269" t="s">
        <v>3661</v>
      </c>
      <c r="D19" s="269" t="s">
        <v>3714</v>
      </c>
      <c r="E19" s="269" t="s">
        <v>584</v>
      </c>
      <c r="F19" s="389">
        <v>340954</v>
      </c>
      <c r="G19" s="268">
        <v>321.76</v>
      </c>
      <c r="H19" s="346" t="s">
        <v>2954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43930</v>
      </c>
      <c r="B20" s="268" t="s">
        <v>133</v>
      </c>
      <c r="C20" s="269" t="s">
        <v>3661</v>
      </c>
      <c r="D20" s="269" t="s">
        <v>3662</v>
      </c>
      <c r="E20" s="269" t="s">
        <v>584</v>
      </c>
      <c r="F20" s="389">
        <v>354782</v>
      </c>
      <c r="G20" s="268">
        <v>322.60000000000002</v>
      </c>
      <c r="H20" s="346" t="s">
        <v>2954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43930</v>
      </c>
      <c r="B21" s="268" t="s">
        <v>1932</v>
      </c>
      <c r="C21" s="269" t="s">
        <v>3663</v>
      </c>
      <c r="D21" s="269" t="s">
        <v>3715</v>
      </c>
      <c r="E21" s="269" t="s">
        <v>584</v>
      </c>
      <c r="F21" s="389">
        <v>200000</v>
      </c>
      <c r="G21" s="268">
        <v>150</v>
      </c>
      <c r="H21" s="346" t="s">
        <v>2954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43930</v>
      </c>
      <c r="B22" s="268" t="s">
        <v>153</v>
      </c>
      <c r="C22" s="269" t="s">
        <v>3593</v>
      </c>
      <c r="D22" s="269" t="s">
        <v>3620</v>
      </c>
      <c r="E22" s="269" t="s">
        <v>584</v>
      </c>
      <c r="F22" s="389">
        <v>5658136</v>
      </c>
      <c r="G22" s="268">
        <v>19.600000000000001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43930</v>
      </c>
      <c r="B23" s="268" t="s">
        <v>118</v>
      </c>
      <c r="C23" s="269" t="s">
        <v>3660</v>
      </c>
      <c r="D23" s="269" t="s">
        <v>3620</v>
      </c>
      <c r="E23" s="269" t="s">
        <v>585</v>
      </c>
      <c r="F23" s="389">
        <v>2421198</v>
      </c>
      <c r="G23" s="268">
        <v>98.38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43930</v>
      </c>
      <c r="B24" s="268" t="s">
        <v>1716</v>
      </c>
      <c r="C24" s="269" t="s">
        <v>3712</v>
      </c>
      <c r="D24" s="269" t="s">
        <v>3713</v>
      </c>
      <c r="E24" s="269" t="s">
        <v>585</v>
      </c>
      <c r="F24" s="389">
        <v>83992</v>
      </c>
      <c r="G24" s="268">
        <v>6.78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43930</v>
      </c>
      <c r="B25" s="268" t="s">
        <v>133</v>
      </c>
      <c r="C25" s="269" t="s">
        <v>3661</v>
      </c>
      <c r="D25" s="269" t="s">
        <v>3714</v>
      </c>
      <c r="E25" s="269" t="s">
        <v>585</v>
      </c>
      <c r="F25" s="389">
        <v>282354</v>
      </c>
      <c r="G25" s="268">
        <v>321.05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43930</v>
      </c>
      <c r="B26" s="268" t="s">
        <v>133</v>
      </c>
      <c r="C26" s="269" t="s">
        <v>3661</v>
      </c>
      <c r="D26" s="269" t="s">
        <v>3662</v>
      </c>
      <c r="E26" s="269" t="s">
        <v>585</v>
      </c>
      <c r="F26" s="389">
        <v>354782</v>
      </c>
      <c r="G26" s="268">
        <v>322.02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43930</v>
      </c>
      <c r="B27" s="268" t="s">
        <v>1932</v>
      </c>
      <c r="C27" s="269" t="s">
        <v>3663</v>
      </c>
      <c r="D27" s="269" t="s">
        <v>3664</v>
      </c>
      <c r="E27" s="269" t="s">
        <v>585</v>
      </c>
      <c r="F27" s="389">
        <v>831754</v>
      </c>
      <c r="G27" s="268">
        <v>150.03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43930</v>
      </c>
      <c r="B28" s="268" t="s">
        <v>473</v>
      </c>
      <c r="C28" s="269" t="s">
        <v>3716</v>
      </c>
      <c r="D28" s="269" t="s">
        <v>3717</v>
      </c>
      <c r="E28" s="269" t="s">
        <v>585</v>
      </c>
      <c r="F28" s="389">
        <v>334124</v>
      </c>
      <c r="G28" s="268">
        <v>999.35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43930</v>
      </c>
      <c r="B29" s="268" t="s">
        <v>153</v>
      </c>
      <c r="C29" s="269" t="s">
        <v>3593</v>
      </c>
      <c r="D29" s="269" t="s">
        <v>3620</v>
      </c>
      <c r="E29" s="269" t="s">
        <v>585</v>
      </c>
      <c r="F29" s="389">
        <v>5681553</v>
      </c>
      <c r="G29" s="268">
        <v>19.68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43930</v>
      </c>
      <c r="B30" s="268" t="s">
        <v>506</v>
      </c>
      <c r="C30" s="269" t="s">
        <v>3718</v>
      </c>
      <c r="D30" s="269" t="s">
        <v>3719</v>
      </c>
      <c r="E30" s="269" t="s">
        <v>585</v>
      </c>
      <c r="F30" s="389">
        <v>4364500</v>
      </c>
      <c r="G30" s="268">
        <v>4.5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43930</v>
      </c>
      <c r="B31" s="268" t="s">
        <v>2322</v>
      </c>
      <c r="C31" s="269" t="s">
        <v>3720</v>
      </c>
      <c r="D31" s="269" t="s">
        <v>3719</v>
      </c>
      <c r="E31" s="269" t="s">
        <v>585</v>
      </c>
      <c r="F31" s="389">
        <v>3789286</v>
      </c>
      <c r="G31" s="268">
        <v>0.75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B32" s="268"/>
      <c r="C32" s="269"/>
      <c r="D32" s="269"/>
      <c r="E32" s="269"/>
      <c r="F32" s="389"/>
      <c r="G32" s="268"/>
      <c r="H32" s="346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2:35">
      <c r="B33" s="268"/>
      <c r="C33" s="269"/>
      <c r="D33" s="269"/>
      <c r="E33" s="269"/>
      <c r="F33" s="389"/>
      <c r="G33" s="268"/>
      <c r="H33" s="346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2:35">
      <c r="B34" s="268"/>
      <c r="C34" s="269"/>
      <c r="D34" s="269"/>
      <c r="E34" s="269"/>
      <c r="F34" s="389"/>
      <c r="G34" s="268"/>
      <c r="H34" s="346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2:35">
      <c r="B35" s="268"/>
      <c r="C35" s="269"/>
      <c r="D35" s="269"/>
      <c r="E35" s="269"/>
      <c r="F35" s="389"/>
      <c r="G35" s="268"/>
      <c r="H35" s="346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2:35">
      <c r="B36" s="268"/>
      <c r="C36" s="269"/>
      <c r="D36" s="269"/>
      <c r="E36" s="269"/>
      <c r="F36" s="389"/>
      <c r="G36" s="268"/>
      <c r="H36" s="346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2:35">
      <c r="B37" s="268"/>
      <c r="C37" s="269"/>
      <c r="D37" s="269"/>
      <c r="E37" s="269"/>
      <c r="F37" s="389"/>
      <c r="G37" s="268"/>
      <c r="H37" s="346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2:35">
      <c r="B38" s="268"/>
      <c r="C38" s="269"/>
      <c r="D38" s="269"/>
      <c r="E38" s="269"/>
      <c r="F38" s="389"/>
      <c r="G38" s="268"/>
      <c r="H38" s="346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2:35">
      <c r="B39" s="268"/>
      <c r="C39" s="269"/>
      <c r="D39" s="269"/>
      <c r="E39" s="269"/>
      <c r="F39" s="389"/>
      <c r="G39" s="268"/>
      <c r="H39" s="346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2:35">
      <c r="B40" s="268"/>
      <c r="C40" s="269"/>
      <c r="D40" s="269"/>
      <c r="E40" s="269"/>
      <c r="F40" s="389"/>
      <c r="G40" s="268"/>
      <c r="H40" s="346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2:35">
      <c r="B41" s="268"/>
      <c r="C41" s="269"/>
      <c r="D41" s="269"/>
      <c r="E41" s="269"/>
      <c r="F41" s="389"/>
      <c r="G41" s="268"/>
      <c r="H41" s="346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2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2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2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2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2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2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2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7"/>
  <sheetViews>
    <sheetView zoomScale="85" zoomScaleNormal="85" workbookViewId="0">
      <selection activeCell="G23" sqref="G2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3563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43934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46">
        <v>1</v>
      </c>
      <c r="B10" s="441">
        <v>43917</v>
      </c>
      <c r="C10" s="447"/>
      <c r="D10" s="398" t="s">
        <v>196</v>
      </c>
      <c r="E10" s="448" t="s">
        <v>602</v>
      </c>
      <c r="F10" s="448">
        <v>3175</v>
      </c>
      <c r="G10" s="449">
        <v>2940</v>
      </c>
      <c r="H10" s="448">
        <v>3295</v>
      </c>
      <c r="I10" s="450" t="s">
        <v>3557</v>
      </c>
      <c r="J10" s="65" t="s">
        <v>3610</v>
      </c>
      <c r="K10" s="65">
        <f t="shared" ref="K10" si="0">H10-F10</f>
        <v>120</v>
      </c>
      <c r="L10" s="399">
        <f t="shared" ref="L10" si="1">K10/F10</f>
        <v>3.7795275590551181E-2</v>
      </c>
      <c r="M10" s="65" t="s">
        <v>601</v>
      </c>
      <c r="N10" s="451">
        <v>43928</v>
      </c>
      <c r="O10" s="450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46">
        <v>2</v>
      </c>
      <c r="B11" s="441">
        <v>43921</v>
      </c>
      <c r="C11" s="447"/>
      <c r="D11" s="398" t="s">
        <v>203</v>
      </c>
      <c r="E11" s="448" t="s">
        <v>602</v>
      </c>
      <c r="F11" s="448">
        <v>125.5</v>
      </c>
      <c r="G11" s="449">
        <v>118</v>
      </c>
      <c r="H11" s="448">
        <v>132</v>
      </c>
      <c r="I11" s="450" t="s">
        <v>757</v>
      </c>
      <c r="J11" s="65" t="s">
        <v>3611</v>
      </c>
      <c r="K11" s="65">
        <f t="shared" ref="K11:K12" si="2">H11-F11</f>
        <v>6.5</v>
      </c>
      <c r="L11" s="399">
        <f t="shared" ref="L11:L12" si="3">K11/F11</f>
        <v>5.1792828685258967E-2</v>
      </c>
      <c r="M11" s="65" t="s">
        <v>601</v>
      </c>
      <c r="N11" s="451">
        <v>43928</v>
      </c>
      <c r="O11" s="450"/>
      <c r="Q11" s="64"/>
      <c r="R11" s="342" t="s">
        <v>3188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46">
        <v>3</v>
      </c>
      <c r="B12" s="441">
        <v>43922</v>
      </c>
      <c r="C12" s="447"/>
      <c r="D12" s="398" t="s">
        <v>109</v>
      </c>
      <c r="E12" s="448" t="s">
        <v>602</v>
      </c>
      <c r="F12" s="448">
        <v>423.5</v>
      </c>
      <c r="G12" s="449">
        <v>395</v>
      </c>
      <c r="H12" s="448">
        <v>442</v>
      </c>
      <c r="I12" s="450" t="s">
        <v>3556</v>
      </c>
      <c r="J12" s="65" t="s">
        <v>3615</v>
      </c>
      <c r="K12" s="65">
        <f t="shared" si="2"/>
        <v>18.5</v>
      </c>
      <c r="L12" s="399">
        <f t="shared" si="3"/>
        <v>4.3683589138134596E-2</v>
      </c>
      <c r="M12" s="65" t="s">
        <v>601</v>
      </c>
      <c r="N12" s="451">
        <v>43928</v>
      </c>
      <c r="O12" s="450"/>
      <c r="Q12" s="64"/>
      <c r="R12" s="342" t="s">
        <v>604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52">
        <v>4</v>
      </c>
      <c r="B13" s="442">
        <v>43922</v>
      </c>
      <c r="C13" s="453"/>
      <c r="D13" s="393" t="s">
        <v>52</v>
      </c>
      <c r="E13" s="454" t="s">
        <v>602</v>
      </c>
      <c r="F13" s="454">
        <v>1635</v>
      </c>
      <c r="G13" s="455">
        <v>1540</v>
      </c>
      <c r="H13" s="454">
        <v>1530</v>
      </c>
      <c r="I13" s="456" t="s">
        <v>3559</v>
      </c>
      <c r="J13" s="394" t="s">
        <v>3589</v>
      </c>
      <c r="K13" s="394">
        <f t="shared" ref="K13" si="4">H13-F13</f>
        <v>-105</v>
      </c>
      <c r="L13" s="395">
        <f t="shared" ref="L13" si="5">K13/F13</f>
        <v>-6.4220183486238536E-2</v>
      </c>
      <c r="M13" s="394" t="s">
        <v>665</v>
      </c>
      <c r="N13" s="445">
        <v>43924</v>
      </c>
      <c r="O13" s="456"/>
      <c r="Q13" s="64"/>
      <c r="R13" s="342" t="s">
        <v>3188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46">
        <v>5</v>
      </c>
      <c r="B14" s="441">
        <v>43922</v>
      </c>
      <c r="C14" s="447"/>
      <c r="D14" s="398" t="s">
        <v>48</v>
      </c>
      <c r="E14" s="448" t="s">
        <v>602</v>
      </c>
      <c r="F14" s="448">
        <v>1105</v>
      </c>
      <c r="G14" s="449">
        <v>1040</v>
      </c>
      <c r="H14" s="448">
        <v>1145</v>
      </c>
      <c r="I14" s="450">
        <v>1250</v>
      </c>
      <c r="J14" s="65" t="s">
        <v>638</v>
      </c>
      <c r="K14" s="65">
        <f t="shared" ref="K14:K15" si="6">H14-F14</f>
        <v>40</v>
      </c>
      <c r="L14" s="399">
        <f t="shared" ref="L14:L15" si="7">K14/F14</f>
        <v>3.6199095022624438E-2</v>
      </c>
      <c r="M14" s="65" t="s">
        <v>601</v>
      </c>
      <c r="N14" s="451">
        <v>43924</v>
      </c>
      <c r="O14" s="450"/>
      <c r="Q14" s="64"/>
      <c r="R14" s="342" t="s">
        <v>604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46">
        <v>6</v>
      </c>
      <c r="B15" s="441">
        <v>43924</v>
      </c>
      <c r="C15" s="447"/>
      <c r="D15" s="398" t="s">
        <v>164</v>
      </c>
      <c r="E15" s="448" t="s">
        <v>602</v>
      </c>
      <c r="F15" s="448">
        <v>1255</v>
      </c>
      <c r="G15" s="449">
        <v>1170</v>
      </c>
      <c r="H15" s="448">
        <v>1302.5</v>
      </c>
      <c r="I15" s="450" t="s">
        <v>3588</v>
      </c>
      <c r="J15" s="65" t="s">
        <v>732</v>
      </c>
      <c r="K15" s="65">
        <f t="shared" si="6"/>
        <v>47.5</v>
      </c>
      <c r="L15" s="399">
        <f t="shared" si="7"/>
        <v>3.7848605577689244E-2</v>
      </c>
      <c r="M15" s="65" t="s">
        <v>601</v>
      </c>
      <c r="N15" s="451">
        <v>43928</v>
      </c>
      <c r="O15" s="450"/>
      <c r="Q15" s="64"/>
      <c r="R15" s="342" t="s">
        <v>604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46">
        <v>7</v>
      </c>
      <c r="B16" s="441">
        <v>43928</v>
      </c>
      <c r="C16" s="447"/>
      <c r="D16" s="398" t="s">
        <v>89</v>
      </c>
      <c r="E16" s="448" t="s">
        <v>602</v>
      </c>
      <c r="F16" s="448">
        <v>436</v>
      </c>
      <c r="G16" s="449">
        <v>410</v>
      </c>
      <c r="H16" s="448">
        <v>450</v>
      </c>
      <c r="I16" s="450" t="s">
        <v>3613</v>
      </c>
      <c r="J16" s="65" t="s">
        <v>3614</v>
      </c>
      <c r="K16" s="65">
        <f t="shared" ref="K16:K18" si="8">H16-F16</f>
        <v>14</v>
      </c>
      <c r="L16" s="399">
        <f t="shared" ref="L16:L18" si="9">K16/F16</f>
        <v>3.2110091743119268E-2</v>
      </c>
      <c r="M16" s="65" t="s">
        <v>601</v>
      </c>
      <c r="N16" s="439">
        <v>43928</v>
      </c>
      <c r="O16" s="450"/>
      <c r="Q16" s="64"/>
      <c r="R16" s="342" t="s">
        <v>3188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446">
        <v>8</v>
      </c>
      <c r="B17" s="441">
        <v>43928</v>
      </c>
      <c r="C17" s="447"/>
      <c r="D17" s="398" t="s">
        <v>147</v>
      </c>
      <c r="E17" s="448" t="s">
        <v>602</v>
      </c>
      <c r="F17" s="448">
        <v>740</v>
      </c>
      <c r="G17" s="449">
        <v>696</v>
      </c>
      <c r="H17" s="448">
        <v>777.5</v>
      </c>
      <c r="I17" s="450" t="s">
        <v>3616</v>
      </c>
      <c r="J17" s="65" t="s">
        <v>3658</v>
      </c>
      <c r="K17" s="65">
        <f t="shared" si="8"/>
        <v>37.5</v>
      </c>
      <c r="L17" s="399">
        <f t="shared" si="9"/>
        <v>5.0675675675675678E-2</v>
      </c>
      <c r="M17" s="65" t="s">
        <v>601</v>
      </c>
      <c r="N17" s="451">
        <v>43929</v>
      </c>
      <c r="O17" s="450"/>
      <c r="Q17" s="64"/>
      <c r="R17" s="342" t="s">
        <v>3188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400">
        <v>9</v>
      </c>
      <c r="B18" s="433">
        <v>43928</v>
      </c>
      <c r="C18" s="412"/>
      <c r="D18" s="380" t="s">
        <v>450</v>
      </c>
      <c r="E18" s="436" t="s">
        <v>602</v>
      </c>
      <c r="F18" s="436">
        <v>158</v>
      </c>
      <c r="G18" s="437">
        <v>148</v>
      </c>
      <c r="H18" s="436">
        <v>163</v>
      </c>
      <c r="I18" s="436" t="s">
        <v>3617</v>
      </c>
      <c r="J18" s="378" t="s">
        <v>603</v>
      </c>
      <c r="K18" s="378">
        <f t="shared" si="8"/>
        <v>5</v>
      </c>
      <c r="L18" s="383">
        <f t="shared" si="9"/>
        <v>3.1645569620253167E-2</v>
      </c>
      <c r="M18" s="378"/>
      <c r="N18" s="410"/>
      <c r="O18" s="378"/>
      <c r="Q18" s="64"/>
      <c r="R18" s="342" t="s">
        <v>604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446">
        <v>10</v>
      </c>
      <c r="B19" s="441">
        <v>43929</v>
      </c>
      <c r="C19" s="447"/>
      <c r="D19" s="398" t="s">
        <v>48</v>
      </c>
      <c r="E19" s="448" t="s">
        <v>602</v>
      </c>
      <c r="F19" s="448">
        <v>1220</v>
      </c>
      <c r="G19" s="449">
        <v>1140</v>
      </c>
      <c r="H19" s="448">
        <v>1275</v>
      </c>
      <c r="I19" s="450" t="s">
        <v>3641</v>
      </c>
      <c r="J19" s="65" t="s">
        <v>725</v>
      </c>
      <c r="K19" s="65">
        <f>H19-F19</f>
        <v>55</v>
      </c>
      <c r="L19" s="399">
        <f t="shared" ref="L19" si="10">K19/F19</f>
        <v>4.5081967213114756E-2</v>
      </c>
      <c r="M19" s="65" t="s">
        <v>601</v>
      </c>
      <c r="N19" s="439">
        <v>43929</v>
      </c>
      <c r="O19" s="450"/>
      <c r="Q19" s="64"/>
      <c r="R19" s="342" t="s">
        <v>3188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46">
        <v>11</v>
      </c>
      <c r="B20" s="441">
        <v>43929</v>
      </c>
      <c r="C20" s="447"/>
      <c r="D20" s="398" t="s">
        <v>155</v>
      </c>
      <c r="E20" s="448" t="s">
        <v>602</v>
      </c>
      <c r="F20" s="448">
        <v>1080</v>
      </c>
      <c r="G20" s="449">
        <v>1015</v>
      </c>
      <c r="H20" s="448">
        <v>1135</v>
      </c>
      <c r="I20" s="450" t="s">
        <v>3643</v>
      </c>
      <c r="J20" s="65" t="s">
        <v>725</v>
      </c>
      <c r="K20" s="65">
        <f>H20-F20</f>
        <v>55</v>
      </c>
      <c r="L20" s="399">
        <f t="shared" ref="L20" si="11">K20/F20</f>
        <v>5.0925925925925923E-2</v>
      </c>
      <c r="M20" s="65" t="s">
        <v>601</v>
      </c>
      <c r="N20" s="439">
        <v>43929</v>
      </c>
      <c r="O20" s="450"/>
      <c r="Q20" s="64"/>
      <c r="R20" s="342" t="s">
        <v>604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00">
        <v>12</v>
      </c>
      <c r="B21" s="433">
        <v>43929</v>
      </c>
      <c r="C21" s="412"/>
      <c r="D21" s="380" t="s">
        <v>188</v>
      </c>
      <c r="E21" s="436" t="s">
        <v>602</v>
      </c>
      <c r="F21" s="436" t="s">
        <v>3644</v>
      </c>
      <c r="G21" s="437">
        <v>1640</v>
      </c>
      <c r="H21" s="436"/>
      <c r="I21" s="436" t="s">
        <v>3645</v>
      </c>
      <c r="J21" s="378" t="s">
        <v>603</v>
      </c>
      <c r="K21" s="378"/>
      <c r="L21" s="383"/>
      <c r="M21" s="378"/>
      <c r="N21" s="410"/>
      <c r="O21" s="378"/>
      <c r="Q21" s="64"/>
      <c r="R21" s="342" t="s">
        <v>3188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65">
        <v>13</v>
      </c>
      <c r="B22" s="441">
        <v>43929</v>
      </c>
      <c r="C22" s="399"/>
      <c r="D22" s="398" t="s">
        <v>194</v>
      </c>
      <c r="E22" s="451" t="s">
        <v>602</v>
      </c>
      <c r="F22" s="450">
        <v>910</v>
      </c>
      <c r="G22" s="65">
        <v>860</v>
      </c>
      <c r="H22" s="65">
        <v>947.5</v>
      </c>
      <c r="I22" s="399" t="s">
        <v>3646</v>
      </c>
      <c r="J22" s="65" t="s">
        <v>3658</v>
      </c>
      <c r="K22" s="65">
        <f>H22-F22</f>
        <v>37.5</v>
      </c>
      <c r="L22" s="399">
        <f t="shared" ref="L22" si="12">K22/F22</f>
        <v>4.1208791208791208E-2</v>
      </c>
      <c r="M22" s="65" t="s">
        <v>601</v>
      </c>
      <c r="N22" s="451">
        <v>43930</v>
      </c>
      <c r="O22" s="450"/>
      <c r="Q22" s="64"/>
      <c r="R22" s="342" t="s">
        <v>3188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400">
        <v>14</v>
      </c>
      <c r="B23" s="433">
        <v>43929</v>
      </c>
      <c r="C23" s="412"/>
      <c r="D23" s="380" t="s">
        <v>248</v>
      </c>
      <c r="E23" s="436" t="s">
        <v>602</v>
      </c>
      <c r="F23" s="436" t="s">
        <v>3653</v>
      </c>
      <c r="G23" s="437">
        <v>258</v>
      </c>
      <c r="H23" s="436"/>
      <c r="I23" s="436" t="s">
        <v>3654</v>
      </c>
      <c r="J23" s="378" t="s">
        <v>603</v>
      </c>
      <c r="K23" s="378"/>
      <c r="L23" s="383"/>
      <c r="M23" s="378"/>
      <c r="N23" s="410"/>
      <c r="O23" s="378"/>
      <c r="Q23" s="64"/>
      <c r="R23" s="342" t="s">
        <v>604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65">
        <v>15</v>
      </c>
      <c r="B24" s="441">
        <v>43929</v>
      </c>
      <c r="C24" s="399"/>
      <c r="D24" s="398" t="s">
        <v>147</v>
      </c>
      <c r="E24" s="451" t="s">
        <v>602</v>
      </c>
      <c r="F24" s="450">
        <v>732.5</v>
      </c>
      <c r="G24" s="65">
        <v>689</v>
      </c>
      <c r="H24" s="65">
        <v>760</v>
      </c>
      <c r="I24" s="399" t="s">
        <v>3616</v>
      </c>
      <c r="J24" s="65" t="s">
        <v>3705</v>
      </c>
      <c r="K24" s="65">
        <f>H24-F24</f>
        <v>27.5</v>
      </c>
      <c r="L24" s="399">
        <f t="shared" ref="L24" si="13">K24/F24</f>
        <v>3.7542662116040959E-2</v>
      </c>
      <c r="M24" s="65" t="s">
        <v>601</v>
      </c>
      <c r="N24" s="451">
        <v>43930</v>
      </c>
      <c r="O24" s="450"/>
      <c r="Q24" s="64"/>
      <c r="R24" s="342" t="s">
        <v>3188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400">
        <v>16</v>
      </c>
      <c r="B25" s="433">
        <v>43930</v>
      </c>
      <c r="C25" s="412"/>
      <c r="D25" s="380" t="s">
        <v>171</v>
      </c>
      <c r="E25" s="436" t="s">
        <v>602</v>
      </c>
      <c r="F25" s="436" t="s">
        <v>3702</v>
      </c>
      <c r="G25" s="437">
        <v>1130</v>
      </c>
      <c r="H25" s="436"/>
      <c r="I25" s="436" t="s">
        <v>3703</v>
      </c>
      <c r="J25" s="378" t="s">
        <v>603</v>
      </c>
      <c r="K25" s="413"/>
      <c r="L25" s="383"/>
      <c r="M25" s="413"/>
      <c r="N25" s="410"/>
      <c r="O25" s="378"/>
      <c r="Q25" s="64"/>
      <c r="R25" s="342" t="s">
        <v>3188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400"/>
      <c r="B26" s="433"/>
      <c r="C26" s="412"/>
      <c r="D26" s="380"/>
      <c r="E26" s="436"/>
      <c r="F26" s="436"/>
      <c r="G26" s="437"/>
      <c r="H26" s="436"/>
      <c r="I26" s="436"/>
      <c r="J26" s="413"/>
      <c r="K26" s="413"/>
      <c r="L26" s="383"/>
      <c r="M26" s="413"/>
      <c r="N26" s="410"/>
      <c r="O26" s="378"/>
      <c r="Q26" s="64"/>
      <c r="R26" s="342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400"/>
      <c r="B27" s="433"/>
      <c r="C27" s="412"/>
      <c r="D27" s="380"/>
      <c r="E27" s="436"/>
      <c r="F27" s="436"/>
      <c r="G27" s="437"/>
      <c r="H27" s="436"/>
      <c r="I27" s="436"/>
      <c r="J27" s="413"/>
      <c r="K27" s="413"/>
      <c r="L27" s="383"/>
      <c r="M27" s="413"/>
      <c r="N27" s="410"/>
      <c r="O27" s="378"/>
      <c r="Q27" s="64"/>
      <c r="R27" s="342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4.25">
      <c r="A28" s="400"/>
      <c r="B28" s="433"/>
      <c r="C28" s="434"/>
      <c r="D28" s="412"/>
      <c r="E28" s="435"/>
      <c r="F28" s="436"/>
      <c r="G28" s="437"/>
      <c r="H28" s="437"/>
      <c r="I28" s="436"/>
      <c r="J28" s="378"/>
      <c r="K28" s="378"/>
      <c r="L28" s="383"/>
      <c r="M28" s="378"/>
      <c r="N28" s="410"/>
      <c r="O28" s="390"/>
      <c r="Q28" s="64"/>
      <c r="R28" s="342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38" s="5" customFormat="1" ht="12" customHeight="1">
      <c r="A29" s="23" t="s">
        <v>605</v>
      </c>
      <c r="B29" s="24"/>
      <c r="C29" s="25"/>
      <c r="D29" s="26"/>
      <c r="E29" s="27"/>
      <c r="F29" s="28"/>
      <c r="G29" s="28"/>
      <c r="H29" s="28"/>
      <c r="I29" s="28"/>
      <c r="J29" s="66"/>
      <c r="K29" s="28"/>
      <c r="L29" s="28"/>
      <c r="M29" s="38"/>
      <c r="N29" s="66"/>
      <c r="O29" s="67"/>
      <c r="P29" s="8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s="5" customFormat="1" ht="12" customHeight="1">
      <c r="A30" s="29" t="s">
        <v>606</v>
      </c>
      <c r="B30" s="23"/>
      <c r="C30" s="23"/>
      <c r="D30" s="23"/>
      <c r="F30" s="30" t="s">
        <v>607</v>
      </c>
      <c r="G30" s="17"/>
      <c r="H30" s="31"/>
      <c r="I30" s="36"/>
      <c r="J30" s="68"/>
      <c r="K30" s="69"/>
      <c r="L30" s="70"/>
      <c r="M30" s="70"/>
      <c r="N30" s="16"/>
      <c r="O30" s="71"/>
      <c r="P30" s="8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23" t="s">
        <v>608</v>
      </c>
      <c r="B31" s="23"/>
      <c r="C31" s="23"/>
      <c r="D31" s="23"/>
      <c r="E31" s="32"/>
      <c r="F31" s="30" t="s">
        <v>609</v>
      </c>
      <c r="G31" s="17"/>
      <c r="H31" s="31"/>
      <c r="I31" s="36"/>
      <c r="J31" s="68"/>
      <c r="K31" s="69"/>
      <c r="L31" s="70"/>
      <c r="M31" s="70"/>
      <c r="N31" s="16"/>
      <c r="O31" s="71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3"/>
      <c r="B32" s="23"/>
      <c r="C32" s="23"/>
      <c r="D32" s="23"/>
      <c r="E32" s="32"/>
      <c r="F32" s="17"/>
      <c r="G32" s="17"/>
      <c r="H32" s="31"/>
      <c r="I32" s="36"/>
      <c r="J32" s="72"/>
      <c r="K32" s="69"/>
      <c r="L32" s="70"/>
      <c r="M32" s="17"/>
      <c r="N32" s="73"/>
      <c r="O32" s="5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27" ht="15">
      <c r="A33" s="11"/>
      <c r="B33" s="33" t="s">
        <v>610</v>
      </c>
      <c r="C33" s="33"/>
      <c r="D33" s="33"/>
      <c r="E33" s="33"/>
      <c r="F33" s="34"/>
      <c r="G33" s="32"/>
      <c r="H33" s="32"/>
      <c r="I33" s="74"/>
      <c r="J33" s="75"/>
      <c r="K33" s="76"/>
      <c r="L33" s="12"/>
      <c r="M33" s="12"/>
      <c r="N33" s="11"/>
      <c r="O33" s="53"/>
      <c r="R33" s="83"/>
      <c r="S33" s="16"/>
      <c r="T33" s="16"/>
      <c r="U33" s="16"/>
      <c r="V33" s="16"/>
      <c r="W33" s="16"/>
      <c r="X33" s="16"/>
      <c r="Y33" s="16"/>
      <c r="Z33" s="16"/>
    </row>
    <row r="34" spans="1:27" s="6" customFormat="1" ht="38.25">
      <c r="A34" s="20" t="s">
        <v>16</v>
      </c>
      <c r="B34" s="21" t="s">
        <v>576</v>
      </c>
      <c r="C34" s="21"/>
      <c r="D34" s="22" t="s">
        <v>589</v>
      </c>
      <c r="E34" s="21" t="s">
        <v>590</v>
      </c>
      <c r="F34" s="21" t="s">
        <v>591</v>
      </c>
      <c r="G34" s="21" t="s">
        <v>611</v>
      </c>
      <c r="H34" s="21" t="s">
        <v>593</v>
      </c>
      <c r="I34" s="21" t="s">
        <v>594</v>
      </c>
      <c r="J34" s="77" t="s">
        <v>595</v>
      </c>
      <c r="K34" s="62" t="s">
        <v>612</v>
      </c>
      <c r="L34" s="63" t="s">
        <v>597</v>
      </c>
      <c r="M34" s="78" t="s">
        <v>613</v>
      </c>
      <c r="N34" s="21" t="s">
        <v>614</v>
      </c>
      <c r="O34" s="21" t="s">
        <v>598</v>
      </c>
      <c r="P34" s="79" t="s">
        <v>599</v>
      </c>
      <c r="Q34" s="40"/>
      <c r="R34" s="38"/>
      <c r="S34" s="38"/>
      <c r="T34" s="38"/>
    </row>
    <row r="35" spans="1:27" ht="15" customHeight="1">
      <c r="A35" s="408">
        <v>1</v>
      </c>
      <c r="B35" s="442">
        <v>43922</v>
      </c>
      <c r="C35" s="392"/>
      <c r="D35" s="393" t="s">
        <v>111</v>
      </c>
      <c r="E35" s="403" t="s">
        <v>602</v>
      </c>
      <c r="F35" s="403">
        <v>842.5</v>
      </c>
      <c r="G35" s="396">
        <v>805</v>
      </c>
      <c r="H35" s="396">
        <v>832.5</v>
      </c>
      <c r="I35" s="403" t="s">
        <v>3558</v>
      </c>
      <c r="J35" s="394" t="s">
        <v>3474</v>
      </c>
      <c r="K35" s="394">
        <f t="shared" ref="K35" si="14">H35-F35</f>
        <v>-10</v>
      </c>
      <c r="L35" s="395">
        <f t="shared" ref="L35" si="15">K35/F35</f>
        <v>-1.1869436201780416E-2</v>
      </c>
      <c r="M35" s="396"/>
      <c r="N35" s="394"/>
      <c r="O35" s="394" t="s">
        <v>665</v>
      </c>
      <c r="P35" s="438">
        <v>43922</v>
      </c>
      <c r="Q35" s="8"/>
      <c r="R35" s="345" t="s">
        <v>3188</v>
      </c>
      <c r="S35" s="16"/>
      <c r="T35" s="16"/>
      <c r="U35" s="16"/>
      <c r="V35" s="16"/>
      <c r="W35" s="16"/>
      <c r="X35" s="16"/>
      <c r="Y35" s="16"/>
      <c r="Z35" s="16"/>
      <c r="AA35" s="16"/>
    </row>
    <row r="36" spans="1:27" ht="15" customHeight="1">
      <c r="A36" s="408">
        <v>2</v>
      </c>
      <c r="B36" s="442">
        <v>43922</v>
      </c>
      <c r="C36" s="392"/>
      <c r="D36" s="393" t="s">
        <v>119</v>
      </c>
      <c r="E36" s="403" t="s">
        <v>602</v>
      </c>
      <c r="F36" s="403">
        <v>317.5</v>
      </c>
      <c r="G36" s="396">
        <v>308</v>
      </c>
      <c r="H36" s="396">
        <v>312</v>
      </c>
      <c r="I36" s="403" t="s">
        <v>3432</v>
      </c>
      <c r="J36" s="394" t="s">
        <v>3562</v>
      </c>
      <c r="K36" s="394">
        <f t="shared" ref="K36" si="16">H36-F36</f>
        <v>-5.5</v>
      </c>
      <c r="L36" s="395">
        <f t="shared" ref="L36" si="17">K36/F36</f>
        <v>-1.7322834645669291E-2</v>
      </c>
      <c r="M36" s="396"/>
      <c r="N36" s="394"/>
      <c r="O36" s="394" t="s">
        <v>665</v>
      </c>
      <c r="P36" s="438">
        <v>43922</v>
      </c>
      <c r="Q36" s="8"/>
      <c r="R36" s="345" t="s">
        <v>604</v>
      </c>
      <c r="S36" s="16"/>
      <c r="T36" s="16"/>
      <c r="U36" s="16"/>
      <c r="V36" s="16"/>
      <c r="W36" s="16"/>
      <c r="X36" s="16"/>
      <c r="Y36" s="16"/>
      <c r="Z36" s="16"/>
      <c r="AA36" s="16"/>
    </row>
    <row r="37" spans="1:27" ht="15" customHeight="1">
      <c r="A37" s="407">
        <v>3</v>
      </c>
      <c r="B37" s="441">
        <v>43922</v>
      </c>
      <c r="C37" s="397"/>
      <c r="D37" s="398" t="s">
        <v>187</v>
      </c>
      <c r="E37" s="404" t="s">
        <v>602</v>
      </c>
      <c r="F37" s="404">
        <v>259</v>
      </c>
      <c r="G37" s="391">
        <v>249</v>
      </c>
      <c r="H37" s="391">
        <v>262.5</v>
      </c>
      <c r="I37" s="404" t="s">
        <v>3560</v>
      </c>
      <c r="J37" s="65" t="s">
        <v>3561</v>
      </c>
      <c r="K37" s="65">
        <f t="shared" ref="K37" si="18">H37-F37</f>
        <v>3.5</v>
      </c>
      <c r="L37" s="399">
        <f t="shared" ref="L37" si="19">K37/F37</f>
        <v>1.3513513513513514E-2</v>
      </c>
      <c r="M37" s="391"/>
      <c r="N37" s="65"/>
      <c r="O37" s="65" t="s">
        <v>601</v>
      </c>
      <c r="P37" s="439">
        <v>43922</v>
      </c>
      <c r="Q37" s="8"/>
      <c r="R37" s="345" t="s">
        <v>604</v>
      </c>
      <c r="S37" s="16"/>
      <c r="T37" s="16"/>
      <c r="U37" s="16"/>
      <c r="V37" s="16"/>
      <c r="W37" s="16"/>
      <c r="X37" s="16"/>
      <c r="Y37" s="16"/>
      <c r="Z37" s="16"/>
      <c r="AA37" s="16"/>
    </row>
    <row r="38" spans="1:27" ht="15" customHeight="1">
      <c r="A38" s="446">
        <v>4</v>
      </c>
      <c r="B38" s="441">
        <v>43924</v>
      </c>
      <c r="C38" s="447"/>
      <c r="D38" s="398" t="s">
        <v>187</v>
      </c>
      <c r="E38" s="448" t="s">
        <v>602</v>
      </c>
      <c r="F38" s="448">
        <v>257</v>
      </c>
      <c r="G38" s="449">
        <v>248</v>
      </c>
      <c r="H38" s="448">
        <v>265.5</v>
      </c>
      <c r="I38" s="450" t="s">
        <v>3560</v>
      </c>
      <c r="J38" s="65" t="s">
        <v>3612</v>
      </c>
      <c r="K38" s="65">
        <f t="shared" ref="K38" si="20">H38-F38</f>
        <v>8.5</v>
      </c>
      <c r="L38" s="399">
        <f t="shared" ref="L38" si="21">K38/F38</f>
        <v>3.3073929961089495E-2</v>
      </c>
      <c r="M38" s="391"/>
      <c r="N38" s="65"/>
      <c r="O38" s="65" t="s">
        <v>601</v>
      </c>
      <c r="P38" s="439">
        <v>43928</v>
      </c>
      <c r="Q38" s="8"/>
      <c r="R38" s="345" t="s">
        <v>604</v>
      </c>
      <c r="S38" s="16"/>
      <c r="T38" s="16"/>
      <c r="U38" s="16"/>
      <c r="V38" s="16"/>
      <c r="W38" s="16"/>
      <c r="X38" s="16"/>
      <c r="Y38" s="16"/>
      <c r="Z38" s="16"/>
      <c r="AA38" s="16"/>
    </row>
    <row r="39" spans="1:27" ht="15" customHeight="1">
      <c r="A39" s="407">
        <v>5</v>
      </c>
      <c r="B39" s="441">
        <v>43924</v>
      </c>
      <c r="C39" s="397"/>
      <c r="D39" s="398" t="s">
        <v>99</v>
      </c>
      <c r="E39" s="404" t="s">
        <v>602</v>
      </c>
      <c r="F39" s="404">
        <v>129.5</v>
      </c>
      <c r="G39" s="391">
        <v>125</v>
      </c>
      <c r="H39" s="391">
        <v>132.25</v>
      </c>
      <c r="I39" s="404">
        <v>140</v>
      </c>
      <c r="J39" s="65" t="s">
        <v>3590</v>
      </c>
      <c r="K39" s="65">
        <f>H39-F39</f>
        <v>2.75</v>
      </c>
      <c r="L39" s="399">
        <f t="shared" ref="L39" si="22">K39/F39</f>
        <v>2.1235521235521235E-2</v>
      </c>
      <c r="M39" s="391"/>
      <c r="N39" s="65"/>
      <c r="O39" s="65" t="s">
        <v>601</v>
      </c>
      <c r="P39" s="439">
        <v>43924</v>
      </c>
      <c r="Q39" s="8"/>
      <c r="R39" s="345" t="s">
        <v>3188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27" ht="15" customHeight="1">
      <c r="A40" s="457">
        <v>6</v>
      </c>
      <c r="B40" s="458">
        <v>43924</v>
      </c>
      <c r="C40" s="459"/>
      <c r="D40" s="460" t="s">
        <v>47</v>
      </c>
      <c r="E40" s="461" t="s">
        <v>3591</v>
      </c>
      <c r="F40" s="461">
        <v>154.5</v>
      </c>
      <c r="G40" s="462">
        <v>158.5</v>
      </c>
      <c r="H40" s="462">
        <v>154.5</v>
      </c>
      <c r="I40" s="461" t="s">
        <v>3592</v>
      </c>
      <c r="J40" s="463" t="s">
        <v>710</v>
      </c>
      <c r="K40" s="463">
        <f>H40-F40</f>
        <v>0</v>
      </c>
      <c r="L40" s="464">
        <f t="shared" ref="L40" si="23">K40/F40</f>
        <v>0</v>
      </c>
      <c r="M40" s="462"/>
      <c r="N40" s="463"/>
      <c r="O40" s="463" t="s">
        <v>710</v>
      </c>
      <c r="P40" s="465">
        <v>43928</v>
      </c>
      <c r="Q40" s="8"/>
      <c r="R40" s="345" t="s">
        <v>604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27" ht="15" customHeight="1">
      <c r="A41" s="407">
        <v>7</v>
      </c>
      <c r="B41" s="441">
        <v>43928</v>
      </c>
      <c r="C41" s="397"/>
      <c r="D41" s="398" t="s">
        <v>110</v>
      </c>
      <c r="E41" s="404" t="s">
        <v>602</v>
      </c>
      <c r="F41" s="404">
        <v>1525</v>
      </c>
      <c r="G41" s="391">
        <v>1470</v>
      </c>
      <c r="H41" s="391">
        <v>1550</v>
      </c>
      <c r="I41" s="404" t="s">
        <v>3618</v>
      </c>
      <c r="J41" s="65" t="s">
        <v>745</v>
      </c>
      <c r="K41" s="65">
        <f t="shared" ref="K41:K42" si="24">H41-F41</f>
        <v>25</v>
      </c>
      <c r="L41" s="399">
        <f t="shared" ref="L41:L42" si="25">K41/F41</f>
        <v>1.6393442622950821E-2</v>
      </c>
      <c r="M41" s="391"/>
      <c r="N41" s="65"/>
      <c r="O41" s="65" t="s">
        <v>601</v>
      </c>
      <c r="P41" s="439">
        <v>43928</v>
      </c>
      <c r="Q41" s="8"/>
      <c r="R41" s="345" t="s">
        <v>604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15" customHeight="1">
      <c r="A42" s="407">
        <v>8</v>
      </c>
      <c r="B42" s="441">
        <v>43928</v>
      </c>
      <c r="C42" s="397"/>
      <c r="D42" s="398" t="s">
        <v>461</v>
      </c>
      <c r="E42" s="404" t="s">
        <v>602</v>
      </c>
      <c r="F42" s="404">
        <v>105</v>
      </c>
      <c r="G42" s="391">
        <v>102</v>
      </c>
      <c r="H42" s="391">
        <v>107</v>
      </c>
      <c r="I42" s="404">
        <v>114</v>
      </c>
      <c r="J42" s="65" t="s">
        <v>3649</v>
      </c>
      <c r="K42" s="65">
        <f t="shared" si="24"/>
        <v>2</v>
      </c>
      <c r="L42" s="399">
        <f t="shared" si="25"/>
        <v>1.9047619047619049E-2</v>
      </c>
      <c r="M42" s="391"/>
      <c r="N42" s="65"/>
      <c r="O42" s="65" t="s">
        <v>601</v>
      </c>
      <c r="P42" s="451">
        <v>43929</v>
      </c>
      <c r="Q42" s="8"/>
      <c r="R42" s="345" t="s">
        <v>3188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27" ht="15" customHeight="1">
      <c r="A43" s="407">
        <v>9</v>
      </c>
      <c r="B43" s="441">
        <v>43929</v>
      </c>
      <c r="C43" s="397"/>
      <c r="D43" s="398" t="s">
        <v>171</v>
      </c>
      <c r="E43" s="404" t="s">
        <v>602</v>
      </c>
      <c r="F43" s="404">
        <v>1177.5</v>
      </c>
      <c r="G43" s="391">
        <v>1140</v>
      </c>
      <c r="H43" s="391">
        <v>1225</v>
      </c>
      <c r="I43" s="404" t="s">
        <v>3639</v>
      </c>
      <c r="J43" s="65" t="s">
        <v>732</v>
      </c>
      <c r="K43" s="65">
        <f t="shared" ref="K43" si="26">H43-F43</f>
        <v>47.5</v>
      </c>
      <c r="L43" s="399">
        <f t="shared" ref="L43" si="27">K43/F43</f>
        <v>4.0339702760084924E-2</v>
      </c>
      <c r="M43" s="391"/>
      <c r="N43" s="65"/>
      <c r="O43" s="65" t="s">
        <v>601</v>
      </c>
      <c r="P43" s="439">
        <v>43929</v>
      </c>
      <c r="Q43" s="8"/>
      <c r="R43" s="345" t="s">
        <v>604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27" ht="15" customHeight="1">
      <c r="A44" s="407">
        <v>10</v>
      </c>
      <c r="B44" s="441">
        <v>43929</v>
      </c>
      <c r="C44" s="397"/>
      <c r="D44" s="398" t="s">
        <v>154</v>
      </c>
      <c r="E44" s="404" t="s">
        <v>602</v>
      </c>
      <c r="F44" s="404">
        <v>16600</v>
      </c>
      <c r="G44" s="391">
        <v>16000</v>
      </c>
      <c r="H44" s="391">
        <v>17000</v>
      </c>
      <c r="I44" s="404" t="s">
        <v>3640</v>
      </c>
      <c r="J44" s="65" t="s">
        <v>3642</v>
      </c>
      <c r="K44" s="65">
        <f t="shared" ref="K44" si="28">H44-F44</f>
        <v>400</v>
      </c>
      <c r="L44" s="399">
        <f t="shared" ref="L44:L47" si="29">K44/F44</f>
        <v>2.4096385542168676E-2</v>
      </c>
      <c r="M44" s="391"/>
      <c r="N44" s="65"/>
      <c r="O44" s="65" t="s">
        <v>601</v>
      </c>
      <c r="P44" s="439">
        <v>43929</v>
      </c>
      <c r="Q44" s="8"/>
      <c r="R44" s="345" t="s">
        <v>604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27" ht="15" customHeight="1">
      <c r="A45" s="407">
        <v>11</v>
      </c>
      <c r="B45" s="441">
        <v>43929</v>
      </c>
      <c r="C45" s="397"/>
      <c r="D45" s="398" t="s">
        <v>3650</v>
      </c>
      <c r="E45" s="404" t="s">
        <v>3591</v>
      </c>
      <c r="F45" s="404">
        <v>196</v>
      </c>
      <c r="G45" s="391">
        <v>205</v>
      </c>
      <c r="H45" s="391">
        <v>189</v>
      </c>
      <c r="I45" s="404" t="s">
        <v>3651</v>
      </c>
      <c r="J45" s="65" t="s">
        <v>3652</v>
      </c>
      <c r="K45" s="65">
        <f>F45-H45</f>
        <v>7</v>
      </c>
      <c r="L45" s="399">
        <f t="shared" si="29"/>
        <v>3.5714285714285712E-2</v>
      </c>
      <c r="M45" s="391"/>
      <c r="N45" s="65"/>
      <c r="O45" s="65" t="s">
        <v>601</v>
      </c>
      <c r="P45" s="439">
        <v>43929</v>
      </c>
      <c r="Q45" s="8"/>
      <c r="R45" s="345" t="s">
        <v>604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27" ht="15" customHeight="1">
      <c r="A46" s="407">
        <v>12</v>
      </c>
      <c r="B46" s="441">
        <v>43929</v>
      </c>
      <c r="C46" s="397"/>
      <c r="D46" s="398" t="s">
        <v>76</v>
      </c>
      <c r="E46" s="404" t="s">
        <v>602</v>
      </c>
      <c r="F46" s="404">
        <v>2775</v>
      </c>
      <c r="G46" s="391">
        <v>2670</v>
      </c>
      <c r="H46" s="391">
        <v>2845</v>
      </c>
      <c r="I46" s="404" t="s">
        <v>3655</v>
      </c>
      <c r="J46" s="65" t="s">
        <v>776</v>
      </c>
      <c r="K46" s="65">
        <f t="shared" ref="K46:K47" si="30">H46-F46</f>
        <v>70</v>
      </c>
      <c r="L46" s="399">
        <f t="shared" si="29"/>
        <v>2.5225225225225224E-2</v>
      </c>
      <c r="M46" s="391"/>
      <c r="N46" s="65"/>
      <c r="O46" s="65" t="s">
        <v>601</v>
      </c>
      <c r="P46" s="451">
        <v>43930</v>
      </c>
      <c r="Q46" s="8"/>
      <c r="R46" s="345" t="s">
        <v>604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27" ht="15" customHeight="1">
      <c r="A47" s="407">
        <v>13</v>
      </c>
      <c r="B47" s="441">
        <v>43930</v>
      </c>
      <c r="C47" s="397"/>
      <c r="D47" s="398" t="s">
        <v>120</v>
      </c>
      <c r="E47" s="404" t="s">
        <v>602</v>
      </c>
      <c r="F47" s="404">
        <v>336.5</v>
      </c>
      <c r="G47" s="391">
        <v>322</v>
      </c>
      <c r="H47" s="391">
        <v>343</v>
      </c>
      <c r="I47" s="404" t="s">
        <v>3698</v>
      </c>
      <c r="J47" s="65" t="s">
        <v>3611</v>
      </c>
      <c r="K47" s="65">
        <f t="shared" si="30"/>
        <v>6.5</v>
      </c>
      <c r="L47" s="399">
        <f t="shared" si="29"/>
        <v>1.9316493313521546E-2</v>
      </c>
      <c r="M47" s="391"/>
      <c r="N47" s="65"/>
      <c r="O47" s="65" t="s">
        <v>601</v>
      </c>
      <c r="P47" s="439">
        <v>43930</v>
      </c>
      <c r="Q47" s="8"/>
      <c r="R47" s="345" t="s">
        <v>3188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27" ht="15" customHeight="1">
      <c r="A48" s="407">
        <v>14</v>
      </c>
      <c r="B48" s="441">
        <v>43930</v>
      </c>
      <c r="C48" s="397"/>
      <c r="D48" s="398" t="s">
        <v>76</v>
      </c>
      <c r="E48" s="404" t="s">
        <v>602</v>
      </c>
      <c r="F48" s="404">
        <v>2740</v>
      </c>
      <c r="G48" s="391">
        <v>2650</v>
      </c>
      <c r="H48" s="391">
        <v>2795</v>
      </c>
      <c r="I48" s="404" t="s">
        <v>3697</v>
      </c>
      <c r="J48" s="65" t="s">
        <v>725</v>
      </c>
      <c r="K48" s="65">
        <f t="shared" ref="K48" si="31">H48-F48</f>
        <v>55</v>
      </c>
      <c r="L48" s="399">
        <f t="shared" ref="L48" si="32">K48/F48</f>
        <v>2.0072992700729927E-2</v>
      </c>
      <c r="M48" s="391"/>
      <c r="N48" s="65"/>
      <c r="O48" s="65" t="s">
        <v>601</v>
      </c>
      <c r="P48" s="439">
        <v>43930</v>
      </c>
      <c r="Q48" s="8"/>
      <c r="R48" s="345" t="s">
        <v>604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34" ht="15" customHeight="1">
      <c r="A49" s="409">
        <v>15</v>
      </c>
      <c r="B49" s="433">
        <v>43930</v>
      </c>
      <c r="C49" s="379"/>
      <c r="D49" s="380" t="s">
        <v>89</v>
      </c>
      <c r="E49" s="432" t="s">
        <v>602</v>
      </c>
      <c r="F49" s="432" t="s">
        <v>3704</v>
      </c>
      <c r="G49" s="414">
        <v>475</v>
      </c>
      <c r="H49" s="414"/>
      <c r="I49" s="432">
        <v>520</v>
      </c>
      <c r="J49" s="413" t="s">
        <v>603</v>
      </c>
      <c r="K49" s="413"/>
      <c r="L49" s="383"/>
      <c r="M49" s="414"/>
      <c r="N49" s="413"/>
      <c r="O49" s="413"/>
      <c r="P49" s="385"/>
      <c r="Q49" s="8"/>
      <c r="R49" s="345" t="s">
        <v>604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34" ht="15" customHeight="1">
      <c r="A50" s="409"/>
      <c r="B50" s="379"/>
      <c r="C50" s="379"/>
      <c r="D50" s="469"/>
      <c r="E50" s="381"/>
      <c r="F50" s="381"/>
      <c r="G50" s="382"/>
      <c r="H50" s="382"/>
      <c r="I50" s="381"/>
      <c r="J50" s="378"/>
      <c r="K50" s="378"/>
      <c r="L50" s="383"/>
      <c r="M50" s="382"/>
      <c r="N50" s="384"/>
      <c r="O50" s="384"/>
      <c r="P50" s="385"/>
      <c r="Q50" s="11"/>
      <c r="R50" s="12"/>
      <c r="S50" s="16"/>
      <c r="T50" s="16"/>
      <c r="U50" s="16"/>
      <c r="V50" s="16"/>
      <c r="W50" s="16"/>
      <c r="X50" s="16"/>
      <c r="Y50" s="16"/>
      <c r="Z50" s="16"/>
      <c r="AA50" s="16"/>
    </row>
    <row r="51" spans="1:34" ht="44.25" customHeight="1">
      <c r="A51" s="23" t="s">
        <v>605</v>
      </c>
      <c r="B51" s="39"/>
      <c r="C51" s="39"/>
      <c r="D51" s="40"/>
      <c r="E51" s="36"/>
      <c r="F51" s="36"/>
      <c r="G51" s="35"/>
      <c r="H51" s="35"/>
      <c r="I51" s="36"/>
      <c r="J51" s="17"/>
      <c r="K51" s="80"/>
      <c r="L51" s="81"/>
      <c r="M51" s="80"/>
      <c r="N51" s="82"/>
      <c r="O51" s="80"/>
      <c r="P51" s="82"/>
      <c r="Q51" s="16"/>
      <c r="R51" s="12"/>
      <c r="S51" s="16"/>
      <c r="T51" s="16"/>
      <c r="U51" s="16"/>
      <c r="V51" s="16"/>
      <c r="W51" s="16"/>
      <c r="X51" s="16"/>
      <c r="Y51" s="16"/>
      <c r="Z51" s="5"/>
      <c r="AA51" s="5"/>
      <c r="AB51" s="5"/>
    </row>
    <row r="52" spans="1:34" s="6" customFormat="1">
      <c r="A52" s="29" t="s">
        <v>606</v>
      </c>
      <c r="B52" s="23"/>
      <c r="C52" s="23"/>
      <c r="D52" s="23"/>
      <c r="E52" s="5"/>
      <c r="F52" s="30" t="s">
        <v>607</v>
      </c>
      <c r="G52" s="41"/>
      <c r="H52" s="42"/>
      <c r="I52" s="83"/>
      <c r="J52" s="17"/>
      <c r="K52" s="84"/>
      <c r="L52" s="85"/>
      <c r="M52" s="86"/>
      <c r="N52" s="87"/>
      <c r="O52" s="88"/>
      <c r="P52" s="5"/>
      <c r="Q52" s="4"/>
      <c r="R52" s="12"/>
      <c r="Z52" s="9"/>
      <c r="AA52" s="9"/>
      <c r="AB52" s="9"/>
      <c r="AC52" s="9"/>
      <c r="AD52" s="9"/>
      <c r="AE52" s="9"/>
      <c r="AF52" s="9"/>
      <c r="AG52" s="9"/>
      <c r="AH52" s="9"/>
    </row>
    <row r="53" spans="1:34" s="9" customFormat="1" ht="14.25" customHeight="1">
      <c r="A53" s="29"/>
      <c r="B53" s="23"/>
      <c r="C53" s="23"/>
      <c r="D53" s="23"/>
      <c r="E53" s="32"/>
      <c r="F53" s="30" t="s">
        <v>609</v>
      </c>
      <c r="G53" s="41"/>
      <c r="H53" s="42"/>
      <c r="I53" s="83"/>
      <c r="J53" s="17"/>
      <c r="K53" s="84"/>
      <c r="L53" s="85"/>
      <c r="M53" s="86"/>
      <c r="N53" s="87"/>
      <c r="O53" s="88"/>
      <c r="P53" s="5"/>
      <c r="Q53" s="4"/>
      <c r="R53" s="12"/>
      <c r="S53" s="6"/>
      <c r="Y53" s="6"/>
      <c r="Z53" s="6"/>
    </row>
    <row r="54" spans="1:34" s="9" customFormat="1" ht="14.25" customHeight="1">
      <c r="A54" s="23"/>
      <c r="B54" s="23"/>
      <c r="C54" s="23"/>
      <c r="D54" s="23"/>
      <c r="E54" s="32"/>
      <c r="F54" s="17"/>
      <c r="G54" s="17"/>
      <c r="H54" s="31"/>
      <c r="I54" s="36"/>
      <c r="J54" s="72"/>
      <c r="K54" s="69"/>
      <c r="L54" s="70"/>
      <c r="M54" s="17"/>
      <c r="N54" s="73"/>
      <c r="O54" s="57"/>
      <c r="P54" s="8"/>
      <c r="Q54" s="4"/>
      <c r="R54" s="12"/>
      <c r="S54" s="6"/>
      <c r="Y54" s="6"/>
      <c r="Z54" s="6"/>
    </row>
    <row r="55" spans="1:34" s="9" customFormat="1" ht="15">
      <c r="A55" s="43" t="s">
        <v>616</v>
      </c>
      <c r="B55" s="43"/>
      <c r="C55" s="43"/>
      <c r="D55" s="43"/>
      <c r="E55" s="32"/>
      <c r="F55" s="17"/>
      <c r="G55" s="12"/>
      <c r="H55" s="17"/>
      <c r="I55" s="12"/>
      <c r="J55" s="89"/>
      <c r="K55" s="12"/>
      <c r="L55" s="12"/>
      <c r="M55" s="12"/>
      <c r="N55" s="12"/>
      <c r="O55" s="90"/>
      <c r="P55"/>
      <c r="Q55" s="4"/>
      <c r="R55" s="12"/>
      <c r="S55" s="6"/>
      <c r="Y55" s="6"/>
      <c r="Z55" s="6"/>
    </row>
    <row r="56" spans="1:34" s="9" customFormat="1" ht="38.25">
      <c r="A56" s="21" t="s">
        <v>16</v>
      </c>
      <c r="B56" s="21" t="s">
        <v>576</v>
      </c>
      <c r="C56" s="21"/>
      <c r="D56" s="22" t="s">
        <v>589</v>
      </c>
      <c r="E56" s="21" t="s">
        <v>590</v>
      </c>
      <c r="F56" s="21" t="s">
        <v>591</v>
      </c>
      <c r="G56" s="21" t="s">
        <v>611</v>
      </c>
      <c r="H56" s="21" t="s">
        <v>593</v>
      </c>
      <c r="I56" s="21" t="s">
        <v>594</v>
      </c>
      <c r="J56" s="20" t="s">
        <v>595</v>
      </c>
      <c r="K56" s="78" t="s">
        <v>617</v>
      </c>
      <c r="L56" s="78" t="s">
        <v>613</v>
      </c>
      <c r="M56" s="21" t="s">
        <v>614</v>
      </c>
      <c r="N56" s="20" t="s">
        <v>598</v>
      </c>
      <c r="O56" s="91" t="s">
        <v>599</v>
      </c>
      <c r="P56" s="5"/>
      <c r="Q56" s="4"/>
      <c r="R56" s="17"/>
      <c r="S56" s="6"/>
      <c r="Y56" s="6"/>
      <c r="Z56" s="6"/>
    </row>
    <row r="57" spans="1:34" s="9" customFormat="1" ht="14.25">
      <c r="A57" s="511">
        <v>1</v>
      </c>
      <c r="B57" s="512">
        <v>43930</v>
      </c>
      <c r="C57" s="482"/>
      <c r="D57" s="447" t="s">
        <v>3688</v>
      </c>
      <c r="E57" s="483" t="s">
        <v>3591</v>
      </c>
      <c r="F57" s="484">
        <v>9000</v>
      </c>
      <c r="G57" s="483">
        <v>9220</v>
      </c>
      <c r="H57" s="483">
        <v>8910</v>
      </c>
      <c r="I57" s="483" t="s">
        <v>3690</v>
      </c>
      <c r="J57" s="512" t="s">
        <v>3693</v>
      </c>
      <c r="K57" s="485" t="s">
        <v>3694</v>
      </c>
      <c r="L57" s="513">
        <f>75*75</f>
        <v>5625</v>
      </c>
      <c r="M57" s="513">
        <v>75</v>
      </c>
      <c r="N57" s="513" t="s">
        <v>601</v>
      </c>
      <c r="O57" s="503">
        <v>43930</v>
      </c>
      <c r="P57" s="415"/>
      <c r="Q57" s="415"/>
      <c r="R57" s="345" t="s">
        <v>604</v>
      </c>
      <c r="S57" s="40"/>
      <c r="Y57" s="6"/>
      <c r="Z57" s="6"/>
    </row>
    <row r="58" spans="1:34" s="9" customFormat="1" ht="14.25">
      <c r="A58" s="511"/>
      <c r="B58" s="512"/>
      <c r="C58" s="482"/>
      <c r="D58" s="447" t="s">
        <v>3689</v>
      </c>
      <c r="E58" s="483" t="s">
        <v>602</v>
      </c>
      <c r="F58" s="486" t="s">
        <v>3692</v>
      </c>
      <c r="G58" s="483"/>
      <c r="H58" s="483">
        <v>300</v>
      </c>
      <c r="I58" s="483"/>
      <c r="J58" s="512"/>
      <c r="K58" s="485" t="s">
        <v>3695</v>
      </c>
      <c r="L58" s="514"/>
      <c r="M58" s="514"/>
      <c r="N58" s="514"/>
      <c r="O58" s="504"/>
      <c r="P58" s="415"/>
      <c r="Q58" s="415"/>
      <c r="R58" s="345" t="s">
        <v>604</v>
      </c>
      <c r="S58" s="40"/>
      <c r="Y58" s="6"/>
      <c r="Z58" s="6"/>
    </row>
    <row r="59" spans="1:34" s="9" customFormat="1" ht="14.25">
      <c r="A59" s="505">
        <v>2</v>
      </c>
      <c r="B59" s="506">
        <v>43930</v>
      </c>
      <c r="C59" s="477"/>
      <c r="D59" s="453" t="s">
        <v>3686</v>
      </c>
      <c r="E59" s="478" t="s">
        <v>602</v>
      </c>
      <c r="F59" s="479">
        <v>9020</v>
      </c>
      <c r="G59" s="478">
        <v>9220</v>
      </c>
      <c r="H59" s="478">
        <v>9100</v>
      </c>
      <c r="I59" s="478" t="s">
        <v>3690</v>
      </c>
      <c r="J59" s="506" t="s">
        <v>3587</v>
      </c>
      <c r="K59" s="480" t="s">
        <v>3696</v>
      </c>
      <c r="L59" s="507">
        <f>-(40*75)</f>
        <v>-3000</v>
      </c>
      <c r="M59" s="507">
        <v>75</v>
      </c>
      <c r="N59" s="507" t="s">
        <v>665</v>
      </c>
      <c r="O59" s="509">
        <v>43930</v>
      </c>
      <c r="P59" s="415"/>
      <c r="Q59" s="415"/>
      <c r="R59" s="345" t="s">
        <v>604</v>
      </c>
      <c r="S59" s="40"/>
      <c r="Y59" s="6"/>
      <c r="Z59" s="6"/>
    </row>
    <row r="60" spans="1:34" s="9" customFormat="1" ht="14.25">
      <c r="A60" s="505"/>
      <c r="B60" s="506"/>
      <c r="C60" s="477"/>
      <c r="D60" s="453" t="s">
        <v>3687</v>
      </c>
      <c r="E60" s="478" t="s">
        <v>3591</v>
      </c>
      <c r="F60" s="481" t="s">
        <v>3691</v>
      </c>
      <c r="G60" s="478"/>
      <c r="H60" s="478">
        <v>232.5</v>
      </c>
      <c r="I60" s="478"/>
      <c r="J60" s="506"/>
      <c r="K60" s="480">
        <f>F60-H60</f>
        <v>40</v>
      </c>
      <c r="L60" s="508"/>
      <c r="M60" s="508"/>
      <c r="N60" s="508"/>
      <c r="O60" s="510"/>
      <c r="P60" s="4"/>
      <c r="Q60" s="4"/>
      <c r="R60" s="488" t="s">
        <v>604</v>
      </c>
      <c r="S60" s="6"/>
      <c r="Y60" s="6"/>
      <c r="Z60" s="6"/>
    </row>
    <row r="61" spans="1:34" s="9" customFormat="1" ht="14.25">
      <c r="A61" s="470"/>
      <c r="B61" s="471"/>
      <c r="C61" s="471"/>
      <c r="D61" s="472"/>
      <c r="E61" s="470"/>
      <c r="F61" s="473"/>
      <c r="G61" s="470"/>
      <c r="H61" s="470"/>
      <c r="I61" s="470"/>
      <c r="J61" s="474"/>
      <c r="K61" s="474"/>
      <c r="L61" s="475"/>
      <c r="M61" s="474"/>
      <c r="N61" s="474"/>
      <c r="O61" s="476"/>
      <c r="P61" s="4"/>
      <c r="Q61" s="4"/>
      <c r="R61" s="94"/>
      <c r="S61" s="6"/>
      <c r="Y61" s="6"/>
      <c r="Z61" s="6"/>
    </row>
    <row r="62" spans="1:34" s="9" customFormat="1" ht="15">
      <c r="A62" s="386"/>
      <c r="B62" s="387"/>
      <c r="C62" s="387"/>
      <c r="D62" s="388"/>
      <c r="E62" s="386"/>
      <c r="F62" s="405"/>
      <c r="G62" s="386"/>
      <c r="H62" s="386"/>
      <c r="I62" s="386"/>
      <c r="J62" s="387"/>
      <c r="K62" s="80"/>
      <c r="L62" s="386"/>
      <c r="M62" s="386"/>
      <c r="N62" s="386"/>
      <c r="O62" s="406"/>
      <c r="P62" s="4"/>
      <c r="Q62" s="4"/>
      <c r="R62" s="94"/>
      <c r="S62" s="6"/>
      <c r="Y62" s="6"/>
      <c r="Z62" s="6"/>
    </row>
    <row r="63" spans="1:34" s="6" customFormat="1">
      <c r="A63" s="44"/>
      <c r="B63" s="45"/>
      <c r="C63" s="46"/>
      <c r="D63" s="47"/>
      <c r="E63" s="48"/>
      <c r="F63" s="49"/>
      <c r="G63" s="49"/>
      <c r="H63" s="49"/>
      <c r="I63" s="49"/>
      <c r="J63" s="17"/>
      <c r="K63" s="92"/>
      <c r="L63" s="92"/>
      <c r="M63" s="17"/>
      <c r="N63" s="16"/>
      <c r="O63" s="93"/>
      <c r="P63" s="5"/>
      <c r="Q63" s="4"/>
      <c r="R63" s="17"/>
      <c r="Z63" s="9"/>
      <c r="AA63" s="9"/>
      <c r="AB63" s="9"/>
      <c r="AC63" s="9"/>
      <c r="AD63" s="9"/>
      <c r="AE63" s="9"/>
      <c r="AF63" s="9"/>
      <c r="AG63" s="9"/>
      <c r="AH63" s="9"/>
    </row>
    <row r="64" spans="1:34" s="6" customFormat="1" ht="15">
      <c r="A64" s="50" t="s">
        <v>618</v>
      </c>
      <c r="B64" s="50"/>
      <c r="C64" s="50"/>
      <c r="D64" s="50"/>
      <c r="E64" s="51"/>
      <c r="F64" s="49"/>
      <c r="G64" s="49"/>
      <c r="H64" s="49"/>
      <c r="I64" s="49"/>
      <c r="J64" s="53"/>
      <c r="K64" s="12"/>
      <c r="L64" s="12"/>
      <c r="M64" s="12"/>
      <c r="N64" s="11"/>
      <c r="O64" s="53"/>
      <c r="P64" s="5"/>
      <c r="Q64" s="4"/>
      <c r="R64" s="17"/>
      <c r="Z64" s="9"/>
      <c r="AA64" s="9"/>
      <c r="AB64" s="9"/>
      <c r="AC64" s="9"/>
      <c r="AD64" s="9"/>
      <c r="AE64" s="9"/>
      <c r="AF64" s="9"/>
      <c r="AG64" s="9"/>
      <c r="AH64" s="9"/>
    </row>
    <row r="65" spans="1:34" s="6" customFormat="1" ht="38.25">
      <c r="A65" s="21" t="s">
        <v>16</v>
      </c>
      <c r="B65" s="21" t="s">
        <v>576</v>
      </c>
      <c r="C65" s="21"/>
      <c r="D65" s="22" t="s">
        <v>589</v>
      </c>
      <c r="E65" s="21" t="s">
        <v>590</v>
      </c>
      <c r="F65" s="21" t="s">
        <v>591</v>
      </c>
      <c r="G65" s="52" t="s">
        <v>611</v>
      </c>
      <c r="H65" s="21" t="s">
        <v>593</v>
      </c>
      <c r="I65" s="21" t="s">
        <v>594</v>
      </c>
      <c r="J65" s="20" t="s">
        <v>595</v>
      </c>
      <c r="K65" s="20" t="s">
        <v>619</v>
      </c>
      <c r="L65" s="78" t="s">
        <v>613</v>
      </c>
      <c r="M65" s="21" t="s">
        <v>614</v>
      </c>
      <c r="N65" s="21" t="s">
        <v>598</v>
      </c>
      <c r="O65" s="22" t="s">
        <v>599</v>
      </c>
      <c r="P65" s="5"/>
      <c r="Q65" s="4"/>
      <c r="R65" s="17"/>
      <c r="Z65" s="9"/>
      <c r="AA65" s="9"/>
      <c r="AB65" s="9"/>
      <c r="AC65" s="9"/>
      <c r="AD65" s="9"/>
      <c r="AE65" s="9"/>
      <c r="AF65" s="9"/>
      <c r="AG65" s="9"/>
      <c r="AH65" s="9"/>
    </row>
    <row r="66" spans="1:34" s="40" customFormat="1" ht="14.25">
      <c r="A66" s="443">
        <v>1</v>
      </c>
      <c r="B66" s="392">
        <v>43922</v>
      </c>
      <c r="C66" s="392"/>
      <c r="D66" s="393" t="s">
        <v>3586</v>
      </c>
      <c r="E66" s="403" t="s">
        <v>602</v>
      </c>
      <c r="F66" s="403">
        <v>40</v>
      </c>
      <c r="G66" s="396"/>
      <c r="H66" s="396">
        <v>0</v>
      </c>
      <c r="I66" s="403">
        <v>100</v>
      </c>
      <c r="J66" s="444" t="s">
        <v>3587</v>
      </c>
      <c r="K66" s="444">
        <f>L66*M66</f>
        <v>-3000</v>
      </c>
      <c r="L66" s="444">
        <f>H66-F66</f>
        <v>-40</v>
      </c>
      <c r="M66" s="444">
        <v>75</v>
      </c>
      <c r="N66" s="394" t="s">
        <v>665</v>
      </c>
      <c r="O66" s="438">
        <v>43922</v>
      </c>
      <c r="P66" s="415"/>
      <c r="Q66" s="415"/>
      <c r="R66" s="345" t="s">
        <v>3188</v>
      </c>
      <c r="Z66" s="428"/>
      <c r="AA66" s="428"/>
      <c r="AB66" s="428"/>
      <c r="AC66" s="428"/>
      <c r="AD66" s="428"/>
      <c r="AE66" s="428"/>
      <c r="AF66" s="428"/>
      <c r="AG66" s="428"/>
      <c r="AH66" s="428"/>
    </row>
    <row r="67" spans="1:34" s="40" customFormat="1" ht="14.25">
      <c r="A67" s="467">
        <v>2</v>
      </c>
      <c r="B67" s="397">
        <v>43929</v>
      </c>
      <c r="C67" s="397"/>
      <c r="D67" s="398" t="s">
        <v>3647</v>
      </c>
      <c r="E67" s="404" t="s">
        <v>602</v>
      </c>
      <c r="F67" s="404">
        <v>102.5</v>
      </c>
      <c r="G67" s="391"/>
      <c r="H67" s="391">
        <v>132.5</v>
      </c>
      <c r="I67" s="404" t="s">
        <v>3648</v>
      </c>
      <c r="J67" s="468" t="s">
        <v>3657</v>
      </c>
      <c r="K67" s="468">
        <f>L67*M67</f>
        <v>2250</v>
      </c>
      <c r="L67" s="468">
        <f>H67-F67</f>
        <v>30</v>
      </c>
      <c r="M67" s="468">
        <v>75</v>
      </c>
      <c r="N67" s="65" t="s">
        <v>601</v>
      </c>
      <c r="O67" s="439">
        <v>43929</v>
      </c>
      <c r="P67" s="415"/>
      <c r="Q67" s="415"/>
      <c r="R67" s="345" t="s">
        <v>3656</v>
      </c>
      <c r="Z67" s="428"/>
      <c r="AA67" s="428"/>
      <c r="AB67" s="428"/>
      <c r="AC67" s="428"/>
      <c r="AD67" s="428"/>
      <c r="AE67" s="428"/>
      <c r="AF67" s="428"/>
      <c r="AG67" s="428"/>
      <c r="AH67" s="428"/>
    </row>
    <row r="68" spans="1:34" s="40" customFormat="1" ht="14.25">
      <c r="A68" s="467">
        <v>3</v>
      </c>
      <c r="B68" s="397">
        <v>43930</v>
      </c>
      <c r="C68" s="397"/>
      <c r="D68" s="398" t="s">
        <v>3684</v>
      </c>
      <c r="E68" s="404" t="s">
        <v>602</v>
      </c>
      <c r="F68" s="404">
        <v>52.5</v>
      </c>
      <c r="G68" s="391"/>
      <c r="H68" s="391">
        <v>72.5</v>
      </c>
      <c r="I68" s="404">
        <v>110</v>
      </c>
      <c r="J68" s="468" t="s">
        <v>3685</v>
      </c>
      <c r="K68" s="468">
        <f>L68*M68</f>
        <v>1500</v>
      </c>
      <c r="L68" s="468">
        <f>H68-F68</f>
        <v>20</v>
      </c>
      <c r="M68" s="468">
        <v>75</v>
      </c>
      <c r="N68" s="65" t="s">
        <v>601</v>
      </c>
      <c r="O68" s="439">
        <v>43930</v>
      </c>
      <c r="P68" s="415"/>
      <c r="Q68" s="415"/>
      <c r="R68" s="345" t="s">
        <v>3656</v>
      </c>
      <c r="Z68" s="428"/>
      <c r="AA68" s="428"/>
      <c r="AB68" s="428"/>
      <c r="AC68" s="428"/>
      <c r="AD68" s="428"/>
      <c r="AE68" s="428"/>
      <c r="AF68" s="428"/>
      <c r="AG68" s="428"/>
      <c r="AH68" s="428"/>
    </row>
    <row r="69" spans="1:34" s="40" customFormat="1" ht="14.25">
      <c r="A69" s="487">
        <v>4</v>
      </c>
      <c r="B69" s="379">
        <v>43930</v>
      </c>
      <c r="C69" s="379"/>
      <c r="D69" s="380" t="s">
        <v>3699</v>
      </c>
      <c r="E69" s="432" t="s">
        <v>602</v>
      </c>
      <c r="F69" s="432" t="s">
        <v>3700</v>
      </c>
      <c r="G69" s="414">
        <v>37</v>
      </c>
      <c r="H69" s="414"/>
      <c r="I69" s="432" t="s">
        <v>3701</v>
      </c>
      <c r="J69" s="384" t="s">
        <v>603</v>
      </c>
      <c r="K69" s="384"/>
      <c r="L69" s="384"/>
      <c r="M69" s="384"/>
      <c r="N69" s="410"/>
      <c r="O69" s="410"/>
      <c r="P69" s="415"/>
      <c r="Q69" s="415"/>
      <c r="R69" s="345" t="s">
        <v>604</v>
      </c>
      <c r="Z69" s="428"/>
      <c r="AA69" s="428"/>
      <c r="AB69" s="428"/>
      <c r="AC69" s="428"/>
      <c r="AD69" s="428"/>
      <c r="AE69" s="428"/>
      <c r="AF69" s="428"/>
      <c r="AG69" s="428"/>
      <c r="AH69" s="428"/>
    </row>
    <row r="70" spans="1:34" s="40" customFormat="1" ht="14.25">
      <c r="A70" s="466"/>
      <c r="B70" s="466"/>
      <c r="C70" s="379"/>
      <c r="D70" s="380"/>
      <c r="E70" s="432"/>
      <c r="F70" s="432"/>
      <c r="G70" s="414"/>
      <c r="H70" s="414"/>
      <c r="I70" s="432"/>
      <c r="J70" s="384"/>
      <c r="K70" s="384"/>
      <c r="L70" s="384"/>
      <c r="M70" s="384"/>
      <c r="N70" s="410"/>
      <c r="O70" s="410"/>
      <c r="P70" s="415"/>
      <c r="Q70" s="415"/>
      <c r="R70" s="345"/>
      <c r="Z70" s="428"/>
      <c r="AA70" s="428"/>
      <c r="AB70" s="428"/>
      <c r="AC70" s="428"/>
      <c r="AD70" s="428"/>
      <c r="AE70" s="428"/>
      <c r="AF70" s="428"/>
      <c r="AG70" s="428"/>
      <c r="AH70" s="428"/>
    </row>
    <row r="71" spans="1:34" s="40" customFormat="1" ht="14.25">
      <c r="A71" s="386"/>
      <c r="B71" s="387"/>
      <c r="C71" s="387"/>
      <c r="D71" s="388"/>
      <c r="E71" s="386"/>
      <c r="F71" s="429"/>
      <c r="G71" s="386"/>
      <c r="H71" s="386"/>
      <c r="I71" s="386"/>
      <c r="J71" s="387"/>
      <c r="K71" s="430"/>
      <c r="L71" s="386"/>
      <c r="M71" s="386"/>
      <c r="N71" s="386"/>
      <c r="O71" s="431"/>
      <c r="P71" s="415"/>
      <c r="Q71" s="415"/>
      <c r="R71" s="345"/>
      <c r="Z71" s="428"/>
      <c r="AA71" s="428"/>
      <c r="AB71" s="428"/>
      <c r="AC71" s="428"/>
      <c r="AD71" s="428"/>
      <c r="AE71" s="428"/>
      <c r="AF71" s="428"/>
      <c r="AG71" s="428"/>
      <c r="AH71" s="428"/>
    </row>
    <row r="72" spans="1:34" ht="15">
      <c r="A72" s="101" t="s">
        <v>620</v>
      </c>
      <c r="B72" s="102"/>
      <c r="C72" s="102"/>
      <c r="D72" s="103"/>
      <c r="E72" s="34"/>
      <c r="F72" s="32"/>
      <c r="G72" s="32"/>
      <c r="H72" s="74"/>
      <c r="I72" s="121"/>
      <c r="J72" s="122"/>
      <c r="K72" s="17"/>
      <c r="L72" s="17"/>
      <c r="M72" s="17"/>
      <c r="N72" s="11"/>
      <c r="O72" s="53"/>
      <c r="Q72" s="97"/>
      <c r="R72" s="17"/>
      <c r="S72" s="16"/>
      <c r="T72" s="16"/>
      <c r="U72" s="16"/>
      <c r="V72" s="16"/>
      <c r="W72" s="16"/>
      <c r="X72" s="16"/>
      <c r="Y72" s="16"/>
      <c r="Z72" s="16"/>
    </row>
    <row r="73" spans="1:34" ht="38.25">
      <c r="A73" s="20" t="s">
        <v>16</v>
      </c>
      <c r="B73" s="21" t="s">
        <v>576</v>
      </c>
      <c r="C73" s="21"/>
      <c r="D73" s="22" t="s">
        <v>589</v>
      </c>
      <c r="E73" s="21" t="s">
        <v>590</v>
      </c>
      <c r="F73" s="21" t="s">
        <v>591</v>
      </c>
      <c r="G73" s="21" t="s">
        <v>592</v>
      </c>
      <c r="H73" s="21" t="s">
        <v>593</v>
      </c>
      <c r="I73" s="21" t="s">
        <v>594</v>
      </c>
      <c r="J73" s="20" t="s">
        <v>595</v>
      </c>
      <c r="K73" s="21" t="s">
        <v>596</v>
      </c>
      <c r="L73" s="21" t="s">
        <v>597</v>
      </c>
      <c r="M73" s="21" t="s">
        <v>598</v>
      </c>
      <c r="N73" s="22" t="s">
        <v>599</v>
      </c>
      <c r="O73" s="21" t="s">
        <v>600</v>
      </c>
      <c r="P73" s="99"/>
      <c r="Q73" s="11"/>
      <c r="R73" s="17"/>
      <c r="S73" s="16"/>
      <c r="T73" s="16"/>
      <c r="U73" s="16"/>
      <c r="V73" s="16"/>
      <c r="W73" s="16"/>
      <c r="X73" s="16"/>
      <c r="Y73" s="16"/>
      <c r="Z73" s="16"/>
    </row>
    <row r="74" spans="1:34" s="8" customFormat="1">
      <c r="A74" s="416"/>
      <c r="B74" s="417"/>
      <c r="C74" s="418"/>
      <c r="D74" s="419"/>
      <c r="E74" s="420"/>
      <c r="F74" s="420"/>
      <c r="G74" s="421"/>
      <c r="H74" s="421"/>
      <c r="I74" s="420"/>
      <c r="J74" s="422"/>
      <c r="K74" s="423"/>
      <c r="L74" s="424"/>
      <c r="M74" s="425"/>
      <c r="N74" s="426"/>
      <c r="O74" s="427"/>
      <c r="P74" s="125"/>
      <c r="Q74"/>
      <c r="R74" s="96"/>
      <c r="T74" s="57"/>
      <c r="U74" s="57"/>
      <c r="V74" s="57"/>
      <c r="W74" s="57"/>
      <c r="X74" s="57"/>
      <c r="Y74" s="57"/>
      <c r="Z74" s="57"/>
    </row>
    <row r="75" spans="1:34">
      <c r="A75" s="23" t="s">
        <v>605</v>
      </c>
      <c r="B75" s="23"/>
      <c r="C75" s="23"/>
      <c r="D75" s="23"/>
      <c r="E75" s="5"/>
      <c r="F75" s="30" t="s">
        <v>607</v>
      </c>
      <c r="G75" s="83"/>
      <c r="H75" s="83"/>
      <c r="I75" s="38"/>
      <c r="J75" s="86"/>
      <c r="K75" s="84"/>
      <c r="L75" s="85"/>
      <c r="M75" s="86"/>
      <c r="N75" s="87"/>
      <c r="O75" s="126"/>
      <c r="P75" s="11"/>
      <c r="Q75" s="16"/>
      <c r="R75" s="98"/>
      <c r="S75" s="16"/>
      <c r="T75" s="16"/>
      <c r="U75" s="16"/>
      <c r="V75" s="16"/>
      <c r="W75" s="16"/>
      <c r="X75" s="16"/>
      <c r="Y75" s="16"/>
    </row>
    <row r="76" spans="1:34">
      <c r="A76" s="29" t="s">
        <v>606</v>
      </c>
      <c r="B76" s="23"/>
      <c r="C76" s="23"/>
      <c r="D76" s="23"/>
      <c r="E76" s="32"/>
      <c r="F76" s="30" t="s">
        <v>609</v>
      </c>
      <c r="G76" s="12"/>
      <c r="H76" s="12"/>
      <c r="I76" s="12"/>
      <c r="J76" s="53"/>
      <c r="K76" s="12"/>
      <c r="L76" s="12"/>
      <c r="M76" s="12"/>
      <c r="N76" s="11"/>
      <c r="O76" s="53"/>
      <c r="Q76" s="7"/>
      <c r="R76" s="17"/>
      <c r="S76" s="16"/>
      <c r="T76" s="16"/>
      <c r="U76" s="16"/>
      <c r="V76" s="16"/>
      <c r="W76" s="16"/>
      <c r="X76" s="16"/>
      <c r="Y76" s="16"/>
      <c r="Z76" s="16"/>
    </row>
    <row r="77" spans="1:34">
      <c r="A77" s="29"/>
      <c r="B77" s="23"/>
      <c r="C77" s="23"/>
      <c r="D77" s="23"/>
      <c r="E77" s="32"/>
      <c r="F77" s="30"/>
      <c r="G77" s="12"/>
      <c r="H77" s="12"/>
      <c r="I77" s="12"/>
      <c r="J77" s="53"/>
      <c r="K77" s="12"/>
      <c r="L77" s="12"/>
      <c r="M77" s="12"/>
      <c r="N77" s="11"/>
      <c r="O77" s="53"/>
      <c r="Q77" s="7"/>
      <c r="R77" s="83"/>
      <c r="S77" s="16"/>
      <c r="T77" s="16"/>
      <c r="U77" s="16"/>
      <c r="V77" s="16"/>
      <c r="W77" s="16"/>
      <c r="X77" s="16"/>
      <c r="Y77" s="16"/>
      <c r="Z77" s="16"/>
    </row>
    <row r="78" spans="1:34">
      <c r="A78" s="29"/>
      <c r="B78" s="23"/>
      <c r="C78" s="23"/>
      <c r="D78" s="23"/>
      <c r="E78" s="32"/>
      <c r="F78" s="30"/>
      <c r="G78" s="12"/>
      <c r="H78" s="12"/>
      <c r="I78" s="12"/>
      <c r="J78" s="53"/>
      <c r="K78" s="12"/>
      <c r="L78" s="12"/>
      <c r="M78" s="12"/>
      <c r="N78" s="11"/>
      <c r="O78" s="53"/>
      <c r="Q78" s="7"/>
      <c r="R78" s="83"/>
      <c r="S78" s="16"/>
      <c r="T78" s="16"/>
      <c r="U78" s="16"/>
      <c r="V78" s="16"/>
      <c r="W78" s="16"/>
      <c r="X78" s="16"/>
      <c r="Y78" s="16"/>
      <c r="Z78" s="16"/>
    </row>
    <row r="79" spans="1:34">
      <c r="A79" s="29"/>
      <c r="B79" s="23"/>
      <c r="C79" s="23"/>
      <c r="D79" s="23"/>
      <c r="E79" s="32"/>
      <c r="F79" s="30"/>
      <c r="G79" s="41"/>
      <c r="H79" s="42"/>
      <c r="I79" s="83"/>
      <c r="J79" s="17"/>
      <c r="K79" s="84"/>
      <c r="L79" s="85"/>
      <c r="M79" s="86"/>
      <c r="N79" s="87"/>
      <c r="O79" s="88"/>
      <c r="P79" s="5"/>
      <c r="Q79" s="11"/>
      <c r="R79" s="83"/>
      <c r="S79" s="16"/>
      <c r="T79" s="16"/>
      <c r="U79" s="16"/>
      <c r="V79" s="16"/>
      <c r="W79" s="16"/>
      <c r="X79" s="16"/>
      <c r="Y79" s="16"/>
      <c r="Z79" s="16"/>
    </row>
    <row r="80" spans="1:34">
      <c r="A80" s="37"/>
      <c r="B80" s="45"/>
      <c r="C80" s="104"/>
      <c r="D80" s="6"/>
      <c r="E80" s="38"/>
      <c r="F80" s="83"/>
      <c r="G80" s="41"/>
      <c r="H80" s="42"/>
      <c r="I80" s="83"/>
      <c r="J80" s="17"/>
      <c r="K80" s="84"/>
      <c r="L80" s="85"/>
      <c r="M80" s="86"/>
      <c r="N80" s="87"/>
      <c r="O80" s="88"/>
      <c r="P80" s="5"/>
      <c r="Q80" s="11"/>
      <c r="R80" s="17"/>
      <c r="S80" s="16"/>
      <c r="T80" s="16"/>
      <c r="U80" s="16"/>
      <c r="V80" s="16"/>
      <c r="W80" s="16"/>
      <c r="X80" s="16"/>
      <c r="Y80" s="16"/>
      <c r="Z80" s="16"/>
    </row>
    <row r="81" spans="1:26" ht="15">
      <c r="A81" s="5"/>
      <c r="B81" s="105" t="s">
        <v>621</v>
      </c>
      <c r="C81" s="105"/>
      <c r="D81" s="105"/>
      <c r="E81" s="105"/>
      <c r="F81" s="17"/>
      <c r="G81" s="17"/>
      <c r="H81" s="106"/>
      <c r="I81" s="17"/>
      <c r="J81" s="75"/>
      <c r="K81" s="76"/>
      <c r="L81" s="17"/>
      <c r="M81" s="17"/>
      <c r="N81" s="16"/>
      <c r="O81" s="100"/>
      <c r="P81" s="7"/>
      <c r="Q81" s="11"/>
      <c r="R81" s="143"/>
      <c r="S81" s="16"/>
      <c r="T81" s="16"/>
      <c r="U81" s="16"/>
      <c r="V81" s="16"/>
      <c r="W81" s="16"/>
      <c r="X81" s="16"/>
      <c r="Y81" s="16"/>
      <c r="Z81" s="16"/>
    </row>
    <row r="82" spans="1:26" ht="38.25">
      <c r="A82" s="20" t="s">
        <v>16</v>
      </c>
      <c r="B82" s="21" t="s">
        <v>576</v>
      </c>
      <c r="C82" s="21"/>
      <c r="D82" s="22" t="s">
        <v>589</v>
      </c>
      <c r="E82" s="21" t="s">
        <v>590</v>
      </c>
      <c r="F82" s="21" t="s">
        <v>591</v>
      </c>
      <c r="G82" s="21" t="s">
        <v>622</v>
      </c>
      <c r="H82" s="21" t="s">
        <v>623</v>
      </c>
      <c r="I82" s="21" t="s">
        <v>594</v>
      </c>
      <c r="J82" s="61" t="s">
        <v>595</v>
      </c>
      <c r="K82" s="21" t="s">
        <v>596</v>
      </c>
      <c r="L82" s="21" t="s">
        <v>597</v>
      </c>
      <c r="M82" s="21" t="s">
        <v>598</v>
      </c>
      <c r="N82" s="22" t="s">
        <v>599</v>
      </c>
      <c r="O82" s="100"/>
      <c r="P82" s="7"/>
      <c r="Q82" s="11"/>
      <c r="R82" s="143"/>
      <c r="S82" s="16"/>
      <c r="T82" s="16"/>
      <c r="U82" s="16"/>
      <c r="V82" s="16"/>
      <c r="W82" s="16"/>
      <c r="X82" s="16"/>
      <c r="Y82" s="16"/>
      <c r="Z82" s="16"/>
    </row>
    <row r="83" spans="1:26">
      <c r="A83" s="204">
        <v>1</v>
      </c>
      <c r="B83" s="107">
        <v>41579</v>
      </c>
      <c r="C83" s="107"/>
      <c r="D83" s="108" t="s">
        <v>624</v>
      </c>
      <c r="E83" s="109" t="s">
        <v>625</v>
      </c>
      <c r="F83" s="110">
        <v>82</v>
      </c>
      <c r="G83" s="109" t="s">
        <v>626</v>
      </c>
      <c r="H83" s="109">
        <v>100</v>
      </c>
      <c r="I83" s="127">
        <v>100</v>
      </c>
      <c r="J83" s="128" t="s">
        <v>627</v>
      </c>
      <c r="K83" s="129">
        <f t="shared" ref="K83:K114" si="33">H83-F83</f>
        <v>18</v>
      </c>
      <c r="L83" s="130">
        <f t="shared" ref="L83:L114" si="34">K83/F83</f>
        <v>0.21951219512195122</v>
      </c>
      <c r="M83" s="131" t="s">
        <v>601</v>
      </c>
      <c r="N83" s="132">
        <v>42657</v>
      </c>
      <c r="O83" s="53"/>
      <c r="P83" s="11"/>
      <c r="Q83" s="16"/>
      <c r="R83" s="143"/>
      <c r="S83" s="16"/>
      <c r="T83" s="16"/>
      <c r="U83" s="16"/>
      <c r="V83" s="16"/>
      <c r="W83" s="16"/>
      <c r="X83" s="16"/>
      <c r="Y83" s="16"/>
      <c r="Z83" s="16"/>
    </row>
    <row r="84" spans="1:26">
      <c r="A84" s="204">
        <v>2</v>
      </c>
      <c r="B84" s="107">
        <v>41794</v>
      </c>
      <c r="C84" s="107"/>
      <c r="D84" s="108" t="s">
        <v>628</v>
      </c>
      <c r="E84" s="109" t="s">
        <v>602</v>
      </c>
      <c r="F84" s="110">
        <v>257</v>
      </c>
      <c r="G84" s="109" t="s">
        <v>626</v>
      </c>
      <c r="H84" s="109">
        <v>300</v>
      </c>
      <c r="I84" s="127">
        <v>300</v>
      </c>
      <c r="J84" s="128" t="s">
        <v>627</v>
      </c>
      <c r="K84" s="129">
        <f t="shared" si="33"/>
        <v>43</v>
      </c>
      <c r="L84" s="130">
        <f t="shared" si="34"/>
        <v>0.16731517509727625</v>
      </c>
      <c r="M84" s="131" t="s">
        <v>601</v>
      </c>
      <c r="N84" s="132">
        <v>41822</v>
      </c>
      <c r="O84" s="53"/>
      <c r="P84" s="11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4">
        <v>3</v>
      </c>
      <c r="B85" s="107">
        <v>41828</v>
      </c>
      <c r="C85" s="107"/>
      <c r="D85" s="108" t="s">
        <v>629</v>
      </c>
      <c r="E85" s="109" t="s">
        <v>602</v>
      </c>
      <c r="F85" s="110">
        <v>393</v>
      </c>
      <c r="G85" s="109" t="s">
        <v>626</v>
      </c>
      <c r="H85" s="109">
        <v>468</v>
      </c>
      <c r="I85" s="127">
        <v>468</v>
      </c>
      <c r="J85" s="128" t="s">
        <v>627</v>
      </c>
      <c r="K85" s="129">
        <f t="shared" si="33"/>
        <v>75</v>
      </c>
      <c r="L85" s="130">
        <f t="shared" si="34"/>
        <v>0.19083969465648856</v>
      </c>
      <c r="M85" s="131" t="s">
        <v>601</v>
      </c>
      <c r="N85" s="132">
        <v>41863</v>
      </c>
      <c r="O85" s="53"/>
      <c r="P85" s="11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4">
        <v>4</v>
      </c>
      <c r="B86" s="107">
        <v>41857</v>
      </c>
      <c r="C86" s="107"/>
      <c r="D86" s="108" t="s">
        <v>630</v>
      </c>
      <c r="E86" s="109" t="s">
        <v>602</v>
      </c>
      <c r="F86" s="110">
        <v>205</v>
      </c>
      <c r="G86" s="109" t="s">
        <v>626</v>
      </c>
      <c r="H86" s="109">
        <v>275</v>
      </c>
      <c r="I86" s="127">
        <v>250</v>
      </c>
      <c r="J86" s="128" t="s">
        <v>627</v>
      </c>
      <c r="K86" s="129">
        <f t="shared" si="33"/>
        <v>70</v>
      </c>
      <c r="L86" s="130">
        <f t="shared" si="34"/>
        <v>0.34146341463414637</v>
      </c>
      <c r="M86" s="131" t="s">
        <v>601</v>
      </c>
      <c r="N86" s="132">
        <v>41962</v>
      </c>
      <c r="O86" s="53"/>
      <c r="P86" s="11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4">
        <v>5</v>
      </c>
      <c r="B87" s="107">
        <v>41886</v>
      </c>
      <c r="C87" s="107"/>
      <c r="D87" s="108" t="s">
        <v>631</v>
      </c>
      <c r="E87" s="109" t="s">
        <v>602</v>
      </c>
      <c r="F87" s="110">
        <v>162</v>
      </c>
      <c r="G87" s="109" t="s">
        <v>626</v>
      </c>
      <c r="H87" s="109">
        <v>190</v>
      </c>
      <c r="I87" s="127">
        <v>190</v>
      </c>
      <c r="J87" s="128" t="s">
        <v>627</v>
      </c>
      <c r="K87" s="129">
        <f t="shared" si="33"/>
        <v>28</v>
      </c>
      <c r="L87" s="130">
        <f t="shared" si="34"/>
        <v>0.1728395061728395</v>
      </c>
      <c r="M87" s="131" t="s">
        <v>601</v>
      </c>
      <c r="N87" s="132">
        <v>42006</v>
      </c>
      <c r="O87" s="53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4">
        <v>6</v>
      </c>
      <c r="B88" s="107">
        <v>41886</v>
      </c>
      <c r="C88" s="107"/>
      <c r="D88" s="108" t="s">
        <v>632</v>
      </c>
      <c r="E88" s="109" t="s">
        <v>602</v>
      </c>
      <c r="F88" s="110">
        <v>75</v>
      </c>
      <c r="G88" s="109" t="s">
        <v>626</v>
      </c>
      <c r="H88" s="109">
        <v>91.5</v>
      </c>
      <c r="I88" s="127" t="s">
        <v>633</v>
      </c>
      <c r="J88" s="128" t="s">
        <v>634</v>
      </c>
      <c r="K88" s="129">
        <f t="shared" si="33"/>
        <v>16.5</v>
      </c>
      <c r="L88" s="130">
        <f t="shared" si="34"/>
        <v>0.22</v>
      </c>
      <c r="M88" s="131" t="s">
        <v>601</v>
      </c>
      <c r="N88" s="132">
        <v>41954</v>
      </c>
      <c r="O88" s="53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4">
        <v>7</v>
      </c>
      <c r="B89" s="107">
        <v>41913</v>
      </c>
      <c r="C89" s="107"/>
      <c r="D89" s="108" t="s">
        <v>635</v>
      </c>
      <c r="E89" s="109" t="s">
        <v>602</v>
      </c>
      <c r="F89" s="110">
        <v>850</v>
      </c>
      <c r="G89" s="109" t="s">
        <v>626</v>
      </c>
      <c r="H89" s="109">
        <v>982.5</v>
      </c>
      <c r="I89" s="127">
        <v>1050</v>
      </c>
      <c r="J89" s="128" t="s">
        <v>636</v>
      </c>
      <c r="K89" s="129">
        <f t="shared" si="33"/>
        <v>132.5</v>
      </c>
      <c r="L89" s="130">
        <f t="shared" si="34"/>
        <v>0.15588235294117647</v>
      </c>
      <c r="M89" s="131" t="s">
        <v>601</v>
      </c>
      <c r="N89" s="132">
        <v>42039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4">
        <v>8</v>
      </c>
      <c r="B90" s="107">
        <v>41913</v>
      </c>
      <c r="C90" s="107"/>
      <c r="D90" s="108" t="s">
        <v>637</v>
      </c>
      <c r="E90" s="109" t="s">
        <v>602</v>
      </c>
      <c r="F90" s="110">
        <v>475</v>
      </c>
      <c r="G90" s="109" t="s">
        <v>626</v>
      </c>
      <c r="H90" s="109">
        <v>515</v>
      </c>
      <c r="I90" s="127">
        <v>600</v>
      </c>
      <c r="J90" s="128" t="s">
        <v>638</v>
      </c>
      <c r="K90" s="129">
        <f t="shared" si="33"/>
        <v>40</v>
      </c>
      <c r="L90" s="130">
        <f t="shared" si="34"/>
        <v>8.4210526315789472E-2</v>
      </c>
      <c r="M90" s="131" t="s">
        <v>601</v>
      </c>
      <c r="N90" s="132">
        <v>41939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4">
        <v>9</v>
      </c>
      <c r="B91" s="107">
        <v>41913</v>
      </c>
      <c r="C91" s="107"/>
      <c r="D91" s="108" t="s">
        <v>639</v>
      </c>
      <c r="E91" s="109" t="s">
        <v>602</v>
      </c>
      <c r="F91" s="110">
        <v>86</v>
      </c>
      <c r="G91" s="109" t="s">
        <v>626</v>
      </c>
      <c r="H91" s="109">
        <v>99</v>
      </c>
      <c r="I91" s="127">
        <v>140</v>
      </c>
      <c r="J91" s="128" t="s">
        <v>640</v>
      </c>
      <c r="K91" s="129">
        <f t="shared" si="33"/>
        <v>13</v>
      </c>
      <c r="L91" s="130">
        <f t="shared" si="34"/>
        <v>0.15116279069767441</v>
      </c>
      <c r="M91" s="131" t="s">
        <v>601</v>
      </c>
      <c r="N91" s="132">
        <v>41939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4">
        <v>10</v>
      </c>
      <c r="B92" s="107">
        <v>41926</v>
      </c>
      <c r="C92" s="107"/>
      <c r="D92" s="108" t="s">
        <v>641</v>
      </c>
      <c r="E92" s="109" t="s">
        <v>602</v>
      </c>
      <c r="F92" s="110">
        <v>496.6</v>
      </c>
      <c r="G92" s="109" t="s">
        <v>626</v>
      </c>
      <c r="H92" s="109">
        <v>621</v>
      </c>
      <c r="I92" s="127">
        <v>580</v>
      </c>
      <c r="J92" s="128" t="s">
        <v>627</v>
      </c>
      <c r="K92" s="129">
        <f t="shared" si="33"/>
        <v>124.39999999999998</v>
      </c>
      <c r="L92" s="130">
        <f t="shared" si="34"/>
        <v>0.25050342327829234</v>
      </c>
      <c r="M92" s="131" t="s">
        <v>601</v>
      </c>
      <c r="N92" s="132">
        <v>42605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4">
        <v>11</v>
      </c>
      <c r="B93" s="107">
        <v>41926</v>
      </c>
      <c r="C93" s="107"/>
      <c r="D93" s="108" t="s">
        <v>642</v>
      </c>
      <c r="E93" s="109" t="s">
        <v>602</v>
      </c>
      <c r="F93" s="110">
        <v>2481.9</v>
      </c>
      <c r="G93" s="109" t="s">
        <v>626</v>
      </c>
      <c r="H93" s="109">
        <v>2840</v>
      </c>
      <c r="I93" s="127">
        <v>2870</v>
      </c>
      <c r="J93" s="128" t="s">
        <v>643</v>
      </c>
      <c r="K93" s="129">
        <f t="shared" si="33"/>
        <v>358.09999999999991</v>
      </c>
      <c r="L93" s="130">
        <f t="shared" si="34"/>
        <v>0.14428462065353154</v>
      </c>
      <c r="M93" s="131" t="s">
        <v>601</v>
      </c>
      <c r="N93" s="132">
        <v>42017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4">
        <v>12</v>
      </c>
      <c r="B94" s="107">
        <v>41928</v>
      </c>
      <c r="C94" s="107"/>
      <c r="D94" s="108" t="s">
        <v>644</v>
      </c>
      <c r="E94" s="109" t="s">
        <v>602</v>
      </c>
      <c r="F94" s="110">
        <v>84.5</v>
      </c>
      <c r="G94" s="109" t="s">
        <v>626</v>
      </c>
      <c r="H94" s="109">
        <v>93</v>
      </c>
      <c r="I94" s="127">
        <v>110</v>
      </c>
      <c r="J94" s="128" t="s">
        <v>645</v>
      </c>
      <c r="K94" s="129">
        <f t="shared" si="33"/>
        <v>8.5</v>
      </c>
      <c r="L94" s="130">
        <f t="shared" si="34"/>
        <v>0.10059171597633136</v>
      </c>
      <c r="M94" s="131" t="s">
        <v>601</v>
      </c>
      <c r="N94" s="132">
        <v>41939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4">
        <v>13</v>
      </c>
      <c r="B95" s="107">
        <v>41928</v>
      </c>
      <c r="C95" s="107"/>
      <c r="D95" s="108" t="s">
        <v>646</v>
      </c>
      <c r="E95" s="109" t="s">
        <v>602</v>
      </c>
      <c r="F95" s="110">
        <v>401</v>
      </c>
      <c r="G95" s="109" t="s">
        <v>626</v>
      </c>
      <c r="H95" s="109">
        <v>428</v>
      </c>
      <c r="I95" s="127">
        <v>450</v>
      </c>
      <c r="J95" s="128" t="s">
        <v>647</v>
      </c>
      <c r="K95" s="129">
        <f t="shared" si="33"/>
        <v>27</v>
      </c>
      <c r="L95" s="130">
        <f t="shared" si="34"/>
        <v>6.7331670822942641E-2</v>
      </c>
      <c r="M95" s="131" t="s">
        <v>601</v>
      </c>
      <c r="N95" s="132">
        <v>42020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4">
        <v>14</v>
      </c>
      <c r="B96" s="107">
        <v>41928</v>
      </c>
      <c r="C96" s="107"/>
      <c r="D96" s="108" t="s">
        <v>648</v>
      </c>
      <c r="E96" s="109" t="s">
        <v>602</v>
      </c>
      <c r="F96" s="110">
        <v>101</v>
      </c>
      <c r="G96" s="109" t="s">
        <v>626</v>
      </c>
      <c r="H96" s="109">
        <v>112</v>
      </c>
      <c r="I96" s="127">
        <v>120</v>
      </c>
      <c r="J96" s="128" t="s">
        <v>649</v>
      </c>
      <c r="K96" s="129">
        <f t="shared" si="33"/>
        <v>11</v>
      </c>
      <c r="L96" s="130">
        <f t="shared" si="34"/>
        <v>0.10891089108910891</v>
      </c>
      <c r="M96" s="131" t="s">
        <v>601</v>
      </c>
      <c r="N96" s="132">
        <v>41939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15</v>
      </c>
      <c r="B97" s="107">
        <v>41954</v>
      </c>
      <c r="C97" s="107"/>
      <c r="D97" s="108" t="s">
        <v>650</v>
      </c>
      <c r="E97" s="109" t="s">
        <v>602</v>
      </c>
      <c r="F97" s="110">
        <v>59</v>
      </c>
      <c r="G97" s="109" t="s">
        <v>626</v>
      </c>
      <c r="H97" s="109">
        <v>76</v>
      </c>
      <c r="I97" s="127">
        <v>76</v>
      </c>
      <c r="J97" s="128" t="s">
        <v>627</v>
      </c>
      <c r="K97" s="129">
        <f t="shared" si="33"/>
        <v>17</v>
      </c>
      <c r="L97" s="130">
        <f t="shared" si="34"/>
        <v>0.28813559322033899</v>
      </c>
      <c r="M97" s="131" t="s">
        <v>601</v>
      </c>
      <c r="N97" s="132">
        <v>43032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16</v>
      </c>
      <c r="B98" s="107">
        <v>41954</v>
      </c>
      <c r="C98" s="107"/>
      <c r="D98" s="108" t="s">
        <v>639</v>
      </c>
      <c r="E98" s="109" t="s">
        <v>602</v>
      </c>
      <c r="F98" s="110">
        <v>99</v>
      </c>
      <c r="G98" s="109" t="s">
        <v>626</v>
      </c>
      <c r="H98" s="109">
        <v>120</v>
      </c>
      <c r="I98" s="127">
        <v>120</v>
      </c>
      <c r="J98" s="128" t="s">
        <v>651</v>
      </c>
      <c r="K98" s="129">
        <f t="shared" si="33"/>
        <v>21</v>
      </c>
      <c r="L98" s="130">
        <f t="shared" si="34"/>
        <v>0.21212121212121213</v>
      </c>
      <c r="M98" s="131" t="s">
        <v>601</v>
      </c>
      <c r="N98" s="132">
        <v>41960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4">
        <v>17</v>
      </c>
      <c r="B99" s="107">
        <v>41956</v>
      </c>
      <c r="C99" s="107"/>
      <c r="D99" s="108" t="s">
        <v>652</v>
      </c>
      <c r="E99" s="109" t="s">
        <v>602</v>
      </c>
      <c r="F99" s="110">
        <v>22</v>
      </c>
      <c r="G99" s="109" t="s">
        <v>626</v>
      </c>
      <c r="H99" s="109">
        <v>33.549999999999997</v>
      </c>
      <c r="I99" s="127">
        <v>32</v>
      </c>
      <c r="J99" s="128" t="s">
        <v>653</v>
      </c>
      <c r="K99" s="129">
        <f t="shared" si="33"/>
        <v>11.549999999999997</v>
      </c>
      <c r="L99" s="130">
        <f t="shared" si="34"/>
        <v>0.52499999999999991</v>
      </c>
      <c r="M99" s="131" t="s">
        <v>601</v>
      </c>
      <c r="N99" s="132">
        <v>42188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18</v>
      </c>
      <c r="B100" s="107">
        <v>41976</v>
      </c>
      <c r="C100" s="107"/>
      <c r="D100" s="108" t="s">
        <v>654</v>
      </c>
      <c r="E100" s="109" t="s">
        <v>602</v>
      </c>
      <c r="F100" s="110">
        <v>440</v>
      </c>
      <c r="G100" s="109" t="s">
        <v>626</v>
      </c>
      <c r="H100" s="109">
        <v>520</v>
      </c>
      <c r="I100" s="127">
        <v>520</v>
      </c>
      <c r="J100" s="128" t="s">
        <v>655</v>
      </c>
      <c r="K100" s="129">
        <f t="shared" si="33"/>
        <v>80</v>
      </c>
      <c r="L100" s="130">
        <f t="shared" si="34"/>
        <v>0.18181818181818182</v>
      </c>
      <c r="M100" s="131" t="s">
        <v>601</v>
      </c>
      <c r="N100" s="132">
        <v>42208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19</v>
      </c>
      <c r="B101" s="107">
        <v>41976</v>
      </c>
      <c r="C101" s="107"/>
      <c r="D101" s="108" t="s">
        <v>656</v>
      </c>
      <c r="E101" s="109" t="s">
        <v>602</v>
      </c>
      <c r="F101" s="110">
        <v>360</v>
      </c>
      <c r="G101" s="109" t="s">
        <v>626</v>
      </c>
      <c r="H101" s="109">
        <v>427</v>
      </c>
      <c r="I101" s="127">
        <v>425</v>
      </c>
      <c r="J101" s="128" t="s">
        <v>657</v>
      </c>
      <c r="K101" s="129">
        <f t="shared" si="33"/>
        <v>67</v>
      </c>
      <c r="L101" s="130">
        <f t="shared" si="34"/>
        <v>0.18611111111111112</v>
      </c>
      <c r="M101" s="131" t="s">
        <v>601</v>
      </c>
      <c r="N101" s="132">
        <v>42058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20</v>
      </c>
      <c r="B102" s="107">
        <v>42012</v>
      </c>
      <c r="C102" s="107"/>
      <c r="D102" s="108" t="s">
        <v>658</v>
      </c>
      <c r="E102" s="109" t="s">
        <v>602</v>
      </c>
      <c r="F102" s="110">
        <v>360</v>
      </c>
      <c r="G102" s="109" t="s">
        <v>626</v>
      </c>
      <c r="H102" s="109">
        <v>455</v>
      </c>
      <c r="I102" s="127">
        <v>420</v>
      </c>
      <c r="J102" s="128" t="s">
        <v>659</v>
      </c>
      <c r="K102" s="129">
        <f t="shared" si="33"/>
        <v>95</v>
      </c>
      <c r="L102" s="130">
        <f t="shared" si="34"/>
        <v>0.2638888888888889</v>
      </c>
      <c r="M102" s="131" t="s">
        <v>601</v>
      </c>
      <c r="N102" s="132">
        <v>42024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21</v>
      </c>
      <c r="B103" s="107">
        <v>42012</v>
      </c>
      <c r="C103" s="107"/>
      <c r="D103" s="108" t="s">
        <v>660</v>
      </c>
      <c r="E103" s="109" t="s">
        <v>602</v>
      </c>
      <c r="F103" s="110">
        <v>130</v>
      </c>
      <c r="G103" s="109"/>
      <c r="H103" s="109">
        <v>175.5</v>
      </c>
      <c r="I103" s="127">
        <v>165</v>
      </c>
      <c r="J103" s="128" t="s">
        <v>661</v>
      </c>
      <c r="K103" s="129">
        <f t="shared" si="33"/>
        <v>45.5</v>
      </c>
      <c r="L103" s="130">
        <f t="shared" si="34"/>
        <v>0.35</v>
      </c>
      <c r="M103" s="131" t="s">
        <v>601</v>
      </c>
      <c r="N103" s="132">
        <v>43088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22</v>
      </c>
      <c r="B104" s="107">
        <v>42040</v>
      </c>
      <c r="C104" s="107"/>
      <c r="D104" s="108" t="s">
        <v>391</v>
      </c>
      <c r="E104" s="109" t="s">
        <v>625</v>
      </c>
      <c r="F104" s="110">
        <v>98</v>
      </c>
      <c r="G104" s="109"/>
      <c r="H104" s="109">
        <v>120</v>
      </c>
      <c r="I104" s="127">
        <v>120</v>
      </c>
      <c r="J104" s="128" t="s">
        <v>627</v>
      </c>
      <c r="K104" s="129">
        <f t="shared" si="33"/>
        <v>22</v>
      </c>
      <c r="L104" s="130">
        <f t="shared" si="34"/>
        <v>0.22448979591836735</v>
      </c>
      <c r="M104" s="131" t="s">
        <v>601</v>
      </c>
      <c r="N104" s="132">
        <v>42753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23</v>
      </c>
      <c r="B105" s="107">
        <v>42040</v>
      </c>
      <c r="C105" s="107"/>
      <c r="D105" s="108" t="s">
        <v>662</v>
      </c>
      <c r="E105" s="109" t="s">
        <v>625</v>
      </c>
      <c r="F105" s="110">
        <v>196</v>
      </c>
      <c r="G105" s="109"/>
      <c r="H105" s="109">
        <v>262</v>
      </c>
      <c r="I105" s="127">
        <v>255</v>
      </c>
      <c r="J105" s="128" t="s">
        <v>627</v>
      </c>
      <c r="K105" s="129">
        <f t="shared" si="33"/>
        <v>66</v>
      </c>
      <c r="L105" s="130">
        <f t="shared" si="34"/>
        <v>0.33673469387755101</v>
      </c>
      <c r="M105" s="131" t="s">
        <v>601</v>
      </c>
      <c r="N105" s="132">
        <v>42599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5">
        <v>24</v>
      </c>
      <c r="B106" s="111">
        <v>42067</v>
      </c>
      <c r="C106" s="111"/>
      <c r="D106" s="112" t="s">
        <v>390</v>
      </c>
      <c r="E106" s="113" t="s">
        <v>625</v>
      </c>
      <c r="F106" s="114">
        <v>235</v>
      </c>
      <c r="G106" s="114"/>
      <c r="H106" s="115">
        <v>77</v>
      </c>
      <c r="I106" s="133" t="s">
        <v>663</v>
      </c>
      <c r="J106" s="134" t="s">
        <v>664</v>
      </c>
      <c r="K106" s="135">
        <f t="shared" si="33"/>
        <v>-158</v>
      </c>
      <c r="L106" s="136">
        <f t="shared" si="34"/>
        <v>-0.67234042553191486</v>
      </c>
      <c r="M106" s="137" t="s">
        <v>665</v>
      </c>
      <c r="N106" s="138">
        <v>43522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25</v>
      </c>
      <c r="B107" s="107">
        <v>42067</v>
      </c>
      <c r="C107" s="107"/>
      <c r="D107" s="108" t="s">
        <v>482</v>
      </c>
      <c r="E107" s="109" t="s">
        <v>625</v>
      </c>
      <c r="F107" s="110">
        <v>185</v>
      </c>
      <c r="G107" s="109"/>
      <c r="H107" s="109">
        <v>224</v>
      </c>
      <c r="I107" s="127" t="s">
        <v>666</v>
      </c>
      <c r="J107" s="128" t="s">
        <v>627</v>
      </c>
      <c r="K107" s="129">
        <f t="shared" si="33"/>
        <v>39</v>
      </c>
      <c r="L107" s="130">
        <f t="shared" si="34"/>
        <v>0.21081081081081082</v>
      </c>
      <c r="M107" s="131" t="s">
        <v>601</v>
      </c>
      <c r="N107" s="132">
        <v>42647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366">
        <v>26</v>
      </c>
      <c r="B108" s="116">
        <v>42090</v>
      </c>
      <c r="C108" s="116"/>
      <c r="D108" s="117" t="s">
        <v>667</v>
      </c>
      <c r="E108" s="118" t="s">
        <v>625</v>
      </c>
      <c r="F108" s="119">
        <v>49.5</v>
      </c>
      <c r="G108" s="120"/>
      <c r="H108" s="120">
        <v>15.85</v>
      </c>
      <c r="I108" s="120">
        <v>67</v>
      </c>
      <c r="J108" s="139" t="s">
        <v>668</v>
      </c>
      <c r="K108" s="120">
        <f t="shared" si="33"/>
        <v>-33.65</v>
      </c>
      <c r="L108" s="140">
        <f t="shared" si="34"/>
        <v>-0.67979797979797973</v>
      </c>
      <c r="M108" s="137" t="s">
        <v>665</v>
      </c>
      <c r="N108" s="141">
        <v>43627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27</v>
      </c>
      <c r="B109" s="107">
        <v>42093</v>
      </c>
      <c r="C109" s="107"/>
      <c r="D109" s="108" t="s">
        <v>669</v>
      </c>
      <c r="E109" s="109" t="s">
        <v>625</v>
      </c>
      <c r="F109" s="110">
        <v>183.5</v>
      </c>
      <c r="G109" s="109"/>
      <c r="H109" s="109">
        <v>219</v>
      </c>
      <c r="I109" s="127">
        <v>218</v>
      </c>
      <c r="J109" s="128" t="s">
        <v>670</v>
      </c>
      <c r="K109" s="129">
        <f t="shared" si="33"/>
        <v>35.5</v>
      </c>
      <c r="L109" s="130">
        <f t="shared" si="34"/>
        <v>0.19346049046321526</v>
      </c>
      <c r="M109" s="131" t="s">
        <v>601</v>
      </c>
      <c r="N109" s="132">
        <v>42103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28</v>
      </c>
      <c r="B110" s="107">
        <v>42114</v>
      </c>
      <c r="C110" s="107"/>
      <c r="D110" s="108" t="s">
        <v>671</v>
      </c>
      <c r="E110" s="109" t="s">
        <v>625</v>
      </c>
      <c r="F110" s="110">
        <f>(227+237)/2</f>
        <v>232</v>
      </c>
      <c r="G110" s="109"/>
      <c r="H110" s="109">
        <v>298</v>
      </c>
      <c r="I110" s="127">
        <v>298</v>
      </c>
      <c r="J110" s="128" t="s">
        <v>627</v>
      </c>
      <c r="K110" s="129">
        <f t="shared" si="33"/>
        <v>66</v>
      </c>
      <c r="L110" s="130">
        <f t="shared" si="34"/>
        <v>0.28448275862068967</v>
      </c>
      <c r="M110" s="131" t="s">
        <v>601</v>
      </c>
      <c r="N110" s="132">
        <v>42823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29</v>
      </c>
      <c r="B111" s="107">
        <v>42128</v>
      </c>
      <c r="C111" s="107"/>
      <c r="D111" s="108" t="s">
        <v>672</v>
      </c>
      <c r="E111" s="109" t="s">
        <v>602</v>
      </c>
      <c r="F111" s="110">
        <v>385</v>
      </c>
      <c r="G111" s="109"/>
      <c r="H111" s="109">
        <f>212.5+331</f>
        <v>543.5</v>
      </c>
      <c r="I111" s="127">
        <v>510</v>
      </c>
      <c r="J111" s="128" t="s">
        <v>673</v>
      </c>
      <c r="K111" s="129">
        <f t="shared" si="33"/>
        <v>158.5</v>
      </c>
      <c r="L111" s="130">
        <f t="shared" si="34"/>
        <v>0.41168831168831171</v>
      </c>
      <c r="M111" s="131" t="s">
        <v>601</v>
      </c>
      <c r="N111" s="132">
        <v>42235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4">
        <v>30</v>
      </c>
      <c r="B112" s="107">
        <v>42128</v>
      </c>
      <c r="C112" s="107"/>
      <c r="D112" s="108" t="s">
        <v>674</v>
      </c>
      <c r="E112" s="109" t="s">
        <v>602</v>
      </c>
      <c r="F112" s="110">
        <v>115.5</v>
      </c>
      <c r="G112" s="109"/>
      <c r="H112" s="109">
        <v>146</v>
      </c>
      <c r="I112" s="127">
        <v>142</v>
      </c>
      <c r="J112" s="128" t="s">
        <v>675</v>
      </c>
      <c r="K112" s="129">
        <f t="shared" si="33"/>
        <v>30.5</v>
      </c>
      <c r="L112" s="130">
        <f t="shared" si="34"/>
        <v>0.26406926406926406</v>
      </c>
      <c r="M112" s="131" t="s">
        <v>601</v>
      </c>
      <c r="N112" s="132">
        <v>42202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31</v>
      </c>
      <c r="B113" s="107">
        <v>42151</v>
      </c>
      <c r="C113" s="107"/>
      <c r="D113" s="108" t="s">
        <v>676</v>
      </c>
      <c r="E113" s="109" t="s">
        <v>602</v>
      </c>
      <c r="F113" s="110">
        <v>237.5</v>
      </c>
      <c r="G113" s="109"/>
      <c r="H113" s="109">
        <v>279.5</v>
      </c>
      <c r="I113" s="127">
        <v>278</v>
      </c>
      <c r="J113" s="128" t="s">
        <v>627</v>
      </c>
      <c r="K113" s="129">
        <f t="shared" si="33"/>
        <v>42</v>
      </c>
      <c r="L113" s="130">
        <f t="shared" si="34"/>
        <v>0.17684210526315788</v>
      </c>
      <c r="M113" s="131" t="s">
        <v>601</v>
      </c>
      <c r="N113" s="132">
        <v>42222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32</v>
      </c>
      <c r="B114" s="107">
        <v>42174</v>
      </c>
      <c r="C114" s="107"/>
      <c r="D114" s="108" t="s">
        <v>646</v>
      </c>
      <c r="E114" s="109" t="s">
        <v>625</v>
      </c>
      <c r="F114" s="110">
        <v>340</v>
      </c>
      <c r="G114" s="109"/>
      <c r="H114" s="109">
        <v>448</v>
      </c>
      <c r="I114" s="127">
        <v>448</v>
      </c>
      <c r="J114" s="128" t="s">
        <v>627</v>
      </c>
      <c r="K114" s="129">
        <f t="shared" si="33"/>
        <v>108</v>
      </c>
      <c r="L114" s="130">
        <f t="shared" si="34"/>
        <v>0.31764705882352939</v>
      </c>
      <c r="M114" s="131" t="s">
        <v>601</v>
      </c>
      <c r="N114" s="132">
        <v>43018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33</v>
      </c>
      <c r="B115" s="107">
        <v>42191</v>
      </c>
      <c r="C115" s="107"/>
      <c r="D115" s="108" t="s">
        <v>677</v>
      </c>
      <c r="E115" s="109" t="s">
        <v>625</v>
      </c>
      <c r="F115" s="110">
        <v>390</v>
      </c>
      <c r="G115" s="109"/>
      <c r="H115" s="109">
        <v>460</v>
      </c>
      <c r="I115" s="127">
        <v>460</v>
      </c>
      <c r="J115" s="128" t="s">
        <v>627</v>
      </c>
      <c r="K115" s="129">
        <f t="shared" ref="K115:K135" si="35">H115-F115</f>
        <v>70</v>
      </c>
      <c r="L115" s="130">
        <f t="shared" ref="L115:L135" si="36">K115/F115</f>
        <v>0.17948717948717949</v>
      </c>
      <c r="M115" s="131" t="s">
        <v>601</v>
      </c>
      <c r="N115" s="132">
        <v>42478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5">
        <v>34</v>
      </c>
      <c r="B116" s="111">
        <v>42195</v>
      </c>
      <c r="C116" s="111"/>
      <c r="D116" s="112" t="s">
        <v>678</v>
      </c>
      <c r="E116" s="113" t="s">
        <v>625</v>
      </c>
      <c r="F116" s="114">
        <v>122.5</v>
      </c>
      <c r="G116" s="114"/>
      <c r="H116" s="115">
        <v>61</v>
      </c>
      <c r="I116" s="133">
        <v>172</v>
      </c>
      <c r="J116" s="134" t="s">
        <v>679</v>
      </c>
      <c r="K116" s="135">
        <f t="shared" si="35"/>
        <v>-61.5</v>
      </c>
      <c r="L116" s="136">
        <f t="shared" si="36"/>
        <v>-0.50204081632653064</v>
      </c>
      <c r="M116" s="137" t="s">
        <v>665</v>
      </c>
      <c r="N116" s="138">
        <v>43333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35</v>
      </c>
      <c r="B117" s="107">
        <v>42219</v>
      </c>
      <c r="C117" s="107"/>
      <c r="D117" s="108" t="s">
        <v>680</v>
      </c>
      <c r="E117" s="109" t="s">
        <v>625</v>
      </c>
      <c r="F117" s="110">
        <v>297.5</v>
      </c>
      <c r="G117" s="109"/>
      <c r="H117" s="109">
        <v>350</v>
      </c>
      <c r="I117" s="127">
        <v>360</v>
      </c>
      <c r="J117" s="128" t="s">
        <v>681</v>
      </c>
      <c r="K117" s="129">
        <f t="shared" si="35"/>
        <v>52.5</v>
      </c>
      <c r="L117" s="130">
        <f t="shared" si="36"/>
        <v>0.17647058823529413</v>
      </c>
      <c r="M117" s="131" t="s">
        <v>601</v>
      </c>
      <c r="N117" s="132">
        <v>42232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36</v>
      </c>
      <c r="B118" s="107">
        <v>42219</v>
      </c>
      <c r="C118" s="107"/>
      <c r="D118" s="108" t="s">
        <v>682</v>
      </c>
      <c r="E118" s="109" t="s">
        <v>625</v>
      </c>
      <c r="F118" s="110">
        <v>115.5</v>
      </c>
      <c r="G118" s="109"/>
      <c r="H118" s="109">
        <v>149</v>
      </c>
      <c r="I118" s="127">
        <v>140</v>
      </c>
      <c r="J118" s="142" t="s">
        <v>683</v>
      </c>
      <c r="K118" s="129">
        <f t="shared" si="35"/>
        <v>33.5</v>
      </c>
      <c r="L118" s="130">
        <f t="shared" si="36"/>
        <v>0.29004329004329005</v>
      </c>
      <c r="M118" s="131" t="s">
        <v>601</v>
      </c>
      <c r="N118" s="132">
        <v>42740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37</v>
      </c>
      <c r="B119" s="107">
        <v>42251</v>
      </c>
      <c r="C119" s="107"/>
      <c r="D119" s="108" t="s">
        <v>676</v>
      </c>
      <c r="E119" s="109" t="s">
        <v>625</v>
      </c>
      <c r="F119" s="110">
        <v>226</v>
      </c>
      <c r="G119" s="109"/>
      <c r="H119" s="109">
        <v>292</v>
      </c>
      <c r="I119" s="127">
        <v>292</v>
      </c>
      <c r="J119" s="128" t="s">
        <v>684</v>
      </c>
      <c r="K119" s="129">
        <f t="shared" si="35"/>
        <v>66</v>
      </c>
      <c r="L119" s="130">
        <f t="shared" si="36"/>
        <v>0.29203539823008851</v>
      </c>
      <c r="M119" s="131" t="s">
        <v>601</v>
      </c>
      <c r="N119" s="132">
        <v>42286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38</v>
      </c>
      <c r="B120" s="107">
        <v>42254</v>
      </c>
      <c r="C120" s="107"/>
      <c r="D120" s="108" t="s">
        <v>671</v>
      </c>
      <c r="E120" s="109" t="s">
        <v>625</v>
      </c>
      <c r="F120" s="110">
        <v>232.5</v>
      </c>
      <c r="G120" s="109"/>
      <c r="H120" s="109">
        <v>312.5</v>
      </c>
      <c r="I120" s="127">
        <v>310</v>
      </c>
      <c r="J120" s="128" t="s">
        <v>627</v>
      </c>
      <c r="K120" s="129">
        <f t="shared" si="35"/>
        <v>80</v>
      </c>
      <c r="L120" s="130">
        <f t="shared" si="36"/>
        <v>0.34408602150537637</v>
      </c>
      <c r="M120" s="131" t="s">
        <v>601</v>
      </c>
      <c r="N120" s="132">
        <v>42823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39</v>
      </c>
      <c r="B121" s="107">
        <v>42268</v>
      </c>
      <c r="C121" s="107"/>
      <c r="D121" s="108" t="s">
        <v>685</v>
      </c>
      <c r="E121" s="109" t="s">
        <v>625</v>
      </c>
      <c r="F121" s="110">
        <v>196.5</v>
      </c>
      <c r="G121" s="109"/>
      <c r="H121" s="109">
        <v>238</v>
      </c>
      <c r="I121" s="127">
        <v>238</v>
      </c>
      <c r="J121" s="128" t="s">
        <v>684</v>
      </c>
      <c r="K121" s="129">
        <f t="shared" si="35"/>
        <v>41.5</v>
      </c>
      <c r="L121" s="130">
        <f t="shared" si="36"/>
        <v>0.21119592875318066</v>
      </c>
      <c r="M121" s="131" t="s">
        <v>601</v>
      </c>
      <c r="N121" s="132">
        <v>42291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40</v>
      </c>
      <c r="B122" s="107">
        <v>42271</v>
      </c>
      <c r="C122" s="107"/>
      <c r="D122" s="108" t="s">
        <v>624</v>
      </c>
      <c r="E122" s="109" t="s">
        <v>625</v>
      </c>
      <c r="F122" s="110">
        <v>65</v>
      </c>
      <c r="G122" s="109"/>
      <c r="H122" s="109">
        <v>82</v>
      </c>
      <c r="I122" s="127">
        <v>82</v>
      </c>
      <c r="J122" s="128" t="s">
        <v>684</v>
      </c>
      <c r="K122" s="129">
        <f t="shared" si="35"/>
        <v>17</v>
      </c>
      <c r="L122" s="130">
        <f t="shared" si="36"/>
        <v>0.26153846153846155</v>
      </c>
      <c r="M122" s="131" t="s">
        <v>601</v>
      </c>
      <c r="N122" s="132">
        <v>42578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41</v>
      </c>
      <c r="B123" s="107">
        <v>42291</v>
      </c>
      <c r="C123" s="107"/>
      <c r="D123" s="108" t="s">
        <v>686</v>
      </c>
      <c r="E123" s="109" t="s">
        <v>625</v>
      </c>
      <c r="F123" s="110">
        <v>144</v>
      </c>
      <c r="G123" s="109"/>
      <c r="H123" s="109">
        <v>182.5</v>
      </c>
      <c r="I123" s="127">
        <v>181</v>
      </c>
      <c r="J123" s="128" t="s">
        <v>684</v>
      </c>
      <c r="K123" s="129">
        <f t="shared" si="35"/>
        <v>38.5</v>
      </c>
      <c r="L123" s="130">
        <f t="shared" si="36"/>
        <v>0.2673611111111111</v>
      </c>
      <c r="M123" s="131" t="s">
        <v>601</v>
      </c>
      <c r="N123" s="132">
        <v>42817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42</v>
      </c>
      <c r="B124" s="107">
        <v>42291</v>
      </c>
      <c r="C124" s="107"/>
      <c r="D124" s="108" t="s">
        <v>687</v>
      </c>
      <c r="E124" s="109" t="s">
        <v>625</v>
      </c>
      <c r="F124" s="110">
        <v>264</v>
      </c>
      <c r="G124" s="109"/>
      <c r="H124" s="109">
        <v>311</v>
      </c>
      <c r="I124" s="127">
        <v>311</v>
      </c>
      <c r="J124" s="128" t="s">
        <v>684</v>
      </c>
      <c r="K124" s="129">
        <f t="shared" si="35"/>
        <v>47</v>
      </c>
      <c r="L124" s="130">
        <f t="shared" si="36"/>
        <v>0.17803030303030304</v>
      </c>
      <c r="M124" s="131" t="s">
        <v>601</v>
      </c>
      <c r="N124" s="132">
        <v>42604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43</v>
      </c>
      <c r="B125" s="107">
        <v>42318</v>
      </c>
      <c r="C125" s="107"/>
      <c r="D125" s="108" t="s">
        <v>688</v>
      </c>
      <c r="E125" s="109" t="s">
        <v>602</v>
      </c>
      <c r="F125" s="110">
        <v>549.5</v>
      </c>
      <c r="G125" s="109"/>
      <c r="H125" s="109">
        <v>630</v>
      </c>
      <c r="I125" s="127">
        <v>630</v>
      </c>
      <c r="J125" s="128" t="s">
        <v>684</v>
      </c>
      <c r="K125" s="129">
        <f t="shared" si="35"/>
        <v>80.5</v>
      </c>
      <c r="L125" s="130">
        <f t="shared" si="36"/>
        <v>0.1464968152866242</v>
      </c>
      <c r="M125" s="131" t="s">
        <v>601</v>
      </c>
      <c r="N125" s="132">
        <v>42419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44</v>
      </c>
      <c r="B126" s="107">
        <v>42342</v>
      </c>
      <c r="C126" s="107"/>
      <c r="D126" s="108" t="s">
        <v>689</v>
      </c>
      <c r="E126" s="109" t="s">
        <v>625</v>
      </c>
      <c r="F126" s="110">
        <v>1027.5</v>
      </c>
      <c r="G126" s="109"/>
      <c r="H126" s="109">
        <v>1315</v>
      </c>
      <c r="I126" s="127">
        <v>1250</v>
      </c>
      <c r="J126" s="128" t="s">
        <v>684</v>
      </c>
      <c r="K126" s="129">
        <f t="shared" si="35"/>
        <v>287.5</v>
      </c>
      <c r="L126" s="130">
        <f t="shared" si="36"/>
        <v>0.27980535279805352</v>
      </c>
      <c r="M126" s="131" t="s">
        <v>601</v>
      </c>
      <c r="N126" s="132">
        <v>43244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45</v>
      </c>
      <c r="B127" s="107">
        <v>42367</v>
      </c>
      <c r="C127" s="107"/>
      <c r="D127" s="108" t="s">
        <v>690</v>
      </c>
      <c r="E127" s="109" t="s">
        <v>625</v>
      </c>
      <c r="F127" s="110">
        <v>465</v>
      </c>
      <c r="G127" s="109"/>
      <c r="H127" s="109">
        <v>540</v>
      </c>
      <c r="I127" s="127">
        <v>540</v>
      </c>
      <c r="J127" s="128" t="s">
        <v>684</v>
      </c>
      <c r="K127" s="129">
        <f t="shared" si="35"/>
        <v>75</v>
      </c>
      <c r="L127" s="130">
        <f t="shared" si="36"/>
        <v>0.16129032258064516</v>
      </c>
      <c r="M127" s="131" t="s">
        <v>601</v>
      </c>
      <c r="N127" s="132">
        <v>42530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46</v>
      </c>
      <c r="B128" s="107">
        <v>42380</v>
      </c>
      <c r="C128" s="107"/>
      <c r="D128" s="108" t="s">
        <v>391</v>
      </c>
      <c r="E128" s="109" t="s">
        <v>602</v>
      </c>
      <c r="F128" s="110">
        <v>81</v>
      </c>
      <c r="G128" s="109"/>
      <c r="H128" s="109">
        <v>110</v>
      </c>
      <c r="I128" s="127">
        <v>110</v>
      </c>
      <c r="J128" s="128" t="s">
        <v>684</v>
      </c>
      <c r="K128" s="129">
        <f t="shared" si="35"/>
        <v>29</v>
      </c>
      <c r="L128" s="130">
        <f t="shared" si="36"/>
        <v>0.35802469135802467</v>
      </c>
      <c r="M128" s="131" t="s">
        <v>601</v>
      </c>
      <c r="N128" s="132">
        <v>42745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47</v>
      </c>
      <c r="B129" s="107">
        <v>42382</v>
      </c>
      <c r="C129" s="107"/>
      <c r="D129" s="108" t="s">
        <v>691</v>
      </c>
      <c r="E129" s="109" t="s">
        <v>602</v>
      </c>
      <c r="F129" s="110">
        <v>417.5</v>
      </c>
      <c r="G129" s="109"/>
      <c r="H129" s="109">
        <v>547</v>
      </c>
      <c r="I129" s="127">
        <v>535</v>
      </c>
      <c r="J129" s="128" t="s">
        <v>684</v>
      </c>
      <c r="K129" s="129">
        <f t="shared" si="35"/>
        <v>129.5</v>
      </c>
      <c r="L129" s="130">
        <f t="shared" si="36"/>
        <v>0.31017964071856285</v>
      </c>
      <c r="M129" s="131" t="s">
        <v>601</v>
      </c>
      <c r="N129" s="132">
        <v>42578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48</v>
      </c>
      <c r="B130" s="107">
        <v>42408</v>
      </c>
      <c r="C130" s="107"/>
      <c r="D130" s="108" t="s">
        <v>692</v>
      </c>
      <c r="E130" s="109" t="s">
        <v>625</v>
      </c>
      <c r="F130" s="110">
        <v>650</v>
      </c>
      <c r="G130" s="109"/>
      <c r="H130" s="109">
        <v>800</v>
      </c>
      <c r="I130" s="127">
        <v>800</v>
      </c>
      <c r="J130" s="128" t="s">
        <v>684</v>
      </c>
      <c r="K130" s="129">
        <f t="shared" si="35"/>
        <v>150</v>
      </c>
      <c r="L130" s="130">
        <f t="shared" si="36"/>
        <v>0.23076923076923078</v>
      </c>
      <c r="M130" s="131" t="s">
        <v>601</v>
      </c>
      <c r="N130" s="132">
        <v>43154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49</v>
      </c>
      <c r="B131" s="107">
        <v>42433</v>
      </c>
      <c r="C131" s="107"/>
      <c r="D131" s="108" t="s">
        <v>198</v>
      </c>
      <c r="E131" s="109" t="s">
        <v>625</v>
      </c>
      <c r="F131" s="110">
        <v>437.5</v>
      </c>
      <c r="G131" s="109"/>
      <c r="H131" s="109">
        <v>504.5</v>
      </c>
      <c r="I131" s="127">
        <v>522</v>
      </c>
      <c r="J131" s="128" t="s">
        <v>693</v>
      </c>
      <c r="K131" s="129">
        <f t="shared" si="35"/>
        <v>67</v>
      </c>
      <c r="L131" s="130">
        <f t="shared" si="36"/>
        <v>0.15314285714285714</v>
      </c>
      <c r="M131" s="131" t="s">
        <v>601</v>
      </c>
      <c r="N131" s="132">
        <v>42480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50</v>
      </c>
      <c r="B132" s="107">
        <v>42438</v>
      </c>
      <c r="C132" s="107"/>
      <c r="D132" s="108" t="s">
        <v>694</v>
      </c>
      <c r="E132" s="109" t="s">
        <v>625</v>
      </c>
      <c r="F132" s="110">
        <v>189.5</v>
      </c>
      <c r="G132" s="109"/>
      <c r="H132" s="109">
        <v>218</v>
      </c>
      <c r="I132" s="127">
        <v>218</v>
      </c>
      <c r="J132" s="128" t="s">
        <v>684</v>
      </c>
      <c r="K132" s="129">
        <f t="shared" si="35"/>
        <v>28.5</v>
      </c>
      <c r="L132" s="130">
        <f t="shared" si="36"/>
        <v>0.15039577836411611</v>
      </c>
      <c r="M132" s="131" t="s">
        <v>601</v>
      </c>
      <c r="N132" s="132">
        <v>43034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366">
        <v>51</v>
      </c>
      <c r="B133" s="116">
        <v>42471</v>
      </c>
      <c r="C133" s="116"/>
      <c r="D133" s="117" t="s">
        <v>695</v>
      </c>
      <c r="E133" s="118" t="s">
        <v>625</v>
      </c>
      <c r="F133" s="119">
        <v>36.5</v>
      </c>
      <c r="G133" s="120"/>
      <c r="H133" s="120">
        <v>15.85</v>
      </c>
      <c r="I133" s="120">
        <v>60</v>
      </c>
      <c r="J133" s="139" t="s">
        <v>696</v>
      </c>
      <c r="K133" s="135">
        <f t="shared" si="35"/>
        <v>-20.65</v>
      </c>
      <c r="L133" s="169">
        <f t="shared" si="36"/>
        <v>-0.5657534246575342</v>
      </c>
      <c r="M133" s="137" t="s">
        <v>665</v>
      </c>
      <c r="N133" s="170">
        <v>43627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52</v>
      </c>
      <c r="B134" s="107">
        <v>42472</v>
      </c>
      <c r="C134" s="107"/>
      <c r="D134" s="108" t="s">
        <v>697</v>
      </c>
      <c r="E134" s="109" t="s">
        <v>625</v>
      </c>
      <c r="F134" s="110">
        <v>93</v>
      </c>
      <c r="G134" s="109"/>
      <c r="H134" s="109">
        <v>149</v>
      </c>
      <c r="I134" s="127">
        <v>140</v>
      </c>
      <c r="J134" s="142" t="s">
        <v>698</v>
      </c>
      <c r="K134" s="129">
        <f t="shared" si="35"/>
        <v>56</v>
      </c>
      <c r="L134" s="130">
        <f t="shared" si="36"/>
        <v>0.60215053763440862</v>
      </c>
      <c r="M134" s="131" t="s">
        <v>601</v>
      </c>
      <c r="N134" s="132">
        <v>42740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53</v>
      </c>
      <c r="B135" s="107">
        <v>42472</v>
      </c>
      <c r="C135" s="107"/>
      <c r="D135" s="108" t="s">
        <v>699</v>
      </c>
      <c r="E135" s="109" t="s">
        <v>625</v>
      </c>
      <c r="F135" s="110">
        <v>130</v>
      </c>
      <c r="G135" s="109"/>
      <c r="H135" s="109">
        <v>150</v>
      </c>
      <c r="I135" s="127" t="s">
        <v>700</v>
      </c>
      <c r="J135" s="128" t="s">
        <v>684</v>
      </c>
      <c r="K135" s="129">
        <f t="shared" si="35"/>
        <v>20</v>
      </c>
      <c r="L135" s="130">
        <f t="shared" si="36"/>
        <v>0.15384615384615385</v>
      </c>
      <c r="M135" s="131" t="s">
        <v>601</v>
      </c>
      <c r="N135" s="132">
        <v>42564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54</v>
      </c>
      <c r="B136" s="107">
        <v>42473</v>
      </c>
      <c r="C136" s="107"/>
      <c r="D136" s="108" t="s">
        <v>355</v>
      </c>
      <c r="E136" s="109" t="s">
        <v>625</v>
      </c>
      <c r="F136" s="110">
        <v>196</v>
      </c>
      <c r="G136" s="109"/>
      <c r="H136" s="109">
        <v>299</v>
      </c>
      <c r="I136" s="127">
        <v>299</v>
      </c>
      <c r="J136" s="128" t="s">
        <v>684</v>
      </c>
      <c r="K136" s="129">
        <v>103</v>
      </c>
      <c r="L136" s="130">
        <v>0.52551020408163296</v>
      </c>
      <c r="M136" s="131" t="s">
        <v>601</v>
      </c>
      <c r="N136" s="132">
        <v>42620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55</v>
      </c>
      <c r="B137" s="107">
        <v>42473</v>
      </c>
      <c r="C137" s="107"/>
      <c r="D137" s="108" t="s">
        <v>758</v>
      </c>
      <c r="E137" s="109" t="s">
        <v>625</v>
      </c>
      <c r="F137" s="110">
        <v>88</v>
      </c>
      <c r="G137" s="109"/>
      <c r="H137" s="109">
        <v>103</v>
      </c>
      <c r="I137" s="127">
        <v>103</v>
      </c>
      <c r="J137" s="128" t="s">
        <v>684</v>
      </c>
      <c r="K137" s="129">
        <v>15</v>
      </c>
      <c r="L137" s="130">
        <v>0.170454545454545</v>
      </c>
      <c r="M137" s="131" t="s">
        <v>601</v>
      </c>
      <c r="N137" s="132">
        <v>42530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56</v>
      </c>
      <c r="B138" s="107">
        <v>42492</v>
      </c>
      <c r="C138" s="107"/>
      <c r="D138" s="108" t="s">
        <v>701</v>
      </c>
      <c r="E138" s="109" t="s">
        <v>625</v>
      </c>
      <c r="F138" s="110">
        <v>127.5</v>
      </c>
      <c r="G138" s="109"/>
      <c r="H138" s="109">
        <v>148</v>
      </c>
      <c r="I138" s="127" t="s">
        <v>702</v>
      </c>
      <c r="J138" s="128" t="s">
        <v>684</v>
      </c>
      <c r="K138" s="129">
        <f>H138-F138</f>
        <v>20.5</v>
      </c>
      <c r="L138" s="130">
        <f>K138/F138</f>
        <v>0.16078431372549021</v>
      </c>
      <c r="M138" s="131" t="s">
        <v>601</v>
      </c>
      <c r="N138" s="132">
        <v>42564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57</v>
      </c>
      <c r="B139" s="107">
        <v>42493</v>
      </c>
      <c r="C139" s="107"/>
      <c r="D139" s="108" t="s">
        <v>703</v>
      </c>
      <c r="E139" s="109" t="s">
        <v>625</v>
      </c>
      <c r="F139" s="110">
        <v>675</v>
      </c>
      <c r="G139" s="109"/>
      <c r="H139" s="109">
        <v>815</v>
      </c>
      <c r="I139" s="127" t="s">
        <v>704</v>
      </c>
      <c r="J139" s="128" t="s">
        <v>684</v>
      </c>
      <c r="K139" s="129">
        <f>H139-F139</f>
        <v>140</v>
      </c>
      <c r="L139" s="130">
        <f>K139/F139</f>
        <v>0.2074074074074074</v>
      </c>
      <c r="M139" s="131" t="s">
        <v>601</v>
      </c>
      <c r="N139" s="132">
        <v>43154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5">
        <v>58</v>
      </c>
      <c r="B140" s="111">
        <v>42522</v>
      </c>
      <c r="C140" s="111"/>
      <c r="D140" s="112" t="s">
        <v>759</v>
      </c>
      <c r="E140" s="113" t="s">
        <v>625</v>
      </c>
      <c r="F140" s="114">
        <v>500</v>
      </c>
      <c r="G140" s="114"/>
      <c r="H140" s="115">
        <v>232.5</v>
      </c>
      <c r="I140" s="133" t="s">
        <v>760</v>
      </c>
      <c r="J140" s="134" t="s">
        <v>761</v>
      </c>
      <c r="K140" s="135">
        <f>H140-F140</f>
        <v>-267.5</v>
      </c>
      <c r="L140" s="136">
        <f>K140/F140</f>
        <v>-0.53500000000000003</v>
      </c>
      <c r="M140" s="137" t="s">
        <v>665</v>
      </c>
      <c r="N140" s="138">
        <v>43735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59</v>
      </c>
      <c r="B141" s="107">
        <v>42527</v>
      </c>
      <c r="C141" s="107"/>
      <c r="D141" s="108" t="s">
        <v>705</v>
      </c>
      <c r="E141" s="109" t="s">
        <v>625</v>
      </c>
      <c r="F141" s="110">
        <v>110</v>
      </c>
      <c r="G141" s="109"/>
      <c r="H141" s="109">
        <v>126.5</v>
      </c>
      <c r="I141" s="127">
        <v>125</v>
      </c>
      <c r="J141" s="128" t="s">
        <v>634</v>
      </c>
      <c r="K141" s="129">
        <f>H141-F141</f>
        <v>16.5</v>
      </c>
      <c r="L141" s="130">
        <f>K141/F141</f>
        <v>0.15</v>
      </c>
      <c r="M141" s="131" t="s">
        <v>601</v>
      </c>
      <c r="N141" s="132">
        <v>42552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60</v>
      </c>
      <c r="B142" s="107">
        <v>42538</v>
      </c>
      <c r="C142" s="107"/>
      <c r="D142" s="108" t="s">
        <v>706</v>
      </c>
      <c r="E142" s="109" t="s">
        <v>625</v>
      </c>
      <c r="F142" s="110">
        <v>44</v>
      </c>
      <c r="G142" s="109"/>
      <c r="H142" s="109">
        <v>69.5</v>
      </c>
      <c r="I142" s="127">
        <v>69.5</v>
      </c>
      <c r="J142" s="128" t="s">
        <v>707</v>
      </c>
      <c r="K142" s="129">
        <f>H142-F142</f>
        <v>25.5</v>
      </c>
      <c r="L142" s="130">
        <f>K142/F142</f>
        <v>0.57954545454545459</v>
      </c>
      <c r="M142" s="131" t="s">
        <v>601</v>
      </c>
      <c r="N142" s="132">
        <v>42977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61</v>
      </c>
      <c r="B143" s="107">
        <v>42549</v>
      </c>
      <c r="C143" s="107"/>
      <c r="D143" s="149" t="s">
        <v>762</v>
      </c>
      <c r="E143" s="109" t="s">
        <v>625</v>
      </c>
      <c r="F143" s="110">
        <v>262.5</v>
      </c>
      <c r="G143" s="109"/>
      <c r="H143" s="109">
        <v>340</v>
      </c>
      <c r="I143" s="127">
        <v>333</v>
      </c>
      <c r="J143" s="128" t="s">
        <v>763</v>
      </c>
      <c r="K143" s="129">
        <v>77.5</v>
      </c>
      <c r="L143" s="130">
        <v>0.29523809523809502</v>
      </c>
      <c r="M143" s="131" t="s">
        <v>601</v>
      </c>
      <c r="N143" s="132">
        <v>43017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62</v>
      </c>
      <c r="B144" s="107">
        <v>42549</v>
      </c>
      <c r="C144" s="107"/>
      <c r="D144" s="149" t="s">
        <v>764</v>
      </c>
      <c r="E144" s="109" t="s">
        <v>625</v>
      </c>
      <c r="F144" s="110">
        <v>840</v>
      </c>
      <c r="G144" s="109"/>
      <c r="H144" s="109">
        <v>1230</v>
      </c>
      <c r="I144" s="127">
        <v>1230</v>
      </c>
      <c r="J144" s="128" t="s">
        <v>684</v>
      </c>
      <c r="K144" s="129">
        <v>390</v>
      </c>
      <c r="L144" s="130">
        <v>0.46428571428571402</v>
      </c>
      <c r="M144" s="131" t="s">
        <v>601</v>
      </c>
      <c r="N144" s="132">
        <v>42649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367">
        <v>63</v>
      </c>
      <c r="B145" s="144">
        <v>42556</v>
      </c>
      <c r="C145" s="144"/>
      <c r="D145" s="145" t="s">
        <v>708</v>
      </c>
      <c r="E145" s="146" t="s">
        <v>625</v>
      </c>
      <c r="F145" s="147">
        <v>395</v>
      </c>
      <c r="G145" s="148"/>
      <c r="H145" s="148">
        <f>(468.5+342.5)/2</f>
        <v>405.5</v>
      </c>
      <c r="I145" s="148">
        <v>510</v>
      </c>
      <c r="J145" s="171" t="s">
        <v>709</v>
      </c>
      <c r="K145" s="172">
        <f t="shared" ref="K145:K151" si="37">H145-F145</f>
        <v>10.5</v>
      </c>
      <c r="L145" s="173">
        <f t="shared" ref="L145:L151" si="38">K145/F145</f>
        <v>2.6582278481012658E-2</v>
      </c>
      <c r="M145" s="174" t="s">
        <v>710</v>
      </c>
      <c r="N145" s="175">
        <v>43606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5">
        <v>64</v>
      </c>
      <c r="B146" s="111">
        <v>42584</v>
      </c>
      <c r="C146" s="111"/>
      <c r="D146" s="112" t="s">
        <v>711</v>
      </c>
      <c r="E146" s="113" t="s">
        <v>602</v>
      </c>
      <c r="F146" s="114">
        <f>169.5-12.8</f>
        <v>156.69999999999999</v>
      </c>
      <c r="G146" s="114"/>
      <c r="H146" s="115">
        <v>77</v>
      </c>
      <c r="I146" s="133" t="s">
        <v>712</v>
      </c>
      <c r="J146" s="401" t="s">
        <v>3403</v>
      </c>
      <c r="K146" s="135">
        <f t="shared" si="37"/>
        <v>-79.699999999999989</v>
      </c>
      <c r="L146" s="136">
        <f t="shared" si="38"/>
        <v>-0.50861518825781749</v>
      </c>
      <c r="M146" s="137" t="s">
        <v>665</v>
      </c>
      <c r="N146" s="138">
        <v>43522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5">
        <v>65</v>
      </c>
      <c r="B147" s="111">
        <v>42586</v>
      </c>
      <c r="C147" s="111"/>
      <c r="D147" s="112" t="s">
        <v>713</v>
      </c>
      <c r="E147" s="113" t="s">
        <v>625</v>
      </c>
      <c r="F147" s="114">
        <v>400</v>
      </c>
      <c r="G147" s="114"/>
      <c r="H147" s="115">
        <v>305</v>
      </c>
      <c r="I147" s="133">
        <v>475</v>
      </c>
      <c r="J147" s="134" t="s">
        <v>714</v>
      </c>
      <c r="K147" s="135">
        <f t="shared" si="37"/>
        <v>-95</v>
      </c>
      <c r="L147" s="136">
        <f t="shared" si="38"/>
        <v>-0.23749999999999999</v>
      </c>
      <c r="M147" s="137" t="s">
        <v>665</v>
      </c>
      <c r="N147" s="138">
        <v>43606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66</v>
      </c>
      <c r="B148" s="107">
        <v>42593</v>
      </c>
      <c r="C148" s="107"/>
      <c r="D148" s="108" t="s">
        <v>715</v>
      </c>
      <c r="E148" s="109" t="s">
        <v>625</v>
      </c>
      <c r="F148" s="110">
        <v>86.5</v>
      </c>
      <c r="G148" s="109"/>
      <c r="H148" s="109">
        <v>130</v>
      </c>
      <c r="I148" s="127">
        <v>130</v>
      </c>
      <c r="J148" s="142" t="s">
        <v>716</v>
      </c>
      <c r="K148" s="129">
        <f t="shared" si="37"/>
        <v>43.5</v>
      </c>
      <c r="L148" s="130">
        <f t="shared" si="38"/>
        <v>0.50289017341040465</v>
      </c>
      <c r="M148" s="131" t="s">
        <v>601</v>
      </c>
      <c r="N148" s="132">
        <v>43091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5">
        <v>67</v>
      </c>
      <c r="B149" s="111">
        <v>42600</v>
      </c>
      <c r="C149" s="111"/>
      <c r="D149" s="112" t="s">
        <v>382</v>
      </c>
      <c r="E149" s="113" t="s">
        <v>625</v>
      </c>
      <c r="F149" s="114">
        <v>133.5</v>
      </c>
      <c r="G149" s="114"/>
      <c r="H149" s="115">
        <v>126.5</v>
      </c>
      <c r="I149" s="133">
        <v>178</v>
      </c>
      <c r="J149" s="134" t="s">
        <v>717</v>
      </c>
      <c r="K149" s="135">
        <f t="shared" si="37"/>
        <v>-7</v>
      </c>
      <c r="L149" s="136">
        <f t="shared" si="38"/>
        <v>-5.2434456928838954E-2</v>
      </c>
      <c r="M149" s="137" t="s">
        <v>665</v>
      </c>
      <c r="N149" s="138">
        <v>42615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68</v>
      </c>
      <c r="B150" s="107">
        <v>42613</v>
      </c>
      <c r="C150" s="107"/>
      <c r="D150" s="108" t="s">
        <v>718</v>
      </c>
      <c r="E150" s="109" t="s">
        <v>625</v>
      </c>
      <c r="F150" s="110">
        <v>560</v>
      </c>
      <c r="G150" s="109"/>
      <c r="H150" s="109">
        <v>725</v>
      </c>
      <c r="I150" s="127">
        <v>725</v>
      </c>
      <c r="J150" s="128" t="s">
        <v>627</v>
      </c>
      <c r="K150" s="129">
        <f t="shared" si="37"/>
        <v>165</v>
      </c>
      <c r="L150" s="130">
        <f t="shared" si="38"/>
        <v>0.29464285714285715</v>
      </c>
      <c r="M150" s="131" t="s">
        <v>601</v>
      </c>
      <c r="N150" s="132">
        <v>42456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69</v>
      </c>
      <c r="B151" s="107">
        <v>42614</v>
      </c>
      <c r="C151" s="107"/>
      <c r="D151" s="108" t="s">
        <v>719</v>
      </c>
      <c r="E151" s="109" t="s">
        <v>625</v>
      </c>
      <c r="F151" s="110">
        <v>160.5</v>
      </c>
      <c r="G151" s="109"/>
      <c r="H151" s="109">
        <v>210</v>
      </c>
      <c r="I151" s="127">
        <v>210</v>
      </c>
      <c r="J151" s="128" t="s">
        <v>627</v>
      </c>
      <c r="K151" s="129">
        <f t="shared" si="37"/>
        <v>49.5</v>
      </c>
      <c r="L151" s="130">
        <f t="shared" si="38"/>
        <v>0.30841121495327101</v>
      </c>
      <c r="M151" s="131" t="s">
        <v>601</v>
      </c>
      <c r="N151" s="132">
        <v>42871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70</v>
      </c>
      <c r="B152" s="107">
        <v>42646</v>
      </c>
      <c r="C152" s="107"/>
      <c r="D152" s="149" t="s">
        <v>406</v>
      </c>
      <c r="E152" s="109" t="s">
        <v>625</v>
      </c>
      <c r="F152" s="110">
        <v>430</v>
      </c>
      <c r="G152" s="109"/>
      <c r="H152" s="109">
        <v>596</v>
      </c>
      <c r="I152" s="127">
        <v>575</v>
      </c>
      <c r="J152" s="128" t="s">
        <v>765</v>
      </c>
      <c r="K152" s="129">
        <v>166</v>
      </c>
      <c r="L152" s="130">
        <v>0.38604651162790699</v>
      </c>
      <c r="M152" s="131" t="s">
        <v>601</v>
      </c>
      <c r="N152" s="132">
        <v>42769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71</v>
      </c>
      <c r="B153" s="107">
        <v>42657</v>
      </c>
      <c r="C153" s="107"/>
      <c r="D153" s="108" t="s">
        <v>720</v>
      </c>
      <c r="E153" s="109" t="s">
        <v>625</v>
      </c>
      <c r="F153" s="110">
        <v>280</v>
      </c>
      <c r="G153" s="109"/>
      <c r="H153" s="109">
        <v>345</v>
      </c>
      <c r="I153" s="127">
        <v>345</v>
      </c>
      <c r="J153" s="128" t="s">
        <v>627</v>
      </c>
      <c r="K153" s="129">
        <f t="shared" ref="K153:K158" si="39">H153-F153</f>
        <v>65</v>
      </c>
      <c r="L153" s="130">
        <f>K153/F153</f>
        <v>0.23214285714285715</v>
      </c>
      <c r="M153" s="131" t="s">
        <v>601</v>
      </c>
      <c r="N153" s="132">
        <v>42814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72</v>
      </c>
      <c r="B154" s="107">
        <v>42657</v>
      </c>
      <c r="C154" s="107"/>
      <c r="D154" s="108" t="s">
        <v>721</v>
      </c>
      <c r="E154" s="109" t="s">
        <v>625</v>
      </c>
      <c r="F154" s="110">
        <v>245</v>
      </c>
      <c r="G154" s="109"/>
      <c r="H154" s="109">
        <v>325.5</v>
      </c>
      <c r="I154" s="127">
        <v>330</v>
      </c>
      <c r="J154" s="128" t="s">
        <v>722</v>
      </c>
      <c r="K154" s="129">
        <f t="shared" si="39"/>
        <v>80.5</v>
      </c>
      <c r="L154" s="130">
        <f>K154/F154</f>
        <v>0.32857142857142857</v>
      </c>
      <c r="M154" s="131" t="s">
        <v>601</v>
      </c>
      <c r="N154" s="132">
        <v>42769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73</v>
      </c>
      <c r="B155" s="107">
        <v>42660</v>
      </c>
      <c r="C155" s="107"/>
      <c r="D155" s="108" t="s">
        <v>350</v>
      </c>
      <c r="E155" s="109" t="s">
        <v>625</v>
      </c>
      <c r="F155" s="110">
        <v>125</v>
      </c>
      <c r="G155" s="109"/>
      <c r="H155" s="109">
        <v>160</v>
      </c>
      <c r="I155" s="127">
        <v>160</v>
      </c>
      <c r="J155" s="128" t="s">
        <v>684</v>
      </c>
      <c r="K155" s="129">
        <f t="shared" si="39"/>
        <v>35</v>
      </c>
      <c r="L155" s="130">
        <v>0.28000000000000003</v>
      </c>
      <c r="M155" s="131" t="s">
        <v>601</v>
      </c>
      <c r="N155" s="132">
        <v>42803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74</v>
      </c>
      <c r="B156" s="107">
        <v>42660</v>
      </c>
      <c r="C156" s="107"/>
      <c r="D156" s="108" t="s">
        <v>484</v>
      </c>
      <c r="E156" s="109" t="s">
        <v>625</v>
      </c>
      <c r="F156" s="110">
        <v>114</v>
      </c>
      <c r="G156" s="109"/>
      <c r="H156" s="109">
        <v>145</v>
      </c>
      <c r="I156" s="127">
        <v>145</v>
      </c>
      <c r="J156" s="128" t="s">
        <v>684</v>
      </c>
      <c r="K156" s="129">
        <f t="shared" si="39"/>
        <v>31</v>
      </c>
      <c r="L156" s="130">
        <f>K156/F156</f>
        <v>0.27192982456140352</v>
      </c>
      <c r="M156" s="131" t="s">
        <v>601</v>
      </c>
      <c r="N156" s="132">
        <v>42859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75</v>
      </c>
      <c r="B157" s="107">
        <v>42660</v>
      </c>
      <c r="C157" s="107"/>
      <c r="D157" s="108" t="s">
        <v>723</v>
      </c>
      <c r="E157" s="109" t="s">
        <v>625</v>
      </c>
      <c r="F157" s="110">
        <v>212</v>
      </c>
      <c r="G157" s="109"/>
      <c r="H157" s="109">
        <v>280</v>
      </c>
      <c r="I157" s="127">
        <v>276</v>
      </c>
      <c r="J157" s="128" t="s">
        <v>724</v>
      </c>
      <c r="K157" s="129">
        <f t="shared" si="39"/>
        <v>68</v>
      </c>
      <c r="L157" s="130">
        <f>K157/F157</f>
        <v>0.32075471698113206</v>
      </c>
      <c r="M157" s="131" t="s">
        <v>601</v>
      </c>
      <c r="N157" s="132">
        <v>42858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76</v>
      </c>
      <c r="B158" s="107">
        <v>42678</v>
      </c>
      <c r="C158" s="107"/>
      <c r="D158" s="108" t="s">
        <v>152</v>
      </c>
      <c r="E158" s="109" t="s">
        <v>625</v>
      </c>
      <c r="F158" s="110">
        <v>155</v>
      </c>
      <c r="G158" s="109"/>
      <c r="H158" s="109">
        <v>210</v>
      </c>
      <c r="I158" s="127">
        <v>210</v>
      </c>
      <c r="J158" s="128" t="s">
        <v>725</v>
      </c>
      <c r="K158" s="129">
        <f t="shared" si="39"/>
        <v>55</v>
      </c>
      <c r="L158" s="130">
        <f>K158/F158</f>
        <v>0.35483870967741937</v>
      </c>
      <c r="M158" s="131" t="s">
        <v>601</v>
      </c>
      <c r="N158" s="132">
        <v>42944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5">
        <v>77</v>
      </c>
      <c r="B159" s="111">
        <v>42710</v>
      </c>
      <c r="C159" s="111"/>
      <c r="D159" s="112" t="s">
        <v>766</v>
      </c>
      <c r="E159" s="113" t="s">
        <v>625</v>
      </c>
      <c r="F159" s="114">
        <v>150.5</v>
      </c>
      <c r="G159" s="114"/>
      <c r="H159" s="115">
        <v>72.5</v>
      </c>
      <c r="I159" s="133">
        <v>174</v>
      </c>
      <c r="J159" s="134" t="s">
        <v>767</v>
      </c>
      <c r="K159" s="135">
        <v>-78</v>
      </c>
      <c r="L159" s="136">
        <v>-0.51827242524916906</v>
      </c>
      <c r="M159" s="137" t="s">
        <v>665</v>
      </c>
      <c r="N159" s="138">
        <v>43333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78</v>
      </c>
      <c r="B160" s="107">
        <v>42712</v>
      </c>
      <c r="C160" s="107"/>
      <c r="D160" s="108" t="s">
        <v>126</v>
      </c>
      <c r="E160" s="109" t="s">
        <v>625</v>
      </c>
      <c r="F160" s="110">
        <v>380</v>
      </c>
      <c r="G160" s="109"/>
      <c r="H160" s="109">
        <v>478</v>
      </c>
      <c r="I160" s="127">
        <v>468</v>
      </c>
      <c r="J160" s="128" t="s">
        <v>684</v>
      </c>
      <c r="K160" s="129">
        <f>H160-F160</f>
        <v>98</v>
      </c>
      <c r="L160" s="130">
        <f>K160/F160</f>
        <v>0.25789473684210529</v>
      </c>
      <c r="M160" s="131" t="s">
        <v>601</v>
      </c>
      <c r="N160" s="132">
        <v>43025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79</v>
      </c>
      <c r="B161" s="107">
        <v>42734</v>
      </c>
      <c r="C161" s="107"/>
      <c r="D161" s="108" t="s">
        <v>249</v>
      </c>
      <c r="E161" s="109" t="s">
        <v>625</v>
      </c>
      <c r="F161" s="110">
        <v>305</v>
      </c>
      <c r="G161" s="109"/>
      <c r="H161" s="109">
        <v>375</v>
      </c>
      <c r="I161" s="127">
        <v>375</v>
      </c>
      <c r="J161" s="128" t="s">
        <v>684</v>
      </c>
      <c r="K161" s="129">
        <f>H161-F161</f>
        <v>70</v>
      </c>
      <c r="L161" s="130">
        <f>K161/F161</f>
        <v>0.22950819672131148</v>
      </c>
      <c r="M161" s="131" t="s">
        <v>601</v>
      </c>
      <c r="N161" s="132">
        <v>42768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80</v>
      </c>
      <c r="B162" s="107">
        <v>42739</v>
      </c>
      <c r="C162" s="107"/>
      <c r="D162" s="108" t="s">
        <v>352</v>
      </c>
      <c r="E162" s="109" t="s">
        <v>625</v>
      </c>
      <c r="F162" s="110">
        <v>99.5</v>
      </c>
      <c r="G162" s="109"/>
      <c r="H162" s="109">
        <v>158</v>
      </c>
      <c r="I162" s="127">
        <v>158</v>
      </c>
      <c r="J162" s="128" t="s">
        <v>684</v>
      </c>
      <c r="K162" s="129">
        <f>H162-F162</f>
        <v>58.5</v>
      </c>
      <c r="L162" s="130">
        <f>K162/F162</f>
        <v>0.5879396984924623</v>
      </c>
      <c r="M162" s="131" t="s">
        <v>601</v>
      </c>
      <c r="N162" s="132">
        <v>42898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81</v>
      </c>
      <c r="B163" s="107">
        <v>42739</v>
      </c>
      <c r="C163" s="107"/>
      <c r="D163" s="108" t="s">
        <v>352</v>
      </c>
      <c r="E163" s="109" t="s">
        <v>625</v>
      </c>
      <c r="F163" s="110">
        <v>99.5</v>
      </c>
      <c r="G163" s="109"/>
      <c r="H163" s="109">
        <v>158</v>
      </c>
      <c r="I163" s="127">
        <v>158</v>
      </c>
      <c r="J163" s="128" t="s">
        <v>684</v>
      </c>
      <c r="K163" s="129">
        <v>58.5</v>
      </c>
      <c r="L163" s="130">
        <v>0.58793969849246197</v>
      </c>
      <c r="M163" s="131" t="s">
        <v>601</v>
      </c>
      <c r="N163" s="132">
        <v>42898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82</v>
      </c>
      <c r="B164" s="107">
        <v>42786</v>
      </c>
      <c r="C164" s="107"/>
      <c r="D164" s="108" t="s">
        <v>170</v>
      </c>
      <c r="E164" s="109" t="s">
        <v>625</v>
      </c>
      <c r="F164" s="110">
        <v>140.5</v>
      </c>
      <c r="G164" s="109"/>
      <c r="H164" s="109">
        <v>220</v>
      </c>
      <c r="I164" s="127">
        <v>220</v>
      </c>
      <c r="J164" s="128" t="s">
        <v>684</v>
      </c>
      <c r="K164" s="129">
        <f>H164-F164</f>
        <v>79.5</v>
      </c>
      <c r="L164" s="130">
        <f>K164/F164</f>
        <v>0.5658362989323843</v>
      </c>
      <c r="M164" s="131" t="s">
        <v>601</v>
      </c>
      <c r="N164" s="132">
        <v>42864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83</v>
      </c>
      <c r="B165" s="107">
        <v>42786</v>
      </c>
      <c r="C165" s="107"/>
      <c r="D165" s="108" t="s">
        <v>768</v>
      </c>
      <c r="E165" s="109" t="s">
        <v>625</v>
      </c>
      <c r="F165" s="110">
        <v>202.5</v>
      </c>
      <c r="G165" s="109"/>
      <c r="H165" s="109">
        <v>234</v>
      </c>
      <c r="I165" s="127">
        <v>234</v>
      </c>
      <c r="J165" s="128" t="s">
        <v>684</v>
      </c>
      <c r="K165" s="129">
        <v>31.5</v>
      </c>
      <c r="L165" s="130">
        <v>0.155555555555556</v>
      </c>
      <c r="M165" s="131" t="s">
        <v>601</v>
      </c>
      <c r="N165" s="132">
        <v>42836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84</v>
      </c>
      <c r="B166" s="107">
        <v>42818</v>
      </c>
      <c r="C166" s="107"/>
      <c r="D166" s="108" t="s">
        <v>558</v>
      </c>
      <c r="E166" s="109" t="s">
        <v>625</v>
      </c>
      <c r="F166" s="110">
        <v>300.5</v>
      </c>
      <c r="G166" s="109"/>
      <c r="H166" s="109">
        <v>417.5</v>
      </c>
      <c r="I166" s="127">
        <v>420</v>
      </c>
      <c r="J166" s="128" t="s">
        <v>726</v>
      </c>
      <c r="K166" s="129">
        <f>H166-F166</f>
        <v>117</v>
      </c>
      <c r="L166" s="130">
        <f>K166/F166</f>
        <v>0.38935108153078202</v>
      </c>
      <c r="M166" s="131" t="s">
        <v>601</v>
      </c>
      <c r="N166" s="132">
        <v>43070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85</v>
      </c>
      <c r="B167" s="107">
        <v>42818</v>
      </c>
      <c r="C167" s="107"/>
      <c r="D167" s="108" t="s">
        <v>764</v>
      </c>
      <c r="E167" s="109" t="s">
        <v>625</v>
      </c>
      <c r="F167" s="110">
        <v>850</v>
      </c>
      <c r="G167" s="109"/>
      <c r="H167" s="109">
        <v>1042.5</v>
      </c>
      <c r="I167" s="127">
        <v>1023</v>
      </c>
      <c r="J167" s="128" t="s">
        <v>769</v>
      </c>
      <c r="K167" s="129">
        <v>192.5</v>
      </c>
      <c r="L167" s="130">
        <v>0.22647058823529401</v>
      </c>
      <c r="M167" s="131" t="s">
        <v>601</v>
      </c>
      <c r="N167" s="132">
        <v>42830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86</v>
      </c>
      <c r="B168" s="107">
        <v>42830</v>
      </c>
      <c r="C168" s="107"/>
      <c r="D168" s="108" t="s">
        <v>502</v>
      </c>
      <c r="E168" s="109" t="s">
        <v>625</v>
      </c>
      <c r="F168" s="110">
        <v>785</v>
      </c>
      <c r="G168" s="109"/>
      <c r="H168" s="109">
        <v>930</v>
      </c>
      <c r="I168" s="127">
        <v>920</v>
      </c>
      <c r="J168" s="128" t="s">
        <v>727</v>
      </c>
      <c r="K168" s="129">
        <f>H168-F168</f>
        <v>145</v>
      </c>
      <c r="L168" s="130">
        <f>K168/F168</f>
        <v>0.18471337579617833</v>
      </c>
      <c r="M168" s="131" t="s">
        <v>601</v>
      </c>
      <c r="N168" s="132">
        <v>42976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5">
        <v>87</v>
      </c>
      <c r="B169" s="111">
        <v>42831</v>
      </c>
      <c r="C169" s="111"/>
      <c r="D169" s="112" t="s">
        <v>770</v>
      </c>
      <c r="E169" s="113" t="s">
        <v>625</v>
      </c>
      <c r="F169" s="114">
        <v>40</v>
      </c>
      <c r="G169" s="114"/>
      <c r="H169" s="115">
        <v>13.1</v>
      </c>
      <c r="I169" s="133">
        <v>60</v>
      </c>
      <c r="J169" s="139" t="s">
        <v>771</v>
      </c>
      <c r="K169" s="135">
        <v>-26.9</v>
      </c>
      <c r="L169" s="136">
        <v>-0.67249999999999999</v>
      </c>
      <c r="M169" s="137" t="s">
        <v>665</v>
      </c>
      <c r="N169" s="138">
        <v>43138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88</v>
      </c>
      <c r="B170" s="107">
        <v>42837</v>
      </c>
      <c r="C170" s="107"/>
      <c r="D170" s="108" t="s">
        <v>89</v>
      </c>
      <c r="E170" s="109" t="s">
        <v>625</v>
      </c>
      <c r="F170" s="110">
        <v>289.5</v>
      </c>
      <c r="G170" s="109"/>
      <c r="H170" s="109">
        <v>354</v>
      </c>
      <c r="I170" s="127">
        <v>360</v>
      </c>
      <c r="J170" s="128" t="s">
        <v>728</v>
      </c>
      <c r="K170" s="129">
        <f t="shared" ref="K170:K178" si="40">H170-F170</f>
        <v>64.5</v>
      </c>
      <c r="L170" s="130">
        <f t="shared" ref="L170:L178" si="41">K170/F170</f>
        <v>0.22279792746113988</v>
      </c>
      <c r="M170" s="131" t="s">
        <v>601</v>
      </c>
      <c r="N170" s="132">
        <v>43040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89</v>
      </c>
      <c r="B171" s="107">
        <v>42845</v>
      </c>
      <c r="C171" s="107"/>
      <c r="D171" s="108" t="s">
        <v>439</v>
      </c>
      <c r="E171" s="109" t="s">
        <v>625</v>
      </c>
      <c r="F171" s="110">
        <v>700</v>
      </c>
      <c r="G171" s="109"/>
      <c r="H171" s="109">
        <v>840</v>
      </c>
      <c r="I171" s="127">
        <v>840</v>
      </c>
      <c r="J171" s="128" t="s">
        <v>729</v>
      </c>
      <c r="K171" s="129">
        <f t="shared" si="40"/>
        <v>140</v>
      </c>
      <c r="L171" s="130">
        <f t="shared" si="41"/>
        <v>0.2</v>
      </c>
      <c r="M171" s="131" t="s">
        <v>601</v>
      </c>
      <c r="N171" s="132">
        <v>42893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90</v>
      </c>
      <c r="B172" s="107">
        <v>42887</v>
      </c>
      <c r="C172" s="107"/>
      <c r="D172" s="149" t="s">
        <v>364</v>
      </c>
      <c r="E172" s="109" t="s">
        <v>625</v>
      </c>
      <c r="F172" s="110">
        <v>130</v>
      </c>
      <c r="G172" s="109"/>
      <c r="H172" s="109">
        <v>144.25</v>
      </c>
      <c r="I172" s="127">
        <v>170</v>
      </c>
      <c r="J172" s="128" t="s">
        <v>730</v>
      </c>
      <c r="K172" s="129">
        <f t="shared" si="40"/>
        <v>14.25</v>
      </c>
      <c r="L172" s="130">
        <f t="shared" si="41"/>
        <v>0.10961538461538461</v>
      </c>
      <c r="M172" s="131" t="s">
        <v>601</v>
      </c>
      <c r="N172" s="132">
        <v>43675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91</v>
      </c>
      <c r="B173" s="107">
        <v>42901</v>
      </c>
      <c r="C173" s="107"/>
      <c r="D173" s="149" t="s">
        <v>731</v>
      </c>
      <c r="E173" s="109" t="s">
        <v>625</v>
      </c>
      <c r="F173" s="110">
        <v>214.5</v>
      </c>
      <c r="G173" s="109"/>
      <c r="H173" s="109">
        <v>262</v>
      </c>
      <c r="I173" s="127">
        <v>262</v>
      </c>
      <c r="J173" s="128" t="s">
        <v>732</v>
      </c>
      <c r="K173" s="129">
        <f t="shared" si="40"/>
        <v>47.5</v>
      </c>
      <c r="L173" s="130">
        <f t="shared" si="41"/>
        <v>0.22144522144522144</v>
      </c>
      <c r="M173" s="131" t="s">
        <v>601</v>
      </c>
      <c r="N173" s="132">
        <v>42977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6">
        <v>92</v>
      </c>
      <c r="B174" s="155">
        <v>42933</v>
      </c>
      <c r="C174" s="155"/>
      <c r="D174" s="156" t="s">
        <v>733</v>
      </c>
      <c r="E174" s="157" t="s">
        <v>625</v>
      </c>
      <c r="F174" s="158">
        <v>370</v>
      </c>
      <c r="G174" s="157"/>
      <c r="H174" s="157">
        <v>447.5</v>
      </c>
      <c r="I174" s="179">
        <v>450</v>
      </c>
      <c r="J174" s="232" t="s">
        <v>684</v>
      </c>
      <c r="K174" s="129">
        <f t="shared" si="40"/>
        <v>77.5</v>
      </c>
      <c r="L174" s="181">
        <f t="shared" si="41"/>
        <v>0.20945945945945946</v>
      </c>
      <c r="M174" s="182" t="s">
        <v>601</v>
      </c>
      <c r="N174" s="183">
        <v>43035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6">
        <v>93</v>
      </c>
      <c r="B175" s="155">
        <v>42943</v>
      </c>
      <c r="C175" s="155"/>
      <c r="D175" s="156" t="s">
        <v>168</v>
      </c>
      <c r="E175" s="157" t="s">
        <v>625</v>
      </c>
      <c r="F175" s="158">
        <v>657.5</v>
      </c>
      <c r="G175" s="157"/>
      <c r="H175" s="157">
        <v>825</v>
      </c>
      <c r="I175" s="179">
        <v>820</v>
      </c>
      <c r="J175" s="232" t="s">
        <v>684</v>
      </c>
      <c r="K175" s="129">
        <f t="shared" si="40"/>
        <v>167.5</v>
      </c>
      <c r="L175" s="181">
        <f t="shared" si="41"/>
        <v>0.25475285171102663</v>
      </c>
      <c r="M175" s="182" t="s">
        <v>601</v>
      </c>
      <c r="N175" s="183">
        <v>43090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94</v>
      </c>
      <c r="B176" s="107">
        <v>42964</v>
      </c>
      <c r="C176" s="107"/>
      <c r="D176" s="108" t="s">
        <v>369</v>
      </c>
      <c r="E176" s="109" t="s">
        <v>625</v>
      </c>
      <c r="F176" s="110">
        <v>605</v>
      </c>
      <c r="G176" s="109"/>
      <c r="H176" s="109">
        <v>750</v>
      </c>
      <c r="I176" s="127">
        <v>750</v>
      </c>
      <c r="J176" s="128" t="s">
        <v>727</v>
      </c>
      <c r="K176" s="129">
        <f t="shared" si="40"/>
        <v>145</v>
      </c>
      <c r="L176" s="130">
        <f t="shared" si="41"/>
        <v>0.23966942148760331</v>
      </c>
      <c r="M176" s="131" t="s">
        <v>601</v>
      </c>
      <c r="N176" s="132">
        <v>43027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368">
        <v>95</v>
      </c>
      <c r="B177" s="150">
        <v>42979</v>
      </c>
      <c r="C177" s="150"/>
      <c r="D177" s="151" t="s">
        <v>510</v>
      </c>
      <c r="E177" s="152" t="s">
        <v>625</v>
      </c>
      <c r="F177" s="153">
        <v>255</v>
      </c>
      <c r="G177" s="154"/>
      <c r="H177" s="154">
        <v>217.25</v>
      </c>
      <c r="I177" s="154">
        <v>320</v>
      </c>
      <c r="J177" s="176" t="s">
        <v>734</v>
      </c>
      <c r="K177" s="135">
        <f t="shared" si="40"/>
        <v>-37.75</v>
      </c>
      <c r="L177" s="177">
        <f t="shared" si="41"/>
        <v>-0.14803921568627451</v>
      </c>
      <c r="M177" s="137" t="s">
        <v>665</v>
      </c>
      <c r="N177" s="178">
        <v>43661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96</v>
      </c>
      <c r="B178" s="107">
        <v>42997</v>
      </c>
      <c r="C178" s="107"/>
      <c r="D178" s="108" t="s">
        <v>735</v>
      </c>
      <c r="E178" s="109" t="s">
        <v>625</v>
      </c>
      <c r="F178" s="110">
        <v>215</v>
      </c>
      <c r="G178" s="109"/>
      <c r="H178" s="109">
        <v>258</v>
      </c>
      <c r="I178" s="127">
        <v>258</v>
      </c>
      <c r="J178" s="128" t="s">
        <v>684</v>
      </c>
      <c r="K178" s="129">
        <f t="shared" si="40"/>
        <v>43</v>
      </c>
      <c r="L178" s="130">
        <f t="shared" si="41"/>
        <v>0.2</v>
      </c>
      <c r="M178" s="131" t="s">
        <v>601</v>
      </c>
      <c r="N178" s="132">
        <v>43040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97</v>
      </c>
      <c r="B179" s="107">
        <v>42997</v>
      </c>
      <c r="C179" s="107"/>
      <c r="D179" s="108" t="s">
        <v>735</v>
      </c>
      <c r="E179" s="109" t="s">
        <v>625</v>
      </c>
      <c r="F179" s="110">
        <v>215</v>
      </c>
      <c r="G179" s="109"/>
      <c r="H179" s="109">
        <v>258</v>
      </c>
      <c r="I179" s="127">
        <v>258</v>
      </c>
      <c r="J179" s="232" t="s">
        <v>684</v>
      </c>
      <c r="K179" s="129">
        <v>43</v>
      </c>
      <c r="L179" s="130">
        <v>0.2</v>
      </c>
      <c r="M179" s="131" t="s">
        <v>601</v>
      </c>
      <c r="N179" s="132">
        <v>43040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7">
        <v>98</v>
      </c>
      <c r="B180" s="208">
        <v>42998</v>
      </c>
      <c r="C180" s="208"/>
      <c r="D180" s="377" t="s">
        <v>2981</v>
      </c>
      <c r="E180" s="209" t="s">
        <v>625</v>
      </c>
      <c r="F180" s="210">
        <v>75</v>
      </c>
      <c r="G180" s="209"/>
      <c r="H180" s="209">
        <v>90</v>
      </c>
      <c r="I180" s="233">
        <v>90</v>
      </c>
      <c r="J180" s="128" t="s">
        <v>736</v>
      </c>
      <c r="K180" s="129">
        <f t="shared" ref="K180:K185" si="42">H180-F180</f>
        <v>15</v>
      </c>
      <c r="L180" s="130">
        <f t="shared" ref="L180:L185" si="43">K180/F180</f>
        <v>0.2</v>
      </c>
      <c r="M180" s="131" t="s">
        <v>601</v>
      </c>
      <c r="N180" s="132">
        <v>43019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6">
        <v>99</v>
      </c>
      <c r="B181" s="155">
        <v>43011</v>
      </c>
      <c r="C181" s="155"/>
      <c r="D181" s="156" t="s">
        <v>737</v>
      </c>
      <c r="E181" s="157" t="s">
        <v>625</v>
      </c>
      <c r="F181" s="158">
        <v>315</v>
      </c>
      <c r="G181" s="157"/>
      <c r="H181" s="157">
        <v>392</v>
      </c>
      <c r="I181" s="179">
        <v>384</v>
      </c>
      <c r="J181" s="232" t="s">
        <v>738</v>
      </c>
      <c r="K181" s="129">
        <f t="shared" si="42"/>
        <v>77</v>
      </c>
      <c r="L181" s="181">
        <f t="shared" si="43"/>
        <v>0.24444444444444444</v>
      </c>
      <c r="M181" s="182" t="s">
        <v>601</v>
      </c>
      <c r="N181" s="183">
        <v>43017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6">
        <v>100</v>
      </c>
      <c r="B182" s="155">
        <v>43013</v>
      </c>
      <c r="C182" s="155"/>
      <c r="D182" s="156" t="s">
        <v>739</v>
      </c>
      <c r="E182" s="157" t="s">
        <v>625</v>
      </c>
      <c r="F182" s="158">
        <v>145</v>
      </c>
      <c r="G182" s="157"/>
      <c r="H182" s="157">
        <v>179</v>
      </c>
      <c r="I182" s="179">
        <v>180</v>
      </c>
      <c r="J182" s="232" t="s">
        <v>615</v>
      </c>
      <c r="K182" s="129">
        <f t="shared" si="42"/>
        <v>34</v>
      </c>
      <c r="L182" s="181">
        <f t="shared" si="43"/>
        <v>0.23448275862068965</v>
      </c>
      <c r="M182" s="182" t="s">
        <v>601</v>
      </c>
      <c r="N182" s="183">
        <v>43025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6">
        <v>101</v>
      </c>
      <c r="B183" s="155">
        <v>43014</v>
      </c>
      <c r="C183" s="155"/>
      <c r="D183" s="156" t="s">
        <v>340</v>
      </c>
      <c r="E183" s="157" t="s">
        <v>625</v>
      </c>
      <c r="F183" s="158">
        <v>256</v>
      </c>
      <c r="G183" s="157"/>
      <c r="H183" s="157">
        <v>323</v>
      </c>
      <c r="I183" s="179">
        <v>320</v>
      </c>
      <c r="J183" s="232" t="s">
        <v>684</v>
      </c>
      <c r="K183" s="129">
        <f t="shared" si="42"/>
        <v>67</v>
      </c>
      <c r="L183" s="181">
        <f t="shared" si="43"/>
        <v>0.26171875</v>
      </c>
      <c r="M183" s="182" t="s">
        <v>601</v>
      </c>
      <c r="N183" s="183">
        <v>43067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6">
        <v>102</v>
      </c>
      <c r="B184" s="155">
        <v>43017</v>
      </c>
      <c r="C184" s="155"/>
      <c r="D184" s="156" t="s">
        <v>361</v>
      </c>
      <c r="E184" s="157" t="s">
        <v>625</v>
      </c>
      <c r="F184" s="158">
        <v>137.5</v>
      </c>
      <c r="G184" s="157"/>
      <c r="H184" s="157">
        <v>184</v>
      </c>
      <c r="I184" s="179">
        <v>183</v>
      </c>
      <c r="J184" s="180" t="s">
        <v>740</v>
      </c>
      <c r="K184" s="129">
        <f t="shared" si="42"/>
        <v>46.5</v>
      </c>
      <c r="L184" s="181">
        <f t="shared" si="43"/>
        <v>0.33818181818181819</v>
      </c>
      <c r="M184" s="182" t="s">
        <v>601</v>
      </c>
      <c r="N184" s="183">
        <v>43108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6">
        <v>103</v>
      </c>
      <c r="B185" s="155">
        <v>43018</v>
      </c>
      <c r="C185" s="155"/>
      <c r="D185" s="156" t="s">
        <v>741</v>
      </c>
      <c r="E185" s="157" t="s">
        <v>625</v>
      </c>
      <c r="F185" s="158">
        <v>125.5</v>
      </c>
      <c r="G185" s="157"/>
      <c r="H185" s="157">
        <v>158</v>
      </c>
      <c r="I185" s="179">
        <v>155</v>
      </c>
      <c r="J185" s="180" t="s">
        <v>742</v>
      </c>
      <c r="K185" s="129">
        <f t="shared" si="42"/>
        <v>32.5</v>
      </c>
      <c r="L185" s="181">
        <f t="shared" si="43"/>
        <v>0.25896414342629481</v>
      </c>
      <c r="M185" s="182" t="s">
        <v>601</v>
      </c>
      <c r="N185" s="183">
        <v>43067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6">
        <v>104</v>
      </c>
      <c r="B186" s="155">
        <v>43018</v>
      </c>
      <c r="C186" s="155"/>
      <c r="D186" s="156" t="s">
        <v>772</v>
      </c>
      <c r="E186" s="157" t="s">
        <v>625</v>
      </c>
      <c r="F186" s="158">
        <v>895</v>
      </c>
      <c r="G186" s="157"/>
      <c r="H186" s="157">
        <v>1122.5</v>
      </c>
      <c r="I186" s="179">
        <v>1078</v>
      </c>
      <c r="J186" s="180" t="s">
        <v>773</v>
      </c>
      <c r="K186" s="129">
        <v>227.5</v>
      </c>
      <c r="L186" s="181">
        <v>0.25418994413407803</v>
      </c>
      <c r="M186" s="182" t="s">
        <v>601</v>
      </c>
      <c r="N186" s="183">
        <v>43117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6">
        <v>105</v>
      </c>
      <c r="B187" s="155">
        <v>43020</v>
      </c>
      <c r="C187" s="155"/>
      <c r="D187" s="156" t="s">
        <v>348</v>
      </c>
      <c r="E187" s="157" t="s">
        <v>625</v>
      </c>
      <c r="F187" s="158">
        <v>525</v>
      </c>
      <c r="G187" s="157"/>
      <c r="H187" s="157">
        <v>629</v>
      </c>
      <c r="I187" s="179">
        <v>629</v>
      </c>
      <c r="J187" s="232" t="s">
        <v>684</v>
      </c>
      <c r="K187" s="129">
        <v>104</v>
      </c>
      <c r="L187" s="181">
        <v>0.19809523809523799</v>
      </c>
      <c r="M187" s="182" t="s">
        <v>601</v>
      </c>
      <c r="N187" s="183">
        <v>43119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6">
        <v>106</v>
      </c>
      <c r="B188" s="155">
        <v>43046</v>
      </c>
      <c r="C188" s="155"/>
      <c r="D188" s="156" t="s">
        <v>394</v>
      </c>
      <c r="E188" s="157" t="s">
        <v>625</v>
      </c>
      <c r="F188" s="158">
        <v>740</v>
      </c>
      <c r="G188" s="157"/>
      <c r="H188" s="157">
        <v>892.5</v>
      </c>
      <c r="I188" s="179">
        <v>900</v>
      </c>
      <c r="J188" s="180" t="s">
        <v>743</v>
      </c>
      <c r="K188" s="129">
        <f>H188-F188</f>
        <v>152.5</v>
      </c>
      <c r="L188" s="181">
        <f>K188/F188</f>
        <v>0.20608108108108109</v>
      </c>
      <c r="M188" s="182" t="s">
        <v>601</v>
      </c>
      <c r="N188" s="183">
        <v>43052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107</v>
      </c>
      <c r="B189" s="107">
        <v>43073</v>
      </c>
      <c r="C189" s="107"/>
      <c r="D189" s="108" t="s">
        <v>744</v>
      </c>
      <c r="E189" s="109" t="s">
        <v>625</v>
      </c>
      <c r="F189" s="110">
        <v>118.5</v>
      </c>
      <c r="G189" s="109"/>
      <c r="H189" s="109">
        <v>143.5</v>
      </c>
      <c r="I189" s="127">
        <v>145</v>
      </c>
      <c r="J189" s="142" t="s">
        <v>745</v>
      </c>
      <c r="K189" s="129">
        <f>H189-F189</f>
        <v>25</v>
      </c>
      <c r="L189" s="130">
        <f>K189/F189</f>
        <v>0.2109704641350211</v>
      </c>
      <c r="M189" s="131" t="s">
        <v>601</v>
      </c>
      <c r="N189" s="132">
        <v>43097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5">
        <v>108</v>
      </c>
      <c r="B190" s="111">
        <v>43090</v>
      </c>
      <c r="C190" s="111"/>
      <c r="D190" s="159" t="s">
        <v>444</v>
      </c>
      <c r="E190" s="113" t="s">
        <v>625</v>
      </c>
      <c r="F190" s="114">
        <v>715</v>
      </c>
      <c r="G190" s="114"/>
      <c r="H190" s="115">
        <v>500</v>
      </c>
      <c r="I190" s="133">
        <v>872</v>
      </c>
      <c r="J190" s="139" t="s">
        <v>746</v>
      </c>
      <c r="K190" s="135">
        <f>H190-F190</f>
        <v>-215</v>
      </c>
      <c r="L190" s="136">
        <f>K190/F190</f>
        <v>-0.30069930069930068</v>
      </c>
      <c r="M190" s="137" t="s">
        <v>665</v>
      </c>
      <c r="N190" s="138">
        <v>43670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109</v>
      </c>
      <c r="B191" s="107">
        <v>43098</v>
      </c>
      <c r="C191" s="107"/>
      <c r="D191" s="108" t="s">
        <v>737</v>
      </c>
      <c r="E191" s="109" t="s">
        <v>625</v>
      </c>
      <c r="F191" s="110">
        <v>435</v>
      </c>
      <c r="G191" s="109"/>
      <c r="H191" s="109">
        <v>542.5</v>
      </c>
      <c r="I191" s="127">
        <v>539</v>
      </c>
      <c r="J191" s="142" t="s">
        <v>684</v>
      </c>
      <c r="K191" s="129">
        <v>107.5</v>
      </c>
      <c r="L191" s="130">
        <v>0.247126436781609</v>
      </c>
      <c r="M191" s="131" t="s">
        <v>601</v>
      </c>
      <c r="N191" s="132">
        <v>43206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110</v>
      </c>
      <c r="B192" s="107">
        <v>43098</v>
      </c>
      <c r="C192" s="107"/>
      <c r="D192" s="108" t="s">
        <v>572</v>
      </c>
      <c r="E192" s="109" t="s">
        <v>625</v>
      </c>
      <c r="F192" s="110">
        <v>885</v>
      </c>
      <c r="G192" s="109"/>
      <c r="H192" s="109">
        <v>1090</v>
      </c>
      <c r="I192" s="127">
        <v>1084</v>
      </c>
      <c r="J192" s="142" t="s">
        <v>684</v>
      </c>
      <c r="K192" s="129">
        <v>205</v>
      </c>
      <c r="L192" s="130">
        <v>0.23163841807909599</v>
      </c>
      <c r="M192" s="131" t="s">
        <v>601</v>
      </c>
      <c r="N192" s="132">
        <v>43213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369">
        <v>111</v>
      </c>
      <c r="B193" s="349">
        <v>43192</v>
      </c>
      <c r="C193" s="349"/>
      <c r="D193" s="117" t="s">
        <v>754</v>
      </c>
      <c r="E193" s="352" t="s">
        <v>625</v>
      </c>
      <c r="F193" s="355">
        <v>478.5</v>
      </c>
      <c r="G193" s="352"/>
      <c r="H193" s="352">
        <v>442</v>
      </c>
      <c r="I193" s="358">
        <v>613</v>
      </c>
      <c r="J193" s="401" t="s">
        <v>3405</v>
      </c>
      <c r="K193" s="135">
        <f>H193-F193</f>
        <v>-36.5</v>
      </c>
      <c r="L193" s="136">
        <f>K193/F193</f>
        <v>-7.6280041797283177E-2</v>
      </c>
      <c r="M193" s="137" t="s">
        <v>665</v>
      </c>
      <c r="N193" s="138">
        <v>43762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5">
        <v>112</v>
      </c>
      <c r="B194" s="111">
        <v>43194</v>
      </c>
      <c r="C194" s="111"/>
      <c r="D194" s="376" t="s">
        <v>2980</v>
      </c>
      <c r="E194" s="113" t="s">
        <v>625</v>
      </c>
      <c r="F194" s="114">
        <f>141.5-7.3</f>
        <v>134.19999999999999</v>
      </c>
      <c r="G194" s="114"/>
      <c r="H194" s="115">
        <v>77</v>
      </c>
      <c r="I194" s="133">
        <v>180</v>
      </c>
      <c r="J194" s="401" t="s">
        <v>3404</v>
      </c>
      <c r="K194" s="135">
        <f>H194-F194</f>
        <v>-57.199999999999989</v>
      </c>
      <c r="L194" s="136">
        <f>K194/F194</f>
        <v>-0.42622950819672129</v>
      </c>
      <c r="M194" s="137" t="s">
        <v>665</v>
      </c>
      <c r="N194" s="138">
        <v>43522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5">
        <v>113</v>
      </c>
      <c r="B195" s="111">
        <v>43209</v>
      </c>
      <c r="C195" s="111"/>
      <c r="D195" s="112" t="s">
        <v>747</v>
      </c>
      <c r="E195" s="113" t="s">
        <v>625</v>
      </c>
      <c r="F195" s="114">
        <v>430</v>
      </c>
      <c r="G195" s="114"/>
      <c r="H195" s="115">
        <v>220</v>
      </c>
      <c r="I195" s="133">
        <v>537</v>
      </c>
      <c r="J195" s="139" t="s">
        <v>748</v>
      </c>
      <c r="K195" s="135">
        <f>H195-F195</f>
        <v>-210</v>
      </c>
      <c r="L195" s="136">
        <f>K195/F195</f>
        <v>-0.48837209302325579</v>
      </c>
      <c r="M195" s="137" t="s">
        <v>665</v>
      </c>
      <c r="N195" s="138">
        <v>43252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370">
        <v>114</v>
      </c>
      <c r="B196" s="160">
        <v>43220</v>
      </c>
      <c r="C196" s="160"/>
      <c r="D196" s="161" t="s">
        <v>395</v>
      </c>
      <c r="E196" s="162" t="s">
        <v>625</v>
      </c>
      <c r="F196" s="164">
        <v>153.5</v>
      </c>
      <c r="G196" s="164"/>
      <c r="H196" s="164">
        <v>196</v>
      </c>
      <c r="I196" s="164">
        <v>196</v>
      </c>
      <c r="J196" s="361" t="s">
        <v>3498</v>
      </c>
      <c r="K196" s="184">
        <f>H196-F196</f>
        <v>42.5</v>
      </c>
      <c r="L196" s="185">
        <f>K196/F196</f>
        <v>0.27687296416938112</v>
      </c>
      <c r="M196" s="163" t="s">
        <v>601</v>
      </c>
      <c r="N196" s="186">
        <v>43605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5">
        <v>115</v>
      </c>
      <c r="B197" s="111">
        <v>43306</v>
      </c>
      <c r="C197" s="111"/>
      <c r="D197" s="112" t="s">
        <v>770</v>
      </c>
      <c r="E197" s="113" t="s">
        <v>625</v>
      </c>
      <c r="F197" s="114">
        <v>27.5</v>
      </c>
      <c r="G197" s="114"/>
      <c r="H197" s="115">
        <v>13.1</v>
      </c>
      <c r="I197" s="133">
        <v>60</v>
      </c>
      <c r="J197" s="139" t="s">
        <v>774</v>
      </c>
      <c r="K197" s="135">
        <v>-14.4</v>
      </c>
      <c r="L197" s="136">
        <v>-0.52363636363636401</v>
      </c>
      <c r="M197" s="137" t="s">
        <v>665</v>
      </c>
      <c r="N197" s="138">
        <v>43138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369">
        <v>116</v>
      </c>
      <c r="B198" s="349">
        <v>43318</v>
      </c>
      <c r="C198" s="349"/>
      <c r="D198" s="117" t="s">
        <v>749</v>
      </c>
      <c r="E198" s="352" t="s">
        <v>625</v>
      </c>
      <c r="F198" s="352">
        <v>148.5</v>
      </c>
      <c r="G198" s="352"/>
      <c r="H198" s="352">
        <v>102</v>
      </c>
      <c r="I198" s="358">
        <v>182</v>
      </c>
      <c r="J198" s="139" t="s">
        <v>3497</v>
      </c>
      <c r="K198" s="135">
        <f>H198-F198</f>
        <v>-46.5</v>
      </c>
      <c r="L198" s="136">
        <f>K198/F198</f>
        <v>-0.31313131313131315</v>
      </c>
      <c r="M198" s="137" t="s">
        <v>665</v>
      </c>
      <c r="N198" s="138">
        <v>43661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117</v>
      </c>
      <c r="B199" s="107">
        <v>43335</v>
      </c>
      <c r="C199" s="107"/>
      <c r="D199" s="108" t="s">
        <v>775</v>
      </c>
      <c r="E199" s="109" t="s">
        <v>625</v>
      </c>
      <c r="F199" s="157">
        <v>285</v>
      </c>
      <c r="G199" s="109"/>
      <c r="H199" s="109">
        <v>355</v>
      </c>
      <c r="I199" s="127">
        <v>364</v>
      </c>
      <c r="J199" s="142" t="s">
        <v>776</v>
      </c>
      <c r="K199" s="129">
        <v>70</v>
      </c>
      <c r="L199" s="130">
        <v>0.24561403508771901</v>
      </c>
      <c r="M199" s="131" t="s">
        <v>601</v>
      </c>
      <c r="N199" s="132">
        <v>43455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118</v>
      </c>
      <c r="B200" s="107">
        <v>43341</v>
      </c>
      <c r="C200" s="107"/>
      <c r="D200" s="108" t="s">
        <v>385</v>
      </c>
      <c r="E200" s="109" t="s">
        <v>625</v>
      </c>
      <c r="F200" s="157">
        <v>525</v>
      </c>
      <c r="G200" s="109"/>
      <c r="H200" s="109">
        <v>585</v>
      </c>
      <c r="I200" s="127">
        <v>635</v>
      </c>
      <c r="J200" s="142" t="s">
        <v>750</v>
      </c>
      <c r="K200" s="129">
        <f t="shared" ref="K200:K212" si="44">H200-F200</f>
        <v>60</v>
      </c>
      <c r="L200" s="130">
        <f t="shared" ref="L200:L212" si="45">K200/F200</f>
        <v>0.11428571428571428</v>
      </c>
      <c r="M200" s="131" t="s">
        <v>601</v>
      </c>
      <c r="N200" s="132">
        <v>43662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119</v>
      </c>
      <c r="B201" s="107">
        <v>43395</v>
      </c>
      <c r="C201" s="107"/>
      <c r="D201" s="108" t="s">
        <v>369</v>
      </c>
      <c r="E201" s="109" t="s">
        <v>625</v>
      </c>
      <c r="F201" s="157">
        <v>475</v>
      </c>
      <c r="G201" s="109"/>
      <c r="H201" s="109">
        <v>574</v>
      </c>
      <c r="I201" s="127">
        <v>570</v>
      </c>
      <c r="J201" s="142" t="s">
        <v>684</v>
      </c>
      <c r="K201" s="129">
        <f t="shared" si="44"/>
        <v>99</v>
      </c>
      <c r="L201" s="130">
        <f t="shared" si="45"/>
        <v>0.20842105263157895</v>
      </c>
      <c r="M201" s="131" t="s">
        <v>601</v>
      </c>
      <c r="N201" s="132">
        <v>43403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6">
        <v>120</v>
      </c>
      <c r="B202" s="155">
        <v>43397</v>
      </c>
      <c r="C202" s="155"/>
      <c r="D202" s="440" t="s">
        <v>392</v>
      </c>
      <c r="E202" s="157" t="s">
        <v>625</v>
      </c>
      <c r="F202" s="157">
        <v>707.5</v>
      </c>
      <c r="G202" s="157"/>
      <c r="H202" s="157">
        <v>872</v>
      </c>
      <c r="I202" s="179">
        <v>872</v>
      </c>
      <c r="J202" s="180" t="s">
        <v>684</v>
      </c>
      <c r="K202" s="129">
        <f t="shared" si="44"/>
        <v>164.5</v>
      </c>
      <c r="L202" s="181">
        <f t="shared" si="45"/>
        <v>0.23250883392226149</v>
      </c>
      <c r="M202" s="182" t="s">
        <v>601</v>
      </c>
      <c r="N202" s="183">
        <v>43482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6">
        <v>121</v>
      </c>
      <c r="B203" s="155">
        <v>43398</v>
      </c>
      <c r="C203" s="155"/>
      <c r="D203" s="440" t="s">
        <v>349</v>
      </c>
      <c r="E203" s="157" t="s">
        <v>625</v>
      </c>
      <c r="F203" s="157">
        <v>162</v>
      </c>
      <c r="G203" s="157"/>
      <c r="H203" s="157">
        <v>204</v>
      </c>
      <c r="I203" s="179">
        <v>209</v>
      </c>
      <c r="J203" s="180" t="s">
        <v>3496</v>
      </c>
      <c r="K203" s="129">
        <f t="shared" si="44"/>
        <v>42</v>
      </c>
      <c r="L203" s="181">
        <f t="shared" si="45"/>
        <v>0.25925925925925924</v>
      </c>
      <c r="M203" s="182" t="s">
        <v>601</v>
      </c>
      <c r="N203" s="183">
        <v>43539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7">
        <v>122</v>
      </c>
      <c r="B204" s="208">
        <v>43399</v>
      </c>
      <c r="C204" s="208"/>
      <c r="D204" s="156" t="s">
        <v>496</v>
      </c>
      <c r="E204" s="209" t="s">
        <v>625</v>
      </c>
      <c r="F204" s="209">
        <v>240</v>
      </c>
      <c r="G204" s="209"/>
      <c r="H204" s="209">
        <v>297</v>
      </c>
      <c r="I204" s="233">
        <v>297</v>
      </c>
      <c r="J204" s="180" t="s">
        <v>684</v>
      </c>
      <c r="K204" s="234">
        <f t="shared" si="44"/>
        <v>57</v>
      </c>
      <c r="L204" s="235">
        <f t="shared" si="45"/>
        <v>0.23749999999999999</v>
      </c>
      <c r="M204" s="236" t="s">
        <v>601</v>
      </c>
      <c r="N204" s="237">
        <v>43417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123</v>
      </c>
      <c r="B205" s="107">
        <v>43439</v>
      </c>
      <c r="C205" s="107"/>
      <c r="D205" s="149" t="s">
        <v>751</v>
      </c>
      <c r="E205" s="109" t="s">
        <v>625</v>
      </c>
      <c r="F205" s="109">
        <v>202.5</v>
      </c>
      <c r="G205" s="109"/>
      <c r="H205" s="109">
        <v>255</v>
      </c>
      <c r="I205" s="127">
        <v>252</v>
      </c>
      <c r="J205" s="142" t="s">
        <v>684</v>
      </c>
      <c r="K205" s="129">
        <f t="shared" si="44"/>
        <v>52.5</v>
      </c>
      <c r="L205" s="130">
        <f t="shared" si="45"/>
        <v>0.25925925925925924</v>
      </c>
      <c r="M205" s="131" t="s">
        <v>601</v>
      </c>
      <c r="N205" s="132">
        <v>43542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7">
        <v>124</v>
      </c>
      <c r="B206" s="208">
        <v>43465</v>
      </c>
      <c r="C206" s="107"/>
      <c r="D206" s="440" t="s">
        <v>424</v>
      </c>
      <c r="E206" s="209" t="s">
        <v>625</v>
      </c>
      <c r="F206" s="209">
        <v>710</v>
      </c>
      <c r="G206" s="209"/>
      <c r="H206" s="209">
        <v>866</v>
      </c>
      <c r="I206" s="233">
        <v>866</v>
      </c>
      <c r="J206" s="180" t="s">
        <v>684</v>
      </c>
      <c r="K206" s="129">
        <f t="shared" si="44"/>
        <v>156</v>
      </c>
      <c r="L206" s="130">
        <f t="shared" si="45"/>
        <v>0.21971830985915494</v>
      </c>
      <c r="M206" s="131" t="s">
        <v>601</v>
      </c>
      <c r="N206" s="364">
        <v>43553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7">
        <v>125</v>
      </c>
      <c r="B207" s="208">
        <v>43522</v>
      </c>
      <c r="C207" s="208"/>
      <c r="D207" s="440" t="s">
        <v>142</v>
      </c>
      <c r="E207" s="209" t="s">
        <v>625</v>
      </c>
      <c r="F207" s="209">
        <v>337.25</v>
      </c>
      <c r="G207" s="209"/>
      <c r="H207" s="209">
        <v>398.5</v>
      </c>
      <c r="I207" s="233">
        <v>411</v>
      </c>
      <c r="J207" s="142" t="s">
        <v>3495</v>
      </c>
      <c r="K207" s="129">
        <f t="shared" si="44"/>
        <v>61.25</v>
      </c>
      <c r="L207" s="130">
        <f t="shared" si="45"/>
        <v>0.1816160118606375</v>
      </c>
      <c r="M207" s="131" t="s">
        <v>601</v>
      </c>
      <c r="N207" s="364">
        <v>43760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71">
        <v>126</v>
      </c>
      <c r="B208" s="165">
        <v>43559</v>
      </c>
      <c r="C208" s="165"/>
      <c r="D208" s="166" t="s">
        <v>411</v>
      </c>
      <c r="E208" s="167" t="s">
        <v>625</v>
      </c>
      <c r="F208" s="167">
        <v>130</v>
      </c>
      <c r="G208" s="167"/>
      <c r="H208" s="167">
        <v>65</v>
      </c>
      <c r="I208" s="187">
        <v>158</v>
      </c>
      <c r="J208" s="139" t="s">
        <v>752</v>
      </c>
      <c r="K208" s="135">
        <f t="shared" si="44"/>
        <v>-65</v>
      </c>
      <c r="L208" s="136">
        <f t="shared" si="45"/>
        <v>-0.5</v>
      </c>
      <c r="M208" s="137" t="s">
        <v>665</v>
      </c>
      <c r="N208" s="138">
        <v>43726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72">
        <v>127</v>
      </c>
      <c r="B209" s="188">
        <v>43017</v>
      </c>
      <c r="C209" s="188"/>
      <c r="D209" s="189" t="s">
        <v>170</v>
      </c>
      <c r="E209" s="190" t="s">
        <v>625</v>
      </c>
      <c r="F209" s="191">
        <v>141.5</v>
      </c>
      <c r="G209" s="192"/>
      <c r="H209" s="192">
        <v>183.5</v>
      </c>
      <c r="I209" s="192">
        <v>210</v>
      </c>
      <c r="J209" s="219" t="s">
        <v>3443</v>
      </c>
      <c r="K209" s="220">
        <f t="shared" si="44"/>
        <v>42</v>
      </c>
      <c r="L209" s="221">
        <f t="shared" si="45"/>
        <v>0.29681978798586572</v>
      </c>
      <c r="M209" s="191" t="s">
        <v>601</v>
      </c>
      <c r="N209" s="222">
        <v>43042</v>
      </c>
      <c r="O209" s="57"/>
      <c r="P209" s="16"/>
      <c r="Q209" s="16"/>
      <c r="R209" s="95" t="s">
        <v>753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71">
        <v>128</v>
      </c>
      <c r="B210" s="165">
        <v>43074</v>
      </c>
      <c r="C210" s="165"/>
      <c r="D210" s="166" t="s">
        <v>304</v>
      </c>
      <c r="E210" s="167" t="s">
        <v>625</v>
      </c>
      <c r="F210" s="168">
        <v>172</v>
      </c>
      <c r="G210" s="167"/>
      <c r="H210" s="167">
        <v>155.25</v>
      </c>
      <c r="I210" s="187">
        <v>230</v>
      </c>
      <c r="J210" s="401" t="s">
        <v>3402</v>
      </c>
      <c r="K210" s="135">
        <f t="shared" ref="K210" si="46">H210-F210</f>
        <v>-16.75</v>
      </c>
      <c r="L210" s="136">
        <f t="shared" ref="L210" si="47">K210/F210</f>
        <v>-9.7383720930232565E-2</v>
      </c>
      <c r="M210" s="137" t="s">
        <v>665</v>
      </c>
      <c r="N210" s="138">
        <v>43787</v>
      </c>
      <c r="O210" s="57"/>
      <c r="P210" s="16"/>
      <c r="Q210" s="16"/>
      <c r="R210" s="17" t="s">
        <v>753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72">
        <v>129</v>
      </c>
      <c r="B211" s="188">
        <v>43398</v>
      </c>
      <c r="C211" s="188"/>
      <c r="D211" s="189" t="s">
        <v>105</v>
      </c>
      <c r="E211" s="190" t="s">
        <v>625</v>
      </c>
      <c r="F211" s="192">
        <v>698.5</v>
      </c>
      <c r="G211" s="192"/>
      <c r="H211" s="192">
        <v>850</v>
      </c>
      <c r="I211" s="192">
        <v>890</v>
      </c>
      <c r="J211" s="223" t="s">
        <v>3492</v>
      </c>
      <c r="K211" s="220">
        <f t="shared" si="44"/>
        <v>151.5</v>
      </c>
      <c r="L211" s="221">
        <f t="shared" si="45"/>
        <v>0.21689334287759485</v>
      </c>
      <c r="M211" s="191" t="s">
        <v>601</v>
      </c>
      <c r="N211" s="222">
        <v>43453</v>
      </c>
      <c r="O211" s="57"/>
      <c r="P211" s="16"/>
      <c r="Q211" s="16"/>
      <c r="R211" s="95" t="s">
        <v>753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7">
        <v>130</v>
      </c>
      <c r="B212" s="160">
        <v>42877</v>
      </c>
      <c r="C212" s="160"/>
      <c r="D212" s="161" t="s">
        <v>384</v>
      </c>
      <c r="E212" s="162" t="s">
        <v>625</v>
      </c>
      <c r="F212" s="163">
        <v>127.6</v>
      </c>
      <c r="G212" s="164"/>
      <c r="H212" s="164">
        <v>138</v>
      </c>
      <c r="I212" s="164">
        <v>190</v>
      </c>
      <c r="J212" s="402" t="s">
        <v>3406</v>
      </c>
      <c r="K212" s="184">
        <f t="shared" si="44"/>
        <v>10.400000000000006</v>
      </c>
      <c r="L212" s="185">
        <f t="shared" si="45"/>
        <v>8.1504702194357417E-2</v>
      </c>
      <c r="M212" s="163" t="s">
        <v>601</v>
      </c>
      <c r="N212" s="186">
        <v>43774</v>
      </c>
      <c r="O212" s="57"/>
      <c r="P212" s="16"/>
      <c r="Q212" s="16"/>
      <c r="R212" s="17" t="s">
        <v>755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373">
        <v>131</v>
      </c>
      <c r="B213" s="196">
        <v>43158</v>
      </c>
      <c r="C213" s="196"/>
      <c r="D213" s="193" t="s">
        <v>756</v>
      </c>
      <c r="E213" s="197" t="s">
        <v>625</v>
      </c>
      <c r="F213" s="198">
        <v>317</v>
      </c>
      <c r="G213" s="197"/>
      <c r="H213" s="197"/>
      <c r="I213" s="226">
        <v>398</v>
      </c>
      <c r="J213" s="225"/>
      <c r="K213" s="195"/>
      <c r="L213" s="194"/>
      <c r="M213" s="225" t="s">
        <v>603</v>
      </c>
      <c r="N213" s="224"/>
      <c r="O213" s="57"/>
      <c r="P213" s="16"/>
      <c r="Q213" s="16"/>
      <c r="R213" s="95" t="s">
        <v>755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71">
        <v>132</v>
      </c>
      <c r="B214" s="165">
        <v>43164</v>
      </c>
      <c r="C214" s="165"/>
      <c r="D214" s="166" t="s">
        <v>136</v>
      </c>
      <c r="E214" s="167" t="s">
        <v>625</v>
      </c>
      <c r="F214" s="168">
        <f>510-14.4</f>
        <v>495.6</v>
      </c>
      <c r="G214" s="167"/>
      <c r="H214" s="167">
        <v>350</v>
      </c>
      <c r="I214" s="187">
        <v>672</v>
      </c>
      <c r="J214" s="401" t="s">
        <v>3464</v>
      </c>
      <c r="K214" s="135">
        <f t="shared" ref="K214" si="48">H214-F214</f>
        <v>-145.60000000000002</v>
      </c>
      <c r="L214" s="136">
        <f t="shared" ref="L214" si="49">K214/F214</f>
        <v>-0.29378531073446329</v>
      </c>
      <c r="M214" s="137" t="s">
        <v>665</v>
      </c>
      <c r="N214" s="138">
        <v>43887</v>
      </c>
      <c r="O214" s="57"/>
      <c r="P214" s="16"/>
      <c r="Q214" s="16"/>
      <c r="R214" s="17" t="s">
        <v>755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71">
        <v>133</v>
      </c>
      <c r="B215" s="165">
        <v>43237</v>
      </c>
      <c r="C215" s="165"/>
      <c r="D215" s="166" t="s">
        <v>490</v>
      </c>
      <c r="E215" s="167" t="s">
        <v>625</v>
      </c>
      <c r="F215" s="168">
        <v>230.3</v>
      </c>
      <c r="G215" s="167"/>
      <c r="H215" s="167">
        <v>102.5</v>
      </c>
      <c r="I215" s="187">
        <v>348</v>
      </c>
      <c r="J215" s="401" t="s">
        <v>3486</v>
      </c>
      <c r="K215" s="135">
        <f t="shared" ref="K215" si="50">H215-F215</f>
        <v>-127.80000000000001</v>
      </c>
      <c r="L215" s="136">
        <f t="shared" ref="L215" si="51">K215/F215</f>
        <v>-0.55492835432045162</v>
      </c>
      <c r="M215" s="137" t="s">
        <v>665</v>
      </c>
      <c r="N215" s="138">
        <v>43896</v>
      </c>
      <c r="O215" s="57"/>
      <c r="P215" s="16"/>
      <c r="Q215" s="16"/>
      <c r="R215" s="17" t="s">
        <v>753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16">
        <v>134</v>
      </c>
      <c r="B216" s="199">
        <v>43258</v>
      </c>
      <c r="C216" s="199"/>
      <c r="D216" s="202" t="s">
        <v>450</v>
      </c>
      <c r="E216" s="200" t="s">
        <v>625</v>
      </c>
      <c r="F216" s="198">
        <f>342.5-5.1</f>
        <v>337.4</v>
      </c>
      <c r="G216" s="200"/>
      <c r="H216" s="200"/>
      <c r="I216" s="227">
        <v>439</v>
      </c>
      <c r="J216" s="228"/>
      <c r="K216" s="229"/>
      <c r="L216" s="230"/>
      <c r="M216" s="228" t="s">
        <v>603</v>
      </c>
      <c r="N216" s="231"/>
      <c r="O216" s="57"/>
      <c r="P216" s="16"/>
      <c r="Q216" s="16"/>
      <c r="R216" s="95" t="s">
        <v>755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16">
        <v>135</v>
      </c>
      <c r="B217" s="199">
        <v>43285</v>
      </c>
      <c r="C217" s="199"/>
      <c r="D217" s="203" t="s">
        <v>50</v>
      </c>
      <c r="E217" s="200" t="s">
        <v>625</v>
      </c>
      <c r="F217" s="198">
        <f>127.5-5.53</f>
        <v>121.97</v>
      </c>
      <c r="G217" s="200"/>
      <c r="H217" s="200"/>
      <c r="I217" s="227">
        <v>170</v>
      </c>
      <c r="J217" s="228"/>
      <c r="K217" s="229"/>
      <c r="L217" s="230"/>
      <c r="M217" s="228" t="s">
        <v>603</v>
      </c>
      <c r="N217" s="231"/>
      <c r="O217" s="57"/>
      <c r="P217" s="16"/>
      <c r="Q217" s="16"/>
      <c r="R217" s="343" t="s">
        <v>755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71">
        <v>136</v>
      </c>
      <c r="B218" s="165">
        <v>43294</v>
      </c>
      <c r="C218" s="165"/>
      <c r="D218" s="166" t="s">
        <v>244</v>
      </c>
      <c r="E218" s="167" t="s">
        <v>625</v>
      </c>
      <c r="F218" s="168">
        <v>46.5</v>
      </c>
      <c r="G218" s="167"/>
      <c r="H218" s="167">
        <v>17</v>
      </c>
      <c r="I218" s="187">
        <v>59</v>
      </c>
      <c r="J218" s="401" t="s">
        <v>3463</v>
      </c>
      <c r="K218" s="135">
        <f t="shared" ref="K218" si="52">H218-F218</f>
        <v>-29.5</v>
      </c>
      <c r="L218" s="136">
        <f t="shared" ref="L218" si="53">K218/F218</f>
        <v>-0.63440860215053763</v>
      </c>
      <c r="M218" s="137" t="s">
        <v>665</v>
      </c>
      <c r="N218" s="138">
        <v>43887</v>
      </c>
      <c r="O218" s="57"/>
      <c r="P218" s="16"/>
      <c r="Q218" s="16"/>
      <c r="R218" s="17" t="s">
        <v>753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73">
        <v>137</v>
      </c>
      <c r="B219" s="196">
        <v>43396</v>
      </c>
      <c r="C219" s="196"/>
      <c r="D219" s="203" t="s">
        <v>426</v>
      </c>
      <c r="E219" s="200" t="s">
        <v>625</v>
      </c>
      <c r="F219" s="201">
        <v>156.5</v>
      </c>
      <c r="G219" s="200"/>
      <c r="H219" s="200"/>
      <c r="I219" s="227">
        <v>191</v>
      </c>
      <c r="J219" s="228"/>
      <c r="K219" s="229"/>
      <c r="L219" s="230"/>
      <c r="M219" s="228" t="s">
        <v>603</v>
      </c>
      <c r="N219" s="231"/>
      <c r="O219" s="57"/>
      <c r="P219" s="16"/>
      <c r="Q219" s="16"/>
      <c r="R219" s="345" t="s">
        <v>753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73">
        <v>138</v>
      </c>
      <c r="B220" s="196">
        <v>43439</v>
      </c>
      <c r="C220" s="196"/>
      <c r="D220" s="203" t="s">
        <v>331</v>
      </c>
      <c r="E220" s="200" t="s">
        <v>625</v>
      </c>
      <c r="F220" s="201">
        <v>259.5</v>
      </c>
      <c r="G220" s="200"/>
      <c r="H220" s="200"/>
      <c r="I220" s="227">
        <v>321</v>
      </c>
      <c r="J220" s="228"/>
      <c r="K220" s="229"/>
      <c r="L220" s="230"/>
      <c r="M220" s="228" t="s">
        <v>603</v>
      </c>
      <c r="N220" s="231"/>
      <c r="O220" s="16"/>
      <c r="P220" s="16"/>
      <c r="Q220" s="16"/>
      <c r="R220" s="343" t="s">
        <v>755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71">
        <v>139</v>
      </c>
      <c r="B221" s="165">
        <v>43439</v>
      </c>
      <c r="C221" s="165"/>
      <c r="D221" s="166" t="s">
        <v>777</v>
      </c>
      <c r="E221" s="167" t="s">
        <v>625</v>
      </c>
      <c r="F221" s="167">
        <v>715</v>
      </c>
      <c r="G221" s="167"/>
      <c r="H221" s="167">
        <v>445</v>
      </c>
      <c r="I221" s="187">
        <v>840</v>
      </c>
      <c r="J221" s="139" t="s">
        <v>2996</v>
      </c>
      <c r="K221" s="135">
        <f t="shared" ref="K221:K224" si="54">H221-F221</f>
        <v>-270</v>
      </c>
      <c r="L221" s="136">
        <f t="shared" ref="L221:L224" si="55">K221/F221</f>
        <v>-0.3776223776223776</v>
      </c>
      <c r="M221" s="137" t="s">
        <v>665</v>
      </c>
      <c r="N221" s="138">
        <v>43800</v>
      </c>
      <c r="O221" s="57"/>
      <c r="P221" s="16"/>
      <c r="Q221" s="16"/>
      <c r="R221" s="17" t="s">
        <v>753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7">
        <v>140</v>
      </c>
      <c r="B222" s="208">
        <v>43469</v>
      </c>
      <c r="C222" s="208"/>
      <c r="D222" s="156" t="s">
        <v>146</v>
      </c>
      <c r="E222" s="209" t="s">
        <v>625</v>
      </c>
      <c r="F222" s="209">
        <v>875</v>
      </c>
      <c r="G222" s="209"/>
      <c r="H222" s="209">
        <v>1165</v>
      </c>
      <c r="I222" s="233">
        <v>1185</v>
      </c>
      <c r="J222" s="142" t="s">
        <v>3493</v>
      </c>
      <c r="K222" s="129">
        <f t="shared" si="54"/>
        <v>290</v>
      </c>
      <c r="L222" s="130">
        <f t="shared" si="55"/>
        <v>0.33142857142857141</v>
      </c>
      <c r="M222" s="131" t="s">
        <v>601</v>
      </c>
      <c r="N222" s="364">
        <v>43847</v>
      </c>
      <c r="O222" s="57"/>
      <c r="P222" s="16"/>
      <c r="Q222" s="16"/>
      <c r="R222" s="17" t="s">
        <v>753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7">
        <v>141</v>
      </c>
      <c r="B223" s="208">
        <v>43559</v>
      </c>
      <c r="C223" s="208"/>
      <c r="D223" s="440" t="s">
        <v>346</v>
      </c>
      <c r="E223" s="209" t="s">
        <v>625</v>
      </c>
      <c r="F223" s="209">
        <f>387-14.63</f>
        <v>372.37</v>
      </c>
      <c r="G223" s="209"/>
      <c r="H223" s="209">
        <v>490</v>
      </c>
      <c r="I223" s="233">
        <v>490</v>
      </c>
      <c r="J223" s="142" t="s">
        <v>684</v>
      </c>
      <c r="K223" s="129">
        <f t="shared" si="54"/>
        <v>117.63</v>
      </c>
      <c r="L223" s="130">
        <f t="shared" si="55"/>
        <v>0.31589548030185027</v>
      </c>
      <c r="M223" s="131" t="s">
        <v>601</v>
      </c>
      <c r="N223" s="364">
        <v>43850</v>
      </c>
      <c r="O223" s="57"/>
      <c r="P223" s="16"/>
      <c r="Q223" s="16"/>
      <c r="R223" s="17" t="s">
        <v>753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71">
        <v>142</v>
      </c>
      <c r="B224" s="165">
        <v>43578</v>
      </c>
      <c r="C224" s="165"/>
      <c r="D224" s="166" t="s">
        <v>778</v>
      </c>
      <c r="E224" s="167" t="s">
        <v>602</v>
      </c>
      <c r="F224" s="167">
        <v>220</v>
      </c>
      <c r="G224" s="167"/>
      <c r="H224" s="167">
        <v>127.5</v>
      </c>
      <c r="I224" s="187">
        <v>284</v>
      </c>
      <c r="J224" s="401" t="s">
        <v>3487</v>
      </c>
      <c r="K224" s="135">
        <f t="shared" si="54"/>
        <v>-92.5</v>
      </c>
      <c r="L224" s="136">
        <f t="shared" si="55"/>
        <v>-0.42045454545454547</v>
      </c>
      <c r="M224" s="137" t="s">
        <v>665</v>
      </c>
      <c r="N224" s="138">
        <v>43896</v>
      </c>
      <c r="O224" s="57"/>
      <c r="P224" s="16"/>
      <c r="Q224" s="16"/>
      <c r="R224" s="17" t="s">
        <v>753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7">
        <v>143</v>
      </c>
      <c r="B225" s="208">
        <v>43622</v>
      </c>
      <c r="C225" s="208"/>
      <c r="D225" s="440" t="s">
        <v>497</v>
      </c>
      <c r="E225" s="209" t="s">
        <v>602</v>
      </c>
      <c r="F225" s="209">
        <v>332.8</v>
      </c>
      <c r="G225" s="209"/>
      <c r="H225" s="209">
        <v>405</v>
      </c>
      <c r="I225" s="233">
        <v>419</v>
      </c>
      <c r="J225" s="142" t="s">
        <v>3494</v>
      </c>
      <c r="K225" s="129">
        <f t="shared" ref="K225" si="56">H225-F225</f>
        <v>72.199999999999989</v>
      </c>
      <c r="L225" s="130">
        <f t="shared" ref="L225" si="57">K225/F225</f>
        <v>0.21694711538461534</v>
      </c>
      <c r="M225" s="131" t="s">
        <v>601</v>
      </c>
      <c r="N225" s="364">
        <v>43860</v>
      </c>
      <c r="O225" s="57"/>
      <c r="P225" s="16"/>
      <c r="Q225" s="16"/>
      <c r="R225" s="17" t="s">
        <v>753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145">
        <v>144</v>
      </c>
      <c r="B226" s="144">
        <v>43641</v>
      </c>
      <c r="C226" s="144"/>
      <c r="D226" s="145" t="s">
        <v>140</v>
      </c>
      <c r="E226" s="146" t="s">
        <v>625</v>
      </c>
      <c r="F226" s="147">
        <v>386</v>
      </c>
      <c r="G226" s="148"/>
      <c r="H226" s="148">
        <v>395</v>
      </c>
      <c r="I226" s="148">
        <v>452</v>
      </c>
      <c r="J226" s="171" t="s">
        <v>3407</v>
      </c>
      <c r="K226" s="172">
        <f t="shared" ref="K226" si="58">H226-F226</f>
        <v>9</v>
      </c>
      <c r="L226" s="173">
        <f t="shared" ref="L226" si="59">K226/F226</f>
        <v>2.3316062176165803E-2</v>
      </c>
      <c r="M226" s="174" t="s">
        <v>710</v>
      </c>
      <c r="N226" s="175">
        <v>43868</v>
      </c>
      <c r="O226" s="16"/>
      <c r="P226" s="16"/>
      <c r="Q226" s="16"/>
      <c r="R226" s="345" t="s">
        <v>753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4">
        <v>145</v>
      </c>
      <c r="B227" s="196">
        <v>43707</v>
      </c>
      <c r="C227" s="196"/>
      <c r="D227" s="203" t="s">
        <v>261</v>
      </c>
      <c r="E227" s="200" t="s">
        <v>625</v>
      </c>
      <c r="F227" s="200" t="s">
        <v>757</v>
      </c>
      <c r="G227" s="200"/>
      <c r="H227" s="200"/>
      <c r="I227" s="227">
        <v>190</v>
      </c>
      <c r="J227" s="228"/>
      <c r="K227" s="229"/>
      <c r="L227" s="230"/>
      <c r="M227" s="359" t="s">
        <v>603</v>
      </c>
      <c r="N227" s="231"/>
      <c r="O227" s="16"/>
      <c r="P227" s="16"/>
      <c r="Q227" s="16"/>
      <c r="R227" s="345" t="s">
        <v>753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7">
        <v>146</v>
      </c>
      <c r="B228" s="208">
        <v>43731</v>
      </c>
      <c r="C228" s="208"/>
      <c r="D228" s="156" t="s">
        <v>441</v>
      </c>
      <c r="E228" s="209" t="s">
        <v>625</v>
      </c>
      <c r="F228" s="209">
        <v>235</v>
      </c>
      <c r="G228" s="209"/>
      <c r="H228" s="209">
        <v>295</v>
      </c>
      <c r="I228" s="233">
        <v>296</v>
      </c>
      <c r="J228" s="142" t="s">
        <v>3149</v>
      </c>
      <c r="K228" s="129">
        <f t="shared" ref="K228" si="60">H228-F228</f>
        <v>60</v>
      </c>
      <c r="L228" s="130">
        <f t="shared" ref="L228" si="61">K228/F228</f>
        <v>0.25531914893617019</v>
      </c>
      <c r="M228" s="131" t="s">
        <v>601</v>
      </c>
      <c r="N228" s="364">
        <v>43844</v>
      </c>
      <c r="O228" s="57"/>
      <c r="P228" s="16"/>
      <c r="Q228" s="16"/>
      <c r="R228" s="17" t="s">
        <v>753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7">
        <v>147</v>
      </c>
      <c r="B229" s="208">
        <v>43752</v>
      </c>
      <c r="C229" s="208"/>
      <c r="D229" s="156" t="s">
        <v>2979</v>
      </c>
      <c r="E229" s="209" t="s">
        <v>625</v>
      </c>
      <c r="F229" s="209">
        <v>277.5</v>
      </c>
      <c r="G229" s="209"/>
      <c r="H229" s="209">
        <v>333</v>
      </c>
      <c r="I229" s="233">
        <v>333</v>
      </c>
      <c r="J229" s="142" t="s">
        <v>3150</v>
      </c>
      <c r="K229" s="129">
        <f t="shared" ref="K229" si="62">H229-F229</f>
        <v>55.5</v>
      </c>
      <c r="L229" s="130">
        <f t="shared" ref="L229" si="63">K229/F229</f>
        <v>0.2</v>
      </c>
      <c r="M229" s="131" t="s">
        <v>601</v>
      </c>
      <c r="N229" s="364">
        <v>43846</v>
      </c>
      <c r="O229" s="57"/>
      <c r="P229" s="16"/>
      <c r="Q229" s="16"/>
      <c r="R229" s="17" t="s">
        <v>755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7">
        <v>148</v>
      </c>
      <c r="B230" s="208">
        <v>43752</v>
      </c>
      <c r="C230" s="208"/>
      <c r="D230" s="156" t="s">
        <v>2978</v>
      </c>
      <c r="E230" s="209" t="s">
        <v>625</v>
      </c>
      <c r="F230" s="209">
        <v>930</v>
      </c>
      <c r="G230" s="209"/>
      <c r="H230" s="209">
        <v>1165</v>
      </c>
      <c r="I230" s="233">
        <v>1200</v>
      </c>
      <c r="J230" s="142" t="s">
        <v>3152</v>
      </c>
      <c r="K230" s="129">
        <f t="shared" ref="K230" si="64">H230-F230</f>
        <v>235</v>
      </c>
      <c r="L230" s="130">
        <f t="shared" ref="L230" si="65">K230/F230</f>
        <v>0.25268817204301075</v>
      </c>
      <c r="M230" s="131" t="s">
        <v>601</v>
      </c>
      <c r="N230" s="364">
        <v>43847</v>
      </c>
      <c r="O230" s="57"/>
      <c r="P230" s="16"/>
      <c r="Q230" s="16"/>
      <c r="R230" s="17" t="s">
        <v>755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73">
        <v>149</v>
      </c>
      <c r="B231" s="348">
        <v>43753</v>
      </c>
      <c r="C231" s="213"/>
      <c r="D231" s="375" t="s">
        <v>2977</v>
      </c>
      <c r="E231" s="351" t="s">
        <v>625</v>
      </c>
      <c r="F231" s="354">
        <v>111</v>
      </c>
      <c r="G231" s="351"/>
      <c r="H231" s="351"/>
      <c r="I231" s="357">
        <v>141</v>
      </c>
      <c r="J231" s="239"/>
      <c r="K231" s="239"/>
      <c r="L231" s="124"/>
      <c r="M231" s="363" t="s">
        <v>603</v>
      </c>
      <c r="N231" s="241"/>
      <c r="O231" s="16"/>
      <c r="P231" s="16"/>
      <c r="Q231" s="16"/>
      <c r="R231" s="345" t="s">
        <v>753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7">
        <v>150</v>
      </c>
      <c r="B232" s="208">
        <v>43753</v>
      </c>
      <c r="C232" s="208"/>
      <c r="D232" s="156" t="s">
        <v>2976</v>
      </c>
      <c r="E232" s="209" t="s">
        <v>625</v>
      </c>
      <c r="F232" s="210">
        <v>296</v>
      </c>
      <c r="G232" s="209"/>
      <c r="H232" s="209">
        <v>370</v>
      </c>
      <c r="I232" s="233">
        <v>370</v>
      </c>
      <c r="J232" s="142" t="s">
        <v>684</v>
      </c>
      <c r="K232" s="129">
        <f t="shared" ref="K232" si="66">H232-F232</f>
        <v>74</v>
      </c>
      <c r="L232" s="130">
        <f t="shared" ref="L232" si="67">K232/F232</f>
        <v>0.25</v>
      </c>
      <c r="M232" s="131" t="s">
        <v>601</v>
      </c>
      <c r="N232" s="364">
        <v>43853</v>
      </c>
      <c r="O232" s="57"/>
      <c r="P232" s="16"/>
      <c r="Q232" s="16"/>
      <c r="R232" s="17" t="s">
        <v>755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74">
        <v>151</v>
      </c>
      <c r="B233" s="212">
        <v>43754</v>
      </c>
      <c r="C233" s="212"/>
      <c r="D233" s="193" t="s">
        <v>2975</v>
      </c>
      <c r="E233" s="350" t="s">
        <v>625</v>
      </c>
      <c r="F233" s="353" t="s">
        <v>2941</v>
      </c>
      <c r="G233" s="350"/>
      <c r="H233" s="350"/>
      <c r="I233" s="356">
        <v>344</v>
      </c>
      <c r="J233" s="360"/>
      <c r="K233" s="242"/>
      <c r="L233" s="362"/>
      <c r="M233" s="344" t="s">
        <v>603</v>
      </c>
      <c r="N233" s="365"/>
      <c r="O233" s="16"/>
      <c r="P233" s="16"/>
      <c r="Q233" s="16"/>
      <c r="R233" s="345" t="s">
        <v>753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47">
        <v>152</v>
      </c>
      <c r="B234" s="213">
        <v>43832</v>
      </c>
      <c r="C234" s="213"/>
      <c r="D234" s="217" t="s">
        <v>2255</v>
      </c>
      <c r="E234" s="214" t="s">
        <v>625</v>
      </c>
      <c r="F234" s="215" t="s">
        <v>3137</v>
      </c>
      <c r="G234" s="214"/>
      <c r="H234" s="214"/>
      <c r="I234" s="238">
        <v>590</v>
      </c>
      <c r="J234" s="239"/>
      <c r="K234" s="239"/>
      <c r="L234" s="124"/>
      <c r="M234" s="344" t="s">
        <v>603</v>
      </c>
      <c r="N234" s="241"/>
      <c r="O234" s="16"/>
      <c r="P234" s="16"/>
      <c r="Q234" s="16"/>
      <c r="R234" s="345" t="s">
        <v>755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11"/>
      <c r="B235" s="213"/>
      <c r="C235" s="213"/>
      <c r="D235" s="217"/>
      <c r="E235" s="214"/>
      <c r="F235" s="215"/>
      <c r="G235" s="214"/>
      <c r="H235" s="214"/>
      <c r="I235" s="238"/>
      <c r="J235" s="239"/>
      <c r="K235" s="239"/>
      <c r="L235" s="124"/>
      <c r="M235" s="240"/>
      <c r="N235" s="241"/>
      <c r="O235" s="16"/>
      <c r="P235" s="16"/>
      <c r="Q235" s="16"/>
      <c r="R235" s="345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11"/>
      <c r="B236" s="201" t="s">
        <v>2982</v>
      </c>
      <c r="C236" s="213"/>
      <c r="D236" s="217"/>
      <c r="E236" s="214"/>
      <c r="F236" s="215"/>
      <c r="G236" s="214"/>
      <c r="H236" s="214"/>
      <c r="I236" s="238"/>
      <c r="J236" s="239"/>
      <c r="K236" s="239"/>
      <c r="L236" s="124"/>
      <c r="M236" s="240"/>
      <c r="N236" s="241"/>
      <c r="O236" s="16"/>
      <c r="P236" s="16"/>
      <c r="Q236" s="16"/>
      <c r="R236" s="345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11"/>
      <c r="B237" s="213"/>
      <c r="C237" s="213"/>
      <c r="D237" s="217"/>
      <c r="E237" s="214"/>
      <c r="F237" s="215"/>
      <c r="G237" s="214"/>
      <c r="H237" s="214"/>
      <c r="I237" s="238"/>
      <c r="J237" s="239"/>
      <c r="K237" s="239"/>
      <c r="L237" s="124"/>
      <c r="M237" s="240"/>
      <c r="N237" s="241"/>
      <c r="O237" s="16"/>
      <c r="P237" s="16"/>
      <c r="Q237" s="16"/>
      <c r="R237" s="345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11"/>
      <c r="B238" s="213"/>
      <c r="C238" s="213"/>
      <c r="D238" s="217"/>
      <c r="E238" s="214"/>
      <c r="F238" s="215"/>
      <c r="G238" s="214"/>
      <c r="H238" s="214"/>
      <c r="I238" s="238"/>
      <c r="J238" s="239"/>
      <c r="K238" s="239"/>
      <c r="L238" s="124"/>
      <c r="M238" s="240"/>
      <c r="N238" s="241"/>
      <c r="O238" s="16"/>
      <c r="P238" s="16"/>
      <c r="Q238" s="16"/>
      <c r="R238" s="345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11"/>
      <c r="B239" s="213"/>
      <c r="C239" s="213"/>
      <c r="D239" s="217"/>
      <c r="E239" s="214"/>
      <c r="F239" s="215"/>
      <c r="G239" s="214"/>
      <c r="H239" s="214"/>
      <c r="I239" s="238"/>
      <c r="J239" s="239"/>
      <c r="K239" s="239"/>
      <c r="L239" s="124"/>
      <c r="M239" s="240"/>
      <c r="N239" s="241"/>
      <c r="O239" s="16"/>
      <c r="P239" s="16"/>
      <c r="Q239" s="16"/>
      <c r="R239" s="345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11"/>
      <c r="B240" s="213"/>
      <c r="C240" s="213"/>
      <c r="D240" s="217"/>
      <c r="E240" s="214"/>
      <c r="F240" s="215"/>
      <c r="G240" s="214"/>
      <c r="H240" s="214"/>
      <c r="I240" s="238"/>
      <c r="J240" s="239"/>
      <c r="K240" s="239"/>
      <c r="L240" s="124"/>
      <c r="M240" s="240"/>
      <c r="N240" s="241"/>
      <c r="O240" s="16"/>
      <c r="P240" s="16"/>
      <c r="Q240" s="16"/>
      <c r="R240" s="345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11"/>
      <c r="B241" s="213"/>
      <c r="C241" s="213"/>
      <c r="D241" s="217"/>
      <c r="E241" s="214"/>
      <c r="F241" s="215"/>
      <c r="G241" s="214"/>
      <c r="H241" s="214"/>
      <c r="I241" s="238"/>
      <c r="J241" s="239"/>
      <c r="K241" s="239"/>
      <c r="L241" s="124"/>
      <c r="M241" s="240"/>
      <c r="N241" s="241"/>
      <c r="O241" s="16"/>
      <c r="P241" s="16"/>
      <c r="Q241" s="16"/>
      <c r="R241" s="345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11"/>
      <c r="B242" s="213"/>
      <c r="C242" s="213"/>
      <c r="D242" s="217"/>
      <c r="E242" s="214"/>
      <c r="F242" s="215"/>
      <c r="G242" s="214"/>
      <c r="H242" s="214"/>
      <c r="I242" s="238"/>
      <c r="J242" s="239"/>
      <c r="K242" s="239"/>
      <c r="L242" s="124"/>
      <c r="M242" s="240"/>
      <c r="N242" s="241"/>
      <c r="O242" s="16"/>
      <c r="P242" s="16"/>
      <c r="Q242" s="16"/>
      <c r="R242" s="345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11"/>
      <c r="B243" s="213"/>
      <c r="C243" s="213"/>
      <c r="D243" s="217"/>
      <c r="E243" s="214"/>
      <c r="F243" s="215"/>
      <c r="G243" s="214"/>
      <c r="H243" s="214"/>
      <c r="I243" s="238"/>
      <c r="J243" s="239"/>
      <c r="K243" s="239"/>
      <c r="L243" s="124"/>
      <c r="M243" s="240"/>
      <c r="N243" s="241"/>
      <c r="O243" s="16"/>
      <c r="P243" s="16"/>
      <c r="Q243" s="16"/>
      <c r="R243" s="345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11"/>
      <c r="B244" s="213"/>
      <c r="C244" s="213"/>
      <c r="D244" s="217"/>
      <c r="E244" s="214"/>
      <c r="F244" s="215"/>
      <c r="G244" s="214"/>
      <c r="H244" s="214"/>
      <c r="I244" s="238"/>
      <c r="J244" s="239"/>
      <c r="K244" s="239"/>
      <c r="L244" s="124"/>
      <c r="M244" s="240"/>
      <c r="N244" s="241"/>
      <c r="O244" s="16"/>
      <c r="P244" s="16"/>
      <c r="R244" s="345"/>
    </row>
    <row r="245" spans="1:26">
      <c r="A245" s="211"/>
      <c r="B245" s="213"/>
      <c r="C245" s="213"/>
      <c r="D245" s="217"/>
      <c r="E245" s="214"/>
      <c r="F245" s="215"/>
      <c r="G245" s="214"/>
      <c r="H245" s="214"/>
      <c r="I245" s="238"/>
      <c r="J245" s="239"/>
      <c r="K245" s="239"/>
      <c r="L245" s="124"/>
      <c r="M245" s="240"/>
      <c r="N245" s="241"/>
      <c r="O245" s="16"/>
      <c r="P245" s="16"/>
      <c r="R245" s="345"/>
    </row>
    <row r="246" spans="1:26">
      <c r="A246" s="211"/>
      <c r="B246" s="213"/>
      <c r="C246" s="213"/>
      <c r="D246" s="217"/>
      <c r="E246" s="214"/>
      <c r="F246" s="215"/>
      <c r="G246" s="214"/>
      <c r="H246" s="214"/>
      <c r="I246" s="238"/>
      <c r="J246" s="239"/>
      <c r="K246" s="239"/>
      <c r="L246" s="124"/>
      <c r="M246" s="240"/>
      <c r="N246" s="241"/>
      <c r="O246" s="16"/>
      <c r="P246" s="16"/>
      <c r="R246" s="345"/>
    </row>
    <row r="247" spans="1:26">
      <c r="A247" s="211"/>
      <c r="B247" s="213"/>
      <c r="C247" s="213"/>
      <c r="D247" s="217"/>
      <c r="E247" s="214"/>
      <c r="F247" s="215"/>
      <c r="G247" s="214"/>
      <c r="H247" s="214"/>
      <c r="I247" s="238"/>
      <c r="J247" s="239"/>
      <c r="K247" s="239"/>
      <c r="L247" s="124"/>
      <c r="M247" s="240"/>
      <c r="N247" s="241"/>
      <c r="O247" s="16"/>
      <c r="P247" s="16"/>
      <c r="R247" s="345"/>
    </row>
    <row r="248" spans="1:26">
      <c r="A248" s="211"/>
      <c r="B248" s="201"/>
      <c r="O248" s="16"/>
      <c r="P248" s="16"/>
      <c r="R248" s="345"/>
    </row>
    <row r="249" spans="1:26">
      <c r="R249" s="243"/>
    </row>
    <row r="250" spans="1:26">
      <c r="R250" s="243"/>
    </row>
    <row r="251" spans="1:26">
      <c r="R251" s="243"/>
    </row>
    <row r="252" spans="1:26">
      <c r="R252" s="243"/>
    </row>
    <row r="253" spans="1:26">
      <c r="R253" s="243"/>
    </row>
    <row r="254" spans="1:26">
      <c r="R254" s="243"/>
    </row>
    <row r="255" spans="1:26">
      <c r="R255" s="243"/>
    </row>
    <row r="256" spans="1:26">
      <c r="R256" s="243"/>
    </row>
    <row r="257" spans="1:18">
      <c r="R257" s="243"/>
    </row>
    <row r="258" spans="1:18">
      <c r="R258" s="243"/>
    </row>
    <row r="259" spans="1:18">
      <c r="R259" s="243"/>
    </row>
    <row r="265" spans="1:18">
      <c r="A265" s="218"/>
    </row>
    <row r="266" spans="1:18">
      <c r="A266" s="218"/>
    </row>
    <row r="267" spans="1:18">
      <c r="A267" s="214"/>
    </row>
  </sheetData>
  <autoFilter ref="R1:R267"/>
  <mergeCells count="14">
    <mergeCell ref="O57:O58"/>
    <mergeCell ref="A59:A60"/>
    <mergeCell ref="B59:B60"/>
    <mergeCell ref="J59:J60"/>
    <mergeCell ref="L59:L60"/>
    <mergeCell ref="M59:M60"/>
    <mergeCell ref="N59:N60"/>
    <mergeCell ref="O59:O60"/>
    <mergeCell ref="A57:A58"/>
    <mergeCell ref="B57:B58"/>
    <mergeCell ref="J57:J58"/>
    <mergeCell ref="L57:L58"/>
    <mergeCell ref="M57:M58"/>
    <mergeCell ref="N57:N5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3515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3516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3519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3520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3665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3666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3437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3438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3481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3621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3622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3499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3500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3475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3476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3521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3522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3501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3502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3623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3624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3444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3538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3539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3445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3446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3594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3595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3477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3478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3625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3626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3482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3483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3509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3510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3667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3668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3540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3541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3455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3456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3596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3597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3511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3512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3488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3489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3542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3543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3465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3466</v>
      </c>
      <c r="N538"/>
    </row>
    <row r="539" spans="1:14" hidden="1">
      <c r="A539" t="s">
        <v>3564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3565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3627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3628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3457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3458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3459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3460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3468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3469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3566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3567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3544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3545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3629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3630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3669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3523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3524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3525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3526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3598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3599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3461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3462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3568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3569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3546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3547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3570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3571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3670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3671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3631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3632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3530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3531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3633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3634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3439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3440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3672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3673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3548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3549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3572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3573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3574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3575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3674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3675</v>
      </c>
      <c r="N952"/>
    </row>
    <row r="953" spans="1:14">
      <c r="A953" t="s">
        <v>3676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3677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3441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3442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3447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3448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3532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3533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3635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3636</v>
      </c>
      <c r="N1043"/>
    </row>
    <row r="1044" spans="1:14">
      <c r="A1044" t="s">
        <v>3449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3450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3470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3471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3490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3491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3513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3514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3479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3480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3550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3551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3451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3452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3576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3577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3517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3518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3600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3601</v>
      </c>
      <c r="N1150"/>
    </row>
    <row r="1151" spans="1:14">
      <c r="A1151" t="s">
        <v>3578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3579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3602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3603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3552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3553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3453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3454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3554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3555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3580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3581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3582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3583</v>
      </c>
      <c r="N1246"/>
    </row>
    <row r="1247" spans="1:14">
      <c r="A1247" t="s">
        <v>3637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3638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3484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3485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3584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3585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3678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3679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3527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3528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3503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3504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3534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3535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3536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3537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3433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3434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3604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3605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3505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3506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3467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3680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3681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3606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3607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3608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3609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3472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3473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3682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3683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3507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3508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3529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3435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3436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2020-04-12T10:25:52Z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