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70" windowHeight="96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F&amp;O)'!$R$1:$R$285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6" i="6" l="1"/>
  <c r="M86" i="6" s="1"/>
  <c r="K82" i="6"/>
  <c r="M82" i="6" s="1"/>
  <c r="K81" i="6"/>
  <c r="M81" i="6" s="1"/>
  <c r="K54" i="6"/>
  <c r="M54" i="6" s="1"/>
  <c r="L37" i="6"/>
  <c r="K37" i="6"/>
  <c r="M37" i="6" s="1"/>
  <c r="K78" i="6"/>
  <c r="M78" i="6" s="1"/>
  <c r="L35" i="6" l="1"/>
  <c r="K35" i="6"/>
  <c r="M35" i="6" s="1"/>
  <c r="K80" i="6"/>
  <c r="M80" i="6" s="1"/>
  <c r="K79" i="6"/>
  <c r="M79" i="6" s="1"/>
  <c r="K77" i="6"/>
  <c r="M77" i="6" s="1"/>
  <c r="K73" i="6"/>
  <c r="M73" i="6" s="1"/>
  <c r="K69" i="6"/>
  <c r="M69" i="6" s="1"/>
  <c r="K66" i="6"/>
  <c r="M66" i="6" s="1"/>
  <c r="L34" i="6" l="1"/>
  <c r="K34" i="6"/>
  <c r="M34" i="6" s="1"/>
  <c r="K76" i="6"/>
  <c r="M76" i="6" s="1"/>
  <c r="M74" i="6"/>
  <c r="K74" i="6"/>
  <c r="K72" i="6"/>
  <c r="M72" i="6" s="1"/>
  <c r="K71" i="6"/>
  <c r="M71" i="6" s="1"/>
  <c r="K70" i="6" l="1"/>
  <c r="M70" i="6" s="1"/>
  <c r="K67" i="6"/>
  <c r="M67" i="6" s="1"/>
  <c r="K68" i="6" l="1"/>
  <c r="M68" i="6" s="1"/>
  <c r="L33" i="6"/>
  <c r="K33" i="6"/>
  <c r="M33" i="6" s="1"/>
  <c r="K52" i="6"/>
  <c r="M52" i="6" s="1"/>
  <c r="K51" i="6"/>
  <c r="M51" i="6" s="1"/>
  <c r="K49" i="6"/>
  <c r="M49" i="6" s="1"/>
  <c r="L20" i="6"/>
  <c r="K20" i="6"/>
  <c r="L17" i="6"/>
  <c r="K17" i="6"/>
  <c r="M17" i="6" s="1"/>
  <c r="M20" i="6" l="1"/>
  <c r="K65" i="6"/>
  <c r="M65" i="6" s="1"/>
  <c r="K64" i="6"/>
  <c r="M64" i="6" s="1"/>
  <c r="K58" i="6"/>
  <c r="M58" i="6" s="1"/>
  <c r="K53" i="6"/>
  <c r="M53" i="6" s="1"/>
  <c r="K62" i="6"/>
  <c r="M62" i="6" s="1"/>
  <c r="L32" i="6"/>
  <c r="K32" i="6"/>
  <c r="M32" i="6" s="1"/>
  <c r="K61" i="6" l="1"/>
  <c r="M61" i="6" s="1"/>
  <c r="K63" i="6" l="1"/>
  <c r="M63" i="6" s="1"/>
  <c r="L10" i="6" l="1"/>
  <c r="K10" i="6"/>
  <c r="M10" i="6" l="1"/>
  <c r="L12" i="6" l="1"/>
  <c r="K12" i="6"/>
  <c r="M12" i="6" l="1"/>
  <c r="K271" i="6" l="1"/>
  <c r="L271" i="6" s="1"/>
  <c r="K277" i="6" l="1"/>
  <c r="L277" i="6" s="1"/>
  <c r="K260" i="6" l="1"/>
  <c r="L260" i="6" s="1"/>
  <c r="K274" i="6" l="1"/>
  <c r="L274" i="6" s="1"/>
  <c r="K266" i="6" l="1"/>
  <c r="L266" i="6" s="1"/>
  <c r="K276" i="6" l="1"/>
  <c r="L276" i="6" s="1"/>
  <c r="H272" i="6" l="1"/>
  <c r="K272" i="6" l="1"/>
  <c r="L272" i="6" s="1"/>
  <c r="K261" i="6"/>
  <c r="L261" i="6" s="1"/>
  <c r="K251" i="6"/>
  <c r="L251" i="6" s="1"/>
  <c r="K267" i="6" l="1"/>
  <c r="L267" i="6" s="1"/>
  <c r="K268" i="6" l="1"/>
  <c r="L268" i="6" s="1"/>
  <c r="K265" i="6" l="1"/>
  <c r="L265" i="6" s="1"/>
  <c r="K244" i="6"/>
  <c r="L244" i="6" s="1"/>
  <c r="K264" i="6"/>
  <c r="L264" i="6" s="1"/>
  <c r="K263" i="6"/>
  <c r="L263" i="6" s="1"/>
  <c r="K262" i="6"/>
  <c r="L262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3" i="6"/>
  <c r="L243" i="6" s="1"/>
  <c r="K242" i="6"/>
  <c r="L242" i="6" s="1"/>
  <c r="K241" i="6"/>
  <c r="L241" i="6" s="1"/>
  <c r="F240" i="6"/>
  <c r="K240" i="6" s="1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F234" i="6"/>
  <c r="K234" i="6" s="1"/>
  <c r="L234" i="6" s="1"/>
  <c r="F233" i="6"/>
  <c r="K233" i="6" s="1"/>
  <c r="L233" i="6" s="1"/>
  <c r="K232" i="6"/>
  <c r="L232" i="6" s="1"/>
  <c r="F231" i="6"/>
  <c r="K231" i="6" s="1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5" i="6"/>
  <c r="L215" i="6" s="1"/>
  <c r="K213" i="6"/>
  <c r="L213" i="6" s="1"/>
  <c r="K212" i="6"/>
  <c r="L212" i="6" s="1"/>
  <c r="F211" i="6"/>
  <c r="K211" i="6" s="1"/>
  <c r="L211" i="6" s="1"/>
  <c r="K210" i="6"/>
  <c r="L210" i="6" s="1"/>
  <c r="K207" i="6"/>
  <c r="L207" i="6" s="1"/>
  <c r="K206" i="6"/>
  <c r="L206" i="6" s="1"/>
  <c r="K205" i="6"/>
  <c r="L205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5" i="6"/>
  <c r="L185" i="6" s="1"/>
  <c r="K183" i="6"/>
  <c r="L183" i="6" s="1"/>
  <c r="K181" i="6"/>
  <c r="L181" i="6" s="1"/>
  <c r="K179" i="6"/>
  <c r="L179" i="6" s="1"/>
  <c r="K178" i="6"/>
  <c r="L178" i="6" s="1"/>
  <c r="K177" i="6"/>
  <c r="L177" i="6" s="1"/>
  <c r="K175" i="6"/>
  <c r="L175" i="6" s="1"/>
  <c r="K174" i="6"/>
  <c r="L174" i="6" s="1"/>
  <c r="K173" i="6"/>
  <c r="L173" i="6" s="1"/>
  <c r="K172" i="6"/>
  <c r="K171" i="6"/>
  <c r="L171" i="6" s="1"/>
  <c r="K170" i="6"/>
  <c r="L170" i="6" s="1"/>
  <c r="K168" i="6"/>
  <c r="L168" i="6" s="1"/>
  <c r="K167" i="6"/>
  <c r="L167" i="6" s="1"/>
  <c r="K166" i="6"/>
  <c r="L166" i="6" s="1"/>
  <c r="K165" i="6"/>
  <c r="L165" i="6" s="1"/>
  <c r="K164" i="6"/>
  <c r="L164" i="6" s="1"/>
  <c r="F163" i="6"/>
  <c r="K163" i="6" s="1"/>
  <c r="L163" i="6" s="1"/>
  <c r="H162" i="6"/>
  <c r="K162" i="6" s="1"/>
  <c r="L162" i="6" s="1"/>
  <c r="K159" i="6"/>
  <c r="L159" i="6" s="1"/>
  <c r="K158" i="6"/>
  <c r="L158" i="6" s="1"/>
  <c r="K157" i="6"/>
  <c r="L157" i="6" s="1"/>
  <c r="K156" i="6"/>
  <c r="L156" i="6" s="1"/>
  <c r="K155" i="6"/>
  <c r="L155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H128" i="6"/>
  <c r="K128" i="6" s="1"/>
  <c r="L128" i="6" s="1"/>
  <c r="F127" i="6"/>
  <c r="K127" i="6" s="1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<sst xmlns="http://schemas.openxmlformats.org/spreadsheetml/2006/main" count="2809" uniqueCount="1113">
  <si>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</si>
  <si>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</si>
  <si>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</si>
  <si>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</si>
  <si>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</si>
  <si>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</si>
  <si>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</si>
  <si>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</si>
  <si>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</si>
  <si>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</si>
  <si>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</si>
  <si>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</si>
  <si>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</si>
  <si>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</si>
  <si>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</si>
  <si>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</si>
  <si>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</si>
  <si>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</si>
  <si>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</si>
  <si>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</si>
  <si>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</si>
  <si>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</si>
  <si>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</si>
  <si>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</si>
  <si>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</si>
  <si>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</si>
  <si>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</si>
  <si>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</si>
  <si>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</si>
  <si>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</si>
  <si>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</si>
  <si>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</si>
  <si>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</si>
  <si>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</si>
  <si>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</si>
  <si>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</si>
  <si>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</si>
  <si>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</si>
  <si>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</si>
  <si>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</si>
  <si>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</si>
  <si>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</si>
  <si>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</si>
  <si>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</si>
  <si>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</si>
  <si>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</si>
  <si>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</si>
  <si>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</si>
  <si>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</si>
  <si>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</si>
  <si>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</si>
  <si>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</si>
  <si>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</si>
  <si>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</si>
  <si>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</si>
  <si>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</si>
  <si>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</si>
  <si>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</si>
  <si>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</si>
  <si>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</si>
  <si>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</si>
  <si>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</si>
  <si>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</si>
  <si>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</si>
  <si>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</si>
  <si>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</si>
  <si>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</si>
  <si>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</si>
  <si>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</si>
  <si>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</si>
  <si>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</si>
  <si>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</si>
  <si>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</si>
  <si>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</si>
  <si>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</si>
  <si>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</si>
  <si>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</si>
  <si>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</si>
  <si>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</si>
  <si>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</si>
  <si>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</si>
  <si>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</si>
  <si>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</si>
  <si>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</si>
  <si>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</si>
  <si>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</si>
  <si>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</si>
  <si>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</si>
  <si>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</si>
  <si>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</si>
  <si>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</si>
  <si>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</si>
  <si>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</si>
  <si>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</si>
  <si>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</si>
  <si>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</si>
  <si>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</si>
  <si>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</si>
  <si>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</si>
  <si>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</si>
  <si>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</si>
  <si>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</si>
  <si>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</si>
  <si>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</si>
  <si>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</si>
  <si>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</si>
  <si>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</si>
  <si>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</si>
  <si>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</si>
  <si>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</si>
  <si>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</si>
  <si>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</si>
  <si>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</si>
  <si>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</si>
  <si>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</si>
  <si>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</si>
  <si>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</si>
  <si>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</si>
  <si>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</si>
  <si>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</si>
  <si>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</si>
  <si>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</si>
  <si>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</si>
  <si>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</si>
  <si>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</si>
  <si>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</si>
  <si>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</si>
  <si>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</si>
  <si>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</si>
  <si>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</si>
  <si>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</si>
  <si>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</si>
  <si>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</si>
  <si>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</si>
  <si>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</si>
  <si>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</si>
  <si>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</si>
  <si>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</si>
  <si>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</si>
  <si>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</si>
  <si>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</si>
  <si>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</si>
  <si>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</si>
  <si>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</si>
  <si>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</si>
  <si>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</si>
  <si>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</si>
  <si>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</si>
  <si>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</si>
  <si>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</si>
  <si>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</si>
  <si>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</si>
  <si>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</si>
  <si>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</si>
  <si>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</si>
  <si>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</si>
  <si>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</si>
  <si>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</si>
  <si>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</si>
  <si>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</si>
  <si>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</si>
  <si>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</si>
  <si>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</si>
  <si>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</si>
  <si>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</si>
  <si>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</si>
  <si>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</si>
  <si>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</si>
  <si>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</si>
  <si>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</si>
  <si>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</si>
  <si>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</si>
  <si>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</si>
  <si>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</si>
  <si>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</si>
  <si>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</si>
  <si>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</si>
  <si>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</si>
  <si>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</si>
  <si>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</si>
  <si>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</si>
  <si>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</si>
  <si>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</si>
  <si>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</si>
  <si>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</si>
  <si>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</si>
  <si>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</si>
  <si>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</si>
  <si>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</si>
  <si>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</si>
  <si>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</si>
  <si>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</si>
  <si>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</si>
  <si>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</si>
  <si>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</si>
  <si>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</si>
  <si>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</si>
  <si>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</si>
  <si>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</si>
  <si>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</si>
  <si>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</si>
  <si>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</si>
  <si>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</si>
  <si>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</si>
  <si>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</si>
  <si>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</si>
  <si>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</si>
  <si>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</si>
  <si>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</si>
  <si>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</si>
  <si>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</si>
  <si>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</si>
  <si>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</si>
  <si>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</si>
  <si>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</si>
  <si>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</si>
  <si>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</si>
  <si>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</si>
  <si>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</si>
  <si>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</si>
  <si>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</si>
  <si>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</si>
  <si>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</si>
  <si>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</si>
  <si>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</si>
  <si>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</si>
  <si>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</si>
  <si>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</si>
  <si>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</si>
  <si>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</si>
  <si>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</si>
  <si>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</si>
  <si>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</si>
  <si>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</si>
  <si>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</si>
  <si>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</si>
  <si>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</si>
  <si>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</si>
  <si>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</si>
  <si>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</si>
  <si>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</si>
  <si>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</si>
  <si>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</si>
  <si>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</si>
  <si>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</si>
  <si>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</si>
  <si>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</si>
  <si>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</si>
  <si>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</si>
  <si>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</si>
  <si>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</si>
  <si>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</si>
  <si>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</si>
  <si>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</si>
  <si>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</si>
  <si>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</si>
  <si>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</si>
  <si>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</si>
  <si>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</si>
  <si>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</si>
  <si>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</si>
  <si>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</si>
  <si>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</si>
  <si>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</si>
  <si>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</si>
  <si>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</si>
  <si>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</si>
  <si>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</si>
  <si>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</si>
  <si>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</si>
  <si>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</si>
  <si>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</si>
  <si>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</si>
  <si>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</si>
  <si>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</si>
  <si>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</si>
  <si>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</si>
  <si>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</si>
  <si>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</si>
  <si>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</si>
  <si>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</si>
  <si>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</si>
  <si>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</si>
  <si>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</si>
  <si>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</si>
  <si>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</si>
  <si>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</si>
  <si>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</si>
  <si>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</si>
  <si>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</si>
  <si>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</si>
  <si>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</si>
  <si>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</si>
  <si>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</si>
  <si>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</si>
  <si>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</si>
  <si>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</si>
  <si>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</si>
  <si>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</si>
  <si>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</si>
  <si>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</si>
  <si>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</si>
  <si>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</si>
  <si>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</si>
  <si>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</si>
  <si>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</si>
  <si>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</si>
  <si>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</si>
  <si>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</si>
  <si>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</si>
  <si>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</si>
  <si>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</si>
  <si>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</si>
  <si>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</si>
  <si>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</si>
  <si>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</si>
  <si>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</si>
  <si>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</si>
  <si>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</si>
  <si>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</si>
  <si>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</si>
  <si>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</si>
  <si>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</si>
  <si>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</si>
  <si>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</si>
  <si>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</si>
  <si>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</si>
  <si>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</si>
  <si>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</si>
  <si>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</si>
  <si>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</si>
  <si>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</si>
  <si>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</si>
  <si>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</si>
  <si>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</si>
  <si>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</si>
  <si>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</si>
  <si>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</si>
  <si>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</si>
  <si>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</si>
  <si>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</si>
  <si>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</si>
  <si>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</si>
  <si>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</si>
  <si>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</si>
  <si>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</si>
  <si>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</si>
  <si>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</si>
  <si>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</si>
  <si>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</si>
  <si>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</si>
  <si>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</si>
  <si>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</si>
  <si>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</si>
  <si>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</si>
  <si>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</si>
  <si>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</si>
  <si>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</si>
  <si>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</si>
  <si>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</si>
  <si>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</si>
  <si>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</si>
  <si>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</si>
  <si>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</si>
  <si>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</si>
  <si>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</si>
  <si>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</si>
  <si>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</si>
  <si>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</si>
  <si>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</si>
  <si>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</si>
  <si>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</si>
  <si>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</si>
  <si>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</si>
  <si>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</si>
  <si>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</si>
  <si>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</si>
  <si>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</si>
  <si>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</si>
  <si>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</si>
  <si>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</si>
  <si>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</si>
  <si>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</si>
  <si>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</si>
  <si>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</si>
  <si>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</si>
  <si>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</si>
  <si>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</si>
  <si>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</si>
  <si>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</si>
  <si>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</si>
  <si>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</si>
  <si>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</si>
  <si>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</si>
  <si>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</si>
  <si>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</si>
  <si>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</si>
  <si>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</si>
  <si>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</si>
  <si>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</si>
  <si>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</si>
  <si>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</si>
  <si>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</si>
  <si>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</si>
  <si>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</si>
  <si>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</si>
  <si>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</si>
  <si>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</si>
  <si>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</si>
  <si>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</si>
  <si>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</si>
  <si>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</si>
  <si>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</si>
  <si>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</si>
  <si>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</si>
  <si>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</si>
  <si>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</si>
  <si>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</si>
  <si>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</si>
  <si>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</si>
  <si>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</si>
  <si>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</si>
  <si>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</si>
  <si>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</si>
  <si>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</si>
  <si>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</si>
  <si>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</si>
  <si>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</si>
  <si>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</si>
  <si>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</si>
  <si>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</si>
  <si>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</si>
  <si>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</si>
  <si>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</si>
  <si>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</si>
  <si>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</si>
  <si>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</si>
  <si>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</si>
  <si>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</si>
  <si>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</si>
  <si>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</si>
  <si>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</si>
  <si>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</si>
  <si>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</si>
  <si>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</si>
  <si>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</si>
  <si>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</si>
  <si>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</si>
  <si>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</si>
  <si>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</si>
  <si>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</si>
  <si>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</si>
  <si>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</si>
  <si>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</si>
  <si>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</si>
  <si>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</si>
  <si>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</si>
  <si>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</si>
  <si>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</si>
  <si>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</si>
  <si>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</si>
  <si>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</si>
  <si>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</si>
  <si>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</si>
  <si>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</si>
  <si>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</si>
  <si>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</si>
  <si>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</si>
  <si>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</si>
  <si>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</si>
  <si>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</si>
  <si>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</si>
  <si>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</si>
  <si>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</si>
  <si>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</si>
  <si>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</si>
  <si>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</si>
  <si>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</si>
  <si>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</si>
  <si>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</si>
  <si>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</si>
  <si>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</si>
  <si>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</si>
  <si>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</si>
  <si>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</si>
  <si>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</si>
  <si>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</si>
  <si>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</si>
  <si>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</si>
  <si>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</si>
  <si>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</si>
  <si>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</si>
  <si>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</si>
  <si>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</si>
  <si>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</si>
  <si>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</si>
  <si>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</si>
  <si>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</si>
  <si>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</si>
  <si>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</si>
  <si>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</si>
  <si>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</si>
  <si>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</si>
  <si>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</si>
  <si>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</si>
  <si>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</si>
  <si>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</si>
  <si>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</si>
  <si>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</si>
  <si>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</si>
  <si>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</si>
  <si>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</si>
  <si>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</si>
  <si>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</si>
  <si>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</si>
  <si>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</si>
  <si>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</si>
  <si>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</si>
  <si>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</si>
  <si>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</si>
  <si>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</si>
  <si>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</si>
  <si>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</si>
  <si>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</si>
  <si>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</si>
  <si>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</si>
  <si>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</si>
  <si>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</si>
  <si>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</si>
  <si>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</si>
  <si>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</si>
  <si>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</si>
  <si>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</si>
  <si>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</si>
  <si>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</si>
  <si>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</si>
  <si>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</si>
  <si>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</si>
  <si>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</si>
  <si>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</si>
  <si>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</si>
  <si>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</si>
  <si>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</si>
  <si>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</si>
  <si>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</si>
  <si>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</si>
  <si>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</si>
  <si>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</si>
  <si>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</si>
  <si>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</si>
  <si>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</si>
  <si>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</si>
  <si>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</si>
  <si>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</si>
  <si>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</si>
  <si>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</si>
  <si>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</si>
  <si>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</si>
  <si>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</si>
  <si>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</si>
  <si>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</si>
  <si>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</si>
  <si>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</si>
  <si>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</si>
  <si>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</si>
  <si>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</si>
  <si>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</si>
  <si>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</si>
  <si>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</si>
  <si>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</si>
  <si>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</si>
  <si>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</si>
  <si>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</si>
  <si>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</si>
  <si>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</si>
  <si>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</si>
  <si>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</si>
  <si>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</si>
  <si>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</si>
  <si>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</si>
  <si>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</si>
  <si>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</si>
  <si>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</si>
  <si>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</si>
  <si>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</si>
  <si>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</si>
  <si>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</si>
  <si>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</si>
  <si>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</si>
  <si>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</si>
  <si>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</si>
  <si>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</si>
  <si>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</si>
  <si>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</si>
  <si>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</si>
  <si>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</si>
  <si>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</si>
  <si>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</si>
  <si>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</si>
  <si>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</si>
  <si>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</si>
  <si>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</si>
  <si>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</si>
  <si>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</si>
  <si>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</si>
  <si>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</si>
  <si>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</si>
  <si>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</si>
  <si>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</si>
  <si>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</si>
  <si>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</si>
  <si>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</si>
  <si>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</si>
  <si>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</si>
  <si>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</si>
  <si>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</si>
  <si>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</si>
  <si>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</si>
  <si>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</si>
  <si>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</si>
  <si>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</si>
  <si>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</si>
  <si>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</si>
  <si>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</si>
  <si>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</si>
  <si>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</si>
  <si>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</si>
  <si>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</si>
  <si>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</si>
  <si>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</si>
  <si>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</si>
  <si>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</si>
  <si>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</si>
  <si>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</si>
  <si>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</si>
  <si>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</si>
  <si>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</si>
  <si>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</si>
  <si>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</si>
  <si>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</si>
  <si>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</si>
  <si>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</si>
  <si>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</si>
  <si>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</si>
  <si>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</si>
  <si>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</si>
  <si>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</si>
  <si>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</si>
  <si>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</si>
  <si>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</si>
  <si>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</si>
  <si>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</si>
  <si>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</si>
  <si>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</si>
  <si>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</si>
  <si>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</si>
  <si>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</si>
  <si>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</si>
  <si>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</si>
  <si>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</si>
  <si>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</si>
  <si>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</si>
  <si>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</si>
  <si>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</si>
  <si>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</si>
  <si>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</si>
  <si>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</si>
  <si>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</si>
  <si>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</si>
  <si>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</si>
  <si>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</si>
  <si>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</si>
  <si>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</si>
  <si>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</si>
  <si>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</si>
  <si>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</si>
  <si>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</si>
  <si>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</si>
  <si>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</si>
  <si>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</si>
  <si>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</si>
  <si>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</si>
  <si>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</si>
  <si>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</si>
  <si>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</si>
  <si>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</si>
  <si>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</si>
  <si>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</si>
  <si>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</si>
  <si>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</si>
  <si>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</si>
  <si>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</si>
  <si>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</si>
  <si>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</si>
  <si>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</si>
  <si>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</si>
  <si>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</si>
  <si>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</si>
  <si>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</si>
  <si>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</si>
  <si>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</si>
  <si>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</si>
  <si>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</si>
  <si>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</si>
  <si>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</si>
  <si>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</si>
  <si>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</si>
  <si>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</si>
  <si>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</si>
  <si>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</si>
  <si>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</si>
  <si>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</si>
  <si>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</si>
  <si>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</si>
  <si>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</si>
  <si>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</si>
  <si>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</si>
  <si>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</si>
  <si>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</si>
  <si>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</si>
  <si>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</si>
  <si>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</si>
  <si>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</si>
  <si>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</si>
  <si>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</si>
  <si>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</si>
  <si>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</si>
  <si>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</si>
  <si>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</si>
  <si>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</si>
  <si>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</si>
  <si>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</si>
  <si>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</si>
  <si>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</si>
  <si>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</si>
  <si>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</si>
  <si>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</si>
  <si>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</si>
  <si>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</si>
  <si>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</si>
  <si>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</si>
  <si>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</si>
  <si>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</si>
  <si>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</si>
  <si>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</si>
  <si>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</si>
  <si>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</si>
  <si>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</si>
  <si>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</si>
  <si>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</si>
  <si>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</si>
  <si>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</si>
  <si>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</si>
  <si>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</si>
  <si>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</si>
  <si>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</si>
  <si>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</si>
  <si>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</si>
  <si>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</si>
  <si>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</si>
  <si>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</si>
  <si>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</si>
  <si>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</si>
  <si>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</si>
  <si>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</si>
  <si>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</si>
  <si>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</si>
  <si>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</si>
  <si>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</si>
  <si>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</si>
  <si>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</si>
  <si>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</si>
  <si>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</si>
  <si>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</si>
  <si>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</si>
  <si>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</si>
  <si>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</si>
  <si>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</si>
  <si>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</si>
  <si>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</si>
  <si>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</si>
  <si>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</si>
  <si>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</si>
  <si>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</si>
  <si>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</si>
  <si>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</si>
  <si>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</si>
  <si>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</si>
  <si>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</si>
  <si>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</si>
  <si>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</si>
  <si>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</si>
  <si>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</si>
  <si>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</si>
  <si>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</si>
  <si>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</si>
  <si>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</si>
  <si>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</si>
  <si>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</si>
  <si>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</si>
  <si>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</si>
  <si>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</si>
  <si>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</si>
  <si>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</si>
  <si>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</si>
  <si>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</si>
  <si>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</si>
  <si>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</si>
  <si>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</si>
  <si>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</si>
  <si>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</si>
  <si>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</si>
  <si>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</si>
  <si>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</si>
  <si>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</si>
  <si>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</si>
  <si>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</si>
  <si>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</si>
  <si>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</si>
  <si>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</si>
  <si>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</si>
  <si>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</si>
  <si>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</si>
  <si>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</si>
  <si>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</si>
  <si>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</si>
  <si>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</si>
  <si>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</si>
  <si>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</si>
  <si>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</si>
  <si>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</si>
  <si>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</si>
  <si>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</si>
  <si>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</si>
  <si>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</si>
  <si>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</si>
  <si>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</si>
  <si>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</si>
  <si>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</si>
  <si>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</si>
  <si>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</si>
  <si>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</si>
  <si>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</si>
  <si>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</si>
  <si>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</si>
  <si>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</si>
  <si>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</si>
  <si>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</si>
  <si>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</si>
  <si>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</si>
  <si>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</si>
  <si>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</si>
  <si>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</si>
  <si>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</si>
  <si>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</si>
  <si>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</si>
  <si>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</si>
  <si>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</si>
  <si>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</si>
  <si>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</si>
  <si>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</si>
  <si>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</si>
  <si>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</si>
  <si>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</si>
  <si>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</si>
  <si>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</si>
  <si>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3800-4000</t>
  </si>
  <si>
    <t>550-560</t>
  </si>
  <si>
    <t>Profiit of Rs.11/-</t>
  </si>
  <si>
    <t>LTIM</t>
  </si>
  <si>
    <t>SHRIRAMFIN</t>
  </si>
  <si>
    <t>NSE</t>
  </si>
  <si>
    <t>SRTRANSFIN</t>
  </si>
  <si>
    <t>780-800</t>
  </si>
  <si>
    <t>870-900</t>
  </si>
  <si>
    <t>Buy&lt;&gt;</t>
  </si>
  <si>
    <t>3300-3400</t>
  </si>
  <si>
    <t>1580-1650</t>
  </si>
  <si>
    <t>360ONE</t>
  </si>
  <si>
    <t>Part Profit of Rs.77.5/-</t>
  </si>
  <si>
    <t>825-850</t>
  </si>
  <si>
    <t>900-950</t>
  </si>
  <si>
    <t>570-600</t>
  </si>
  <si>
    <t xml:space="preserve">JSWSTEEL </t>
  </si>
  <si>
    <t>770-800</t>
  </si>
  <si>
    <t>Profit of Rs.20/-</t>
  </si>
  <si>
    <t>Part profit of Rs.185/-</t>
  </si>
  <si>
    <t>695-717.5</t>
  </si>
  <si>
    <t>2250-2310</t>
  </si>
  <si>
    <t>2450-2500</t>
  </si>
  <si>
    <t>520-550</t>
  </si>
  <si>
    <t>Sell</t>
  </si>
  <si>
    <t>452.5-472.5</t>
  </si>
  <si>
    <t>315-335</t>
  </si>
  <si>
    <t>HAPPIESTMNDS</t>
  </si>
  <si>
    <t>865-899</t>
  </si>
  <si>
    <t>960-1000</t>
  </si>
  <si>
    <t>IGL MAR FUT</t>
  </si>
  <si>
    <t>455-463</t>
  </si>
  <si>
    <t>MULTIPLIER SHARE &amp; STOCK ADVISORS PRIVATE LIMITED</t>
  </si>
  <si>
    <t>BATAINDIA MAR FUT</t>
  </si>
  <si>
    <t>1420-1425</t>
  </si>
  <si>
    <t>1470-1480</t>
  </si>
  <si>
    <t xml:space="preserve">REDINGTON </t>
  </si>
  <si>
    <t>50-60</t>
  </si>
  <si>
    <t>180-185</t>
  </si>
  <si>
    <t>3110-3010</t>
  </si>
  <si>
    <t>1650-1700</t>
  </si>
  <si>
    <t>2354-2360</t>
  </si>
  <si>
    <t>LT 2160 CE MAR</t>
  </si>
  <si>
    <t>60-70</t>
  </si>
  <si>
    <t>RELIANCE 2400 CE MAR</t>
  </si>
  <si>
    <t>RELIANCE 2460 CE MAR</t>
  </si>
  <si>
    <t>38-40</t>
  </si>
  <si>
    <t>19-21</t>
  </si>
  <si>
    <t>ACC 1900 CE MAR</t>
  </si>
  <si>
    <t xml:space="preserve">LT MAR FUT </t>
  </si>
  <si>
    <t>2170-2200</t>
  </si>
  <si>
    <t>585-595</t>
  </si>
  <si>
    <t>169.5-165</t>
  </si>
  <si>
    <t>325-330</t>
  </si>
  <si>
    <t>1150-1170</t>
  </si>
  <si>
    <t>NIFTY 17400 CE 2-MAR</t>
  </si>
  <si>
    <t>110-140</t>
  </si>
  <si>
    <t>BHARTIARTL MAR FUT</t>
  </si>
  <si>
    <t>770-780</t>
  </si>
  <si>
    <t>Retail Research Technical Calls &amp; Fundamental Performance Report for the month of Mar-2023</t>
  </si>
  <si>
    <t>Profit of Rs.6.5/-</t>
  </si>
  <si>
    <t>Profit of Rs.15.5/-</t>
  </si>
  <si>
    <t>Profit of Rs.7/-</t>
  </si>
  <si>
    <t>SIEMENS MAR FUT</t>
  </si>
  <si>
    <t>3260-3290</t>
  </si>
  <si>
    <t>Profit of Rs.7.5/-</t>
  </si>
  <si>
    <t>Loss of Rs.19/-</t>
  </si>
  <si>
    <t>BANKNIFTY 40400 CE 2-MAR</t>
  </si>
  <si>
    <t>150-200</t>
  </si>
  <si>
    <t>Loss of Rs.47.5/-</t>
  </si>
  <si>
    <t>Profit of Rs.19/-</t>
  </si>
  <si>
    <t>Loss of Rs.10.50/-</t>
  </si>
  <si>
    <t>Profit of Rs.32/-</t>
  </si>
  <si>
    <t>1320-1350</t>
  </si>
  <si>
    <t>Profit of Rs.9.50/-</t>
  </si>
  <si>
    <t>707-713</t>
  </si>
  <si>
    <t>740-750</t>
  </si>
  <si>
    <t>POLYCAB 3200 CE MAR</t>
  </si>
  <si>
    <t>Profit of Rs.31.50/-</t>
  </si>
  <si>
    <t>Profit of Rs.8.5/-</t>
  </si>
  <si>
    <t>NIFTY 18000 CE 29-MAR</t>
  </si>
  <si>
    <t>20.0-5</t>
  </si>
  <si>
    <t>40-5</t>
  </si>
  <si>
    <t>NIFTY 17750 PE 9-MAR</t>
  </si>
  <si>
    <t>100-130</t>
  </si>
  <si>
    <t xml:space="preserve">STARHEALTH </t>
  </si>
  <si>
    <t>600-615</t>
  </si>
  <si>
    <t>Profit of Rs.23/-</t>
  </si>
  <si>
    <t>IGL 460 CE MAR</t>
  </si>
  <si>
    <t>16-18</t>
  </si>
  <si>
    <t>BATAINDIA 1420 CE MAR</t>
  </si>
  <si>
    <t>45-50</t>
  </si>
  <si>
    <t>KAMOPAINTS</t>
  </si>
  <si>
    <t>Kamdhenu Ventures Limited</t>
  </si>
  <si>
    <t>VIAZ</t>
  </si>
  <si>
    <t>Viaz Tyres Limited</t>
  </si>
  <si>
    <t>BANKNIFTY 41500 CE 9-MAR</t>
  </si>
  <si>
    <t>RELIANCE 2380 CE MAR</t>
  </si>
  <si>
    <t>80-90</t>
  </si>
  <si>
    <t>NIFTY 17650 CE 9-MAR</t>
  </si>
  <si>
    <t>90-110</t>
  </si>
  <si>
    <t>Profit of Rs.22/-</t>
  </si>
  <si>
    <t>BATAINDIA 1440 CE MAR</t>
  </si>
  <si>
    <t>27-28</t>
  </si>
  <si>
    <t>45-60</t>
  </si>
  <si>
    <t>BANKNIFTY 41400 CE 9-MAR</t>
  </si>
  <si>
    <t>80-100</t>
  </si>
  <si>
    <t>Loss of Rs.46.5/-</t>
  </si>
  <si>
    <t>Loss of Rs.45/-</t>
  </si>
  <si>
    <t>MAYANK RASIKLAL KOTADIA</t>
  </si>
  <si>
    <t>Profit of Rs.16/-</t>
  </si>
  <si>
    <t>Loss of Rs.20/-</t>
  </si>
  <si>
    <t>NIFTY 17500 CE 16-MAR</t>
  </si>
  <si>
    <t>Profit of Rs.1.5/-</t>
  </si>
  <si>
    <t>60-75</t>
  </si>
  <si>
    <t>MARUTI 8600 CE MAR</t>
  </si>
  <si>
    <t>180-220</t>
  </si>
  <si>
    <t>Profit of Rs.25.5/-</t>
  </si>
  <si>
    <t>170-200</t>
  </si>
  <si>
    <t>RELIANCE MAR FUT</t>
  </si>
  <si>
    <t>2390-2420</t>
  </si>
  <si>
    <t>Loss of Rs.36/-</t>
  </si>
  <si>
    <t>DML</t>
  </si>
  <si>
    <t>UTWANI VEENA</t>
  </si>
  <si>
    <t>GUJARATPOLY</t>
  </si>
  <si>
    <t>RAVI BHANSALI</t>
  </si>
  <si>
    <t>PANNU BHANSALI</t>
  </si>
  <si>
    <t>VBCFERROQ</t>
  </si>
  <si>
    <t>OMPRAKASH BADRIDAS DAMANI</t>
  </si>
  <si>
    <t>ADITYA OMPRAKASH DAMANI</t>
  </si>
  <si>
    <t>BTML</t>
  </si>
  <si>
    <t>Bodhi Tree Multimedia Ltd</t>
  </si>
  <si>
    <t>OSIAHYPER</t>
  </si>
  <si>
    <t>Osia Hyper Retail Ltd</t>
  </si>
  <si>
    <t>SCAPDVR</t>
  </si>
  <si>
    <t>Stampede Capital Limited</t>
  </si>
  <si>
    <t>ACHINTYA SECURITIES PRIVATE LIMITED</t>
  </si>
  <si>
    <t>SONAHISONA</t>
  </si>
  <si>
    <t>Sona Hi Sona Jewell G Ltd</t>
  </si>
  <si>
    <t>PATEL CHIRAGKUMAR HUF</t>
  </si>
  <si>
    <t>PRASHANT NARINDERLAL CHADHA</t>
  </si>
  <si>
    <t>SHILPABEN P VARIYA</t>
  </si>
  <si>
    <t>Profit of Rs.9.5/-</t>
  </si>
  <si>
    <t>Loss of Rs.22/-</t>
  </si>
  <si>
    <t>Loss of Rs.50/-</t>
  </si>
  <si>
    <t>LALPATHLAB 1800 PE MAR</t>
  </si>
  <si>
    <t>50-65</t>
  </si>
  <si>
    <t>TECHM 1180 CE 29-MAR</t>
  </si>
  <si>
    <t>Profit of Rs.6/-</t>
  </si>
  <si>
    <t>40-42</t>
  </si>
  <si>
    <t>36-40</t>
  </si>
  <si>
    <t>ULTRACEMCO 7200 CE MAR</t>
  </si>
  <si>
    <t>126-130</t>
  </si>
  <si>
    <t xml:space="preserve">BANKNIFTY 40100 CE 16-MAR </t>
  </si>
  <si>
    <t>400-500</t>
  </si>
  <si>
    <t>Loss of Rs.120/-</t>
  </si>
  <si>
    <t>ALFAVIO</t>
  </si>
  <si>
    <t>RAJESH GOYAL</t>
  </si>
  <si>
    <t>AMARESH GUPTA</t>
  </si>
  <si>
    <t>ANUPAM</t>
  </si>
  <si>
    <t>VEMPATIVENKATARAMANA</t>
  </si>
  <si>
    <t>ARSHIYA</t>
  </si>
  <si>
    <t>ASHISH ANUBHAI GOPANI (HUF)</t>
  </si>
  <si>
    <t>BAMPSL</t>
  </si>
  <si>
    <t>KAVITA SHARMA</t>
  </si>
  <si>
    <t>DDIL</t>
  </si>
  <si>
    <t>SALONI LOHIA</t>
  </si>
  <si>
    <t>LACHHMAN GHANSHAMDAS UTWANI</t>
  </si>
  <si>
    <t>PREM PRAKASH DUBEY</t>
  </si>
  <si>
    <t>HARNISH B SHAH HUF</t>
  </si>
  <si>
    <t>GFIL</t>
  </si>
  <si>
    <t>ECOMATIX SOLUTIONS PRIVATE LIMITED</t>
  </si>
  <si>
    <t>GLOBALCA</t>
  </si>
  <si>
    <t>AKSHAY RAJENDRABHAI OSWAL</t>
  </si>
  <si>
    <t>VIJAY SEN</t>
  </si>
  <si>
    <t>HEERAISP</t>
  </si>
  <si>
    <t>SHILPA AMRUTLAL KOTHARI</t>
  </si>
  <si>
    <t>INTELLCAP</t>
  </si>
  <si>
    <t>SHEFALI SAMEER BHUJBAL</t>
  </si>
  <si>
    <t>JETINFRA</t>
  </si>
  <si>
    <t>KAILASHBEN ASHOKKUMAR PATEL</t>
  </si>
  <si>
    <t>RAJUL SHAH</t>
  </si>
  <si>
    <t>MAHACORP</t>
  </si>
  <si>
    <t>BHAVYA DHIMAN</t>
  </si>
  <si>
    <t>MAHINDRA &amp; MAHINDRA LIMITED</t>
  </si>
  <si>
    <t>SOCIETE GENERALE</t>
  </si>
  <si>
    <t>FIRST SENTIER INVESTORS ICVC-SI ASIA PACIFIC SUSTAINABILITY FUND</t>
  </si>
  <si>
    <t>MAKERSL</t>
  </si>
  <si>
    <t>MANJU SINGHI</t>
  </si>
  <si>
    <t>OCTAWARE</t>
  </si>
  <si>
    <t>JYOTI HARESH SHAH</t>
  </si>
  <si>
    <t>HARESH BABULAL SHAH</t>
  </si>
  <si>
    <t>RESGEN</t>
  </si>
  <si>
    <t>VINCENT COMMERCIAL COMPANY LIMITED</t>
  </si>
  <si>
    <t>RAJASTHAN GLOBAL SECURITIES PRIVATE LIMITED</t>
  </si>
  <si>
    <t>SHERWOOD SECURITIES PVT LTD</t>
  </si>
  <si>
    <t>HDFC MUTUAL FUND</t>
  </si>
  <si>
    <t>ICICI PRUDENTIAL LIFE INSURANCE COMPANY LIMITED</t>
  </si>
  <si>
    <t>BNP PARIBAS ARBITRAGE</t>
  </si>
  <si>
    <t>FIDELITY INVESTMENT TRUST FIDELITY SERIES EMERGING MARKETS FUND</t>
  </si>
  <si>
    <t>FIDELITY ASIAN VALUES PLC</t>
  </si>
  <si>
    <t>GOVERNMENT OF SINGAPORE</t>
  </si>
  <si>
    <t>MONETARY AUTHORITY OF SINGAPORE</t>
  </si>
  <si>
    <t>SINGAPORE VII TOPCO III PTE LTD</t>
  </si>
  <si>
    <t>SPAR</t>
  </si>
  <si>
    <t>SKA MARKETING PRIVATE LIMITED</t>
  </si>
  <si>
    <t>SKA ASSET SOLUTIONS LLP</t>
  </si>
  <si>
    <t>TIRSARJ</t>
  </si>
  <si>
    <t>MAYANK PAHUJA</t>
  </si>
  <si>
    <t>RAKSHA GORWARA</t>
  </si>
  <si>
    <t>VEERKRUPA</t>
  </si>
  <si>
    <t>SW CAPITAL PRIVATE LIMITED</t>
  </si>
  <si>
    <t>DIPAK MATHURBHAI SALVI</t>
  </si>
  <si>
    <t>HOMESFY</t>
  </si>
  <si>
    <t>Homesfy Realty Limited</t>
  </si>
  <si>
    <t>ANIL RAIKA FAMILY TRUST</t>
  </si>
  <si>
    <t>KAMATHOTEL</t>
  </si>
  <si>
    <t>Kamat Hotels (I) Ltd</t>
  </si>
  <si>
    <t>BP EQUITIES PRIVATE LIMITED</t>
  </si>
  <si>
    <t>LRRPL</t>
  </si>
  <si>
    <t>Lead Rec And Rub Prod Ltd</t>
  </si>
  <si>
    <t>HEMANT NARESH JAIN HUF</t>
  </si>
  <si>
    <t>SUNDER SINGH</t>
  </si>
  <si>
    <t>MANGALAM</t>
  </si>
  <si>
    <t>Mangalam Drugs And Organi</t>
  </si>
  <si>
    <t>JILESH NAVIN CHHEDA</t>
  </si>
  <si>
    <t>NEEL RAMESHBHAI GAJERA</t>
  </si>
  <si>
    <t>SAMOR REALITY LIMITED</t>
  </si>
  <si>
    <t>SRIVASAVI</t>
  </si>
  <si>
    <t>Srivasavi Adhesive Tape L</t>
  </si>
  <si>
    <t>SHRIPAL V VORA HUF</t>
  </si>
  <si>
    <t>TARAPUR</t>
  </si>
  <si>
    <t>Tarapur Transformers Ltd</t>
  </si>
  <si>
    <t>ABHISHEK YADAV</t>
  </si>
  <si>
    <t>SUNFLOWER BROKING PRIVATE LIMITED</t>
  </si>
  <si>
    <t>GOYALALUM</t>
  </si>
  <si>
    <t>Goyal Aluminiums Limited</t>
  </si>
  <si>
    <t>ECONO TRADING &amp; INVESTMENT PRIVATE LIMITED</t>
  </si>
  <si>
    <t>TRADELINK EXIM INDIA PVT LTD</t>
  </si>
  <si>
    <t>SMART MULTITRADE PRIVATE LIMITED</t>
  </si>
  <si>
    <t>VINCE KAVALAKKATT DAVIS</t>
  </si>
  <si>
    <t>Mahindra Logistic Limited</t>
  </si>
  <si>
    <t>RICHA</t>
  </si>
  <si>
    <t>Richa Info Systems Ltd</t>
  </si>
  <si>
    <t>TUSHAR DINESHCHANDRA SHAH</t>
  </si>
  <si>
    <t>Profit of Rs.4.50/-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</si>
</sst>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68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165" fontId="31" fillId="19" borderId="21" xfId="0" applyNumberFormat="1" applyFont="1" applyFill="1" applyBorder="1" applyAlignment="1">
      <alignment horizontal="center" vertical="center"/>
    </xf>
    <xf numFmtId="15" fontId="31" fillId="19" borderId="21" xfId="0" applyNumberFormat="1" applyFont="1" applyFill="1" applyBorder="1" applyAlignment="1">
      <alignment horizontal="center" vertical="center"/>
    </xf>
    <xf numFmtId="0" fontId="32" fillId="19" borderId="21" xfId="0" applyFont="1" applyFill="1" applyBorder="1"/>
    <xf numFmtId="43" fontId="31" fillId="19" borderId="21" xfId="0" applyNumberFormat="1" applyFont="1" applyFill="1" applyBorder="1" applyAlignment="1">
      <alignment horizontal="center" vertical="top"/>
    </xf>
    <xf numFmtId="0" fontId="31" fillId="19" borderId="21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top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6" fontId="37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31" fillId="21" borderId="20" xfId="0" applyFont="1" applyFill="1" applyBorder="1" applyAlignment="1">
      <alignment horizontal="center" vertical="center"/>
    </xf>
    <xf numFmtId="16" fontId="32" fillId="18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15" fontId="31" fillId="19" borderId="20" xfId="0" applyNumberFormat="1" applyFont="1" applyFill="1" applyBorder="1" applyAlignment="1">
      <alignment horizontal="center" vertical="center"/>
    </xf>
    <xf numFmtId="0" fontId="32" fillId="19" borderId="20" xfId="0" applyFont="1" applyFill="1" applyBorder="1"/>
    <xf numFmtId="43" fontId="31" fillId="19" borderId="20" xfId="0" applyNumberFormat="1" applyFont="1" applyFill="1" applyBorder="1" applyAlignment="1">
      <alignment horizontal="center" vertical="top"/>
    </xf>
    <xf numFmtId="0" fontId="31" fillId="19" borderId="20" xfId="0" applyFont="1" applyFill="1" applyBorder="1" applyAlignment="1">
      <alignment horizontal="center" vertical="top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0" fontId="32" fillId="22" borderId="20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" fontId="32" fillId="22" borderId="20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2" fontId="32" fillId="15" borderId="20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5" fontId="31" fillId="10" borderId="22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44999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H14" sqref="H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44999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2" t="s">
        <v>16</v>
      </c>
      <c r="B9" s="354" t="s">
        <v>17</v>
      </c>
      <c r="C9" s="354" t="s">
        <v>18</v>
      </c>
      <c r="D9" s="354" t="s">
        <v>19</v>
      </c>
      <c r="E9" s="23" t="s">
        <v>20</v>
      </c>
      <c r="F9" s="23" t="s">
        <v>21</v>
      </c>
      <c r="G9" s="349" t="s">
        <v>22</v>
      </c>
      <c r="H9" s="350"/>
      <c r="I9" s="351"/>
      <c r="J9" s="349" t="s">
        <v>23</v>
      </c>
      <c r="K9" s="350"/>
      <c r="L9" s="351"/>
      <c r="M9" s="23"/>
      <c r="N9" s="24"/>
      <c r="O9" s="24"/>
      <c r="P9" s="24"/>
    </row>
    <row r="10" spans="1:16" ht="59.25" customHeight="1">
      <c r="A10" s="353"/>
      <c r="B10" s="355"/>
      <c r="C10" s="355"/>
      <c r="D10" s="35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45014</v>
      </c>
      <c r="E11" s="32">
        <v>17205.8</v>
      </c>
      <c r="F11" s="32">
        <v>17312.933333333334</v>
      </c>
      <c r="G11" s="33">
        <v>17051.916666666668</v>
      </c>
      <c r="H11" s="33">
        <v>16898.033333333333</v>
      </c>
      <c r="I11" s="33">
        <v>16637.016666666666</v>
      </c>
      <c r="J11" s="33">
        <v>17466.816666666669</v>
      </c>
      <c r="K11" s="33">
        <v>17727.833333333332</v>
      </c>
      <c r="L11" s="33">
        <v>17881.716666666671</v>
      </c>
      <c r="M11" s="34">
        <v>17573.95</v>
      </c>
      <c r="N11" s="34">
        <v>17159.05</v>
      </c>
      <c r="O11" s="35">
        <v>14195700</v>
      </c>
      <c r="P11" s="36">
        <v>1.0204735167908456E-2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45014</v>
      </c>
      <c r="E12" s="37">
        <v>39705.599999999999</v>
      </c>
      <c r="F12" s="37">
        <v>40042.266666666663</v>
      </c>
      <c r="G12" s="38">
        <v>39249.983333333323</v>
      </c>
      <c r="H12" s="38">
        <v>38794.366666666661</v>
      </c>
      <c r="I12" s="38">
        <v>38002.083333333321</v>
      </c>
      <c r="J12" s="38">
        <v>40497.883333333324</v>
      </c>
      <c r="K12" s="38">
        <v>41290.166666666664</v>
      </c>
      <c r="L12" s="38">
        <v>41745.783333333326</v>
      </c>
      <c r="M12" s="28">
        <v>40834.550000000003</v>
      </c>
      <c r="N12" s="28">
        <v>39586.65</v>
      </c>
      <c r="O12" s="39">
        <v>5423475</v>
      </c>
      <c r="P12" s="40">
        <v>7.2675669127427178E-2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45013</v>
      </c>
      <c r="E13" s="37">
        <v>17690.95</v>
      </c>
      <c r="F13" s="37">
        <v>17822.133333333331</v>
      </c>
      <c r="G13" s="38">
        <v>17513.266666666663</v>
      </c>
      <c r="H13" s="38">
        <v>17335.583333333332</v>
      </c>
      <c r="I13" s="38">
        <v>17026.716666666664</v>
      </c>
      <c r="J13" s="38">
        <v>17999.816666666662</v>
      </c>
      <c r="K13" s="38">
        <v>18308.683333333331</v>
      </c>
      <c r="L13" s="38">
        <v>18486.366666666661</v>
      </c>
      <c r="M13" s="28">
        <v>18131</v>
      </c>
      <c r="N13" s="28">
        <v>17644.45</v>
      </c>
      <c r="O13" s="39">
        <v>26880</v>
      </c>
      <c r="P13" s="40">
        <v>0.36308316430020282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45013</v>
      </c>
      <c r="E14" s="37">
        <v>6992.1</v>
      </c>
      <c r="F14" s="37">
        <v>2330.7000000000003</v>
      </c>
      <c r="G14" s="38">
        <v>4661.4000000000005</v>
      </c>
      <c r="H14" s="38">
        <v>2330.7000000000003</v>
      </c>
      <c r="I14" s="38">
        <v>4661.4000000000005</v>
      </c>
      <c r="J14" s="38">
        <v>4661.4000000000005</v>
      </c>
      <c r="K14" s="38">
        <v>2330.7000000000003</v>
      </c>
      <c r="L14" s="38">
        <v>4661.4000000000005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45014</v>
      </c>
      <c r="E15" s="37">
        <v>525.65</v>
      </c>
      <c r="F15" s="37">
        <v>528.79999999999995</v>
      </c>
      <c r="G15" s="38">
        <v>519.14999999999986</v>
      </c>
      <c r="H15" s="38">
        <v>512.64999999999986</v>
      </c>
      <c r="I15" s="38">
        <v>502.99999999999977</v>
      </c>
      <c r="J15" s="38">
        <v>535.29999999999995</v>
      </c>
      <c r="K15" s="38">
        <v>544.95000000000005</v>
      </c>
      <c r="L15" s="38">
        <v>551.45000000000005</v>
      </c>
      <c r="M15" s="28">
        <v>538.45000000000005</v>
      </c>
      <c r="N15" s="28">
        <v>522.29999999999995</v>
      </c>
      <c r="O15" s="39">
        <v>4340950</v>
      </c>
      <c r="P15" s="40">
        <v>-9.8875533152384641E-3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45014</v>
      </c>
      <c r="E16" s="37">
        <v>3287.8</v>
      </c>
      <c r="F16" s="37">
        <v>3324.7833333333333</v>
      </c>
      <c r="G16" s="38">
        <v>3241.5666666666666</v>
      </c>
      <c r="H16" s="38">
        <v>3195.3333333333335</v>
      </c>
      <c r="I16" s="38">
        <v>3112.1166666666668</v>
      </c>
      <c r="J16" s="38">
        <v>3371.0166666666664</v>
      </c>
      <c r="K16" s="38">
        <v>3454.2333333333327</v>
      </c>
      <c r="L16" s="38">
        <v>3500.4666666666662</v>
      </c>
      <c r="M16" s="28">
        <v>3408</v>
      </c>
      <c r="N16" s="28">
        <v>3278.55</v>
      </c>
      <c r="O16" s="39">
        <v>1607500</v>
      </c>
      <c r="P16" s="40">
        <v>-5.1762276950302312E-2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45014</v>
      </c>
      <c r="E17" s="37">
        <v>20290.150000000001</v>
      </c>
      <c r="F17" s="37">
        <v>20346.583333333332</v>
      </c>
      <c r="G17" s="38">
        <v>20024.816666666666</v>
      </c>
      <c r="H17" s="38">
        <v>19759.483333333334</v>
      </c>
      <c r="I17" s="38">
        <v>19437.716666666667</v>
      </c>
      <c r="J17" s="38">
        <v>20611.916666666664</v>
      </c>
      <c r="K17" s="38">
        <v>20933.683333333334</v>
      </c>
      <c r="L17" s="38">
        <v>21199.016666666663</v>
      </c>
      <c r="M17" s="28">
        <v>20668.349999999999</v>
      </c>
      <c r="N17" s="28">
        <v>20081.25</v>
      </c>
      <c r="O17" s="39">
        <v>45800</v>
      </c>
      <c r="P17" s="40">
        <v>-4.8212801330008312E-2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45014</v>
      </c>
      <c r="E18" s="37">
        <v>147.65</v>
      </c>
      <c r="F18" s="37">
        <v>150.01666666666668</v>
      </c>
      <c r="G18" s="38">
        <v>144.88333333333335</v>
      </c>
      <c r="H18" s="38">
        <v>142.11666666666667</v>
      </c>
      <c r="I18" s="38">
        <v>136.98333333333335</v>
      </c>
      <c r="J18" s="38">
        <v>152.78333333333336</v>
      </c>
      <c r="K18" s="38">
        <v>157.91666666666669</v>
      </c>
      <c r="L18" s="38">
        <v>160.68333333333337</v>
      </c>
      <c r="M18" s="28">
        <v>155.15</v>
      </c>
      <c r="N18" s="28">
        <v>147.25</v>
      </c>
      <c r="O18" s="39">
        <v>32950800</v>
      </c>
      <c r="P18" s="40">
        <v>-2.8807894318000956E-2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45014</v>
      </c>
      <c r="E19" s="37">
        <v>228.5</v>
      </c>
      <c r="F19" s="37">
        <v>230.68333333333331</v>
      </c>
      <c r="G19" s="38">
        <v>224.61666666666662</v>
      </c>
      <c r="H19" s="38">
        <v>220.73333333333332</v>
      </c>
      <c r="I19" s="38">
        <v>214.66666666666663</v>
      </c>
      <c r="J19" s="38">
        <v>234.56666666666661</v>
      </c>
      <c r="K19" s="38">
        <v>240.63333333333327</v>
      </c>
      <c r="L19" s="38">
        <v>244.51666666666659</v>
      </c>
      <c r="M19" s="28">
        <v>236.75</v>
      </c>
      <c r="N19" s="28">
        <v>226.8</v>
      </c>
      <c r="O19" s="39">
        <v>19832800</v>
      </c>
      <c r="P19" s="40">
        <v>-1.3195342820181113E-2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45014</v>
      </c>
      <c r="E20" s="37">
        <v>1778</v>
      </c>
      <c r="F20" s="37">
        <v>1806.2</v>
      </c>
      <c r="G20" s="38">
        <v>1742</v>
      </c>
      <c r="H20" s="38">
        <v>1706</v>
      </c>
      <c r="I20" s="38">
        <v>1641.8</v>
      </c>
      <c r="J20" s="38">
        <v>1842.2</v>
      </c>
      <c r="K20" s="38">
        <v>1906.4000000000003</v>
      </c>
      <c r="L20" s="38">
        <v>1942.4</v>
      </c>
      <c r="M20" s="28">
        <v>1870.4</v>
      </c>
      <c r="N20" s="28">
        <v>1770.2</v>
      </c>
      <c r="O20" s="39">
        <v>4867000</v>
      </c>
      <c r="P20" s="40">
        <v>1.9640706017912325E-2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45014</v>
      </c>
      <c r="E21" s="37">
        <v>1881.9</v>
      </c>
      <c r="F21" s="37">
        <v>1912.1666666666667</v>
      </c>
      <c r="G21" s="38">
        <v>1834.3333333333335</v>
      </c>
      <c r="H21" s="38">
        <v>1786.7666666666667</v>
      </c>
      <c r="I21" s="38">
        <v>1708.9333333333334</v>
      </c>
      <c r="J21" s="38">
        <v>1959.7333333333336</v>
      </c>
      <c r="K21" s="38">
        <v>2037.5666666666671</v>
      </c>
      <c r="L21" s="38">
        <v>2085.1333333333337</v>
      </c>
      <c r="M21" s="28">
        <v>1990</v>
      </c>
      <c r="N21" s="28">
        <v>1864.6</v>
      </c>
      <c r="O21" s="39">
        <v>15411250</v>
      </c>
      <c r="P21" s="40">
        <v>-2.9289032359656721E-2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45014</v>
      </c>
      <c r="E22" s="37">
        <v>683.45</v>
      </c>
      <c r="F22" s="37">
        <v>692.13333333333333</v>
      </c>
      <c r="G22" s="38">
        <v>672.31666666666661</v>
      </c>
      <c r="H22" s="38">
        <v>661.18333333333328</v>
      </c>
      <c r="I22" s="38">
        <v>641.36666666666656</v>
      </c>
      <c r="J22" s="38">
        <v>703.26666666666665</v>
      </c>
      <c r="K22" s="38">
        <v>723.08333333333348</v>
      </c>
      <c r="L22" s="38">
        <v>734.2166666666667</v>
      </c>
      <c r="M22" s="28">
        <v>711.95</v>
      </c>
      <c r="N22" s="28">
        <v>681</v>
      </c>
      <c r="O22" s="39">
        <v>40135000</v>
      </c>
      <c r="P22" s="40">
        <v>-9.1499637396040678E-3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45014</v>
      </c>
      <c r="E23" s="37">
        <v>3081.15</v>
      </c>
      <c r="F23" s="37">
        <v>3099.6833333333329</v>
      </c>
      <c r="G23" s="38">
        <v>3038.4666666666658</v>
      </c>
      <c r="H23" s="38">
        <v>2995.7833333333328</v>
      </c>
      <c r="I23" s="38">
        <v>2934.5666666666657</v>
      </c>
      <c r="J23" s="38">
        <v>3142.3666666666659</v>
      </c>
      <c r="K23" s="38">
        <v>3203.583333333333</v>
      </c>
      <c r="L23" s="38">
        <v>3246.266666666666</v>
      </c>
      <c r="M23" s="28">
        <v>3160.9</v>
      </c>
      <c r="N23" s="28">
        <v>3057</v>
      </c>
      <c r="O23" s="39">
        <v>473800</v>
      </c>
      <c r="P23" s="40">
        <v>-1.3327780091628489E-2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45014</v>
      </c>
      <c r="E24" s="37">
        <v>369.7</v>
      </c>
      <c r="F24" s="37">
        <v>376.09999999999997</v>
      </c>
      <c r="G24" s="38">
        <v>361.89999999999992</v>
      </c>
      <c r="H24" s="38">
        <v>354.09999999999997</v>
      </c>
      <c r="I24" s="38">
        <v>339.89999999999992</v>
      </c>
      <c r="J24" s="38">
        <v>383.89999999999992</v>
      </c>
      <c r="K24" s="38">
        <v>398.09999999999997</v>
      </c>
      <c r="L24" s="38">
        <v>405.89999999999992</v>
      </c>
      <c r="M24" s="28">
        <v>390.3</v>
      </c>
      <c r="N24" s="28">
        <v>368.3</v>
      </c>
      <c r="O24" s="39">
        <v>67242600</v>
      </c>
      <c r="P24" s="40">
        <v>2.2666922171425442E-2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45014</v>
      </c>
      <c r="E25" s="37">
        <v>4352.5</v>
      </c>
      <c r="F25" s="37">
        <v>4374.9666666666662</v>
      </c>
      <c r="G25" s="38">
        <v>4306.5333333333328</v>
      </c>
      <c r="H25" s="38">
        <v>4260.5666666666666</v>
      </c>
      <c r="I25" s="38">
        <v>4192.1333333333332</v>
      </c>
      <c r="J25" s="38">
        <v>4420.9333333333325</v>
      </c>
      <c r="K25" s="38">
        <v>4489.366666666665</v>
      </c>
      <c r="L25" s="38">
        <v>4535.3333333333321</v>
      </c>
      <c r="M25" s="28">
        <v>4443.3999999999996</v>
      </c>
      <c r="N25" s="28">
        <v>4329</v>
      </c>
      <c r="O25" s="39">
        <v>1445250</v>
      </c>
      <c r="P25" s="40">
        <v>-1.9005599864245715E-2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45014</v>
      </c>
      <c r="E26" s="37">
        <v>307.45</v>
      </c>
      <c r="F26" s="37">
        <v>309.15000000000003</v>
      </c>
      <c r="G26" s="38">
        <v>303.50000000000006</v>
      </c>
      <c r="H26" s="38">
        <v>299.55</v>
      </c>
      <c r="I26" s="38">
        <v>293.90000000000003</v>
      </c>
      <c r="J26" s="38">
        <v>313.10000000000008</v>
      </c>
      <c r="K26" s="38">
        <v>318.75000000000006</v>
      </c>
      <c r="L26" s="38">
        <v>322.7000000000001</v>
      </c>
      <c r="M26" s="28">
        <v>314.8</v>
      </c>
      <c r="N26" s="28">
        <v>305.2</v>
      </c>
      <c r="O26" s="39">
        <v>13492500</v>
      </c>
      <c r="P26" s="40">
        <v>-1.3309444586639366E-2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45014</v>
      </c>
      <c r="E27" s="37">
        <v>141.05000000000001</v>
      </c>
      <c r="F27" s="37">
        <v>142.43333333333331</v>
      </c>
      <c r="G27" s="38">
        <v>139.26666666666662</v>
      </c>
      <c r="H27" s="38">
        <v>137.48333333333332</v>
      </c>
      <c r="I27" s="38">
        <v>134.31666666666663</v>
      </c>
      <c r="J27" s="38">
        <v>144.21666666666661</v>
      </c>
      <c r="K27" s="38">
        <v>147.3833333333333</v>
      </c>
      <c r="L27" s="38">
        <v>149.1666666666666</v>
      </c>
      <c r="M27" s="28">
        <v>145.6</v>
      </c>
      <c r="N27" s="28">
        <v>140.65</v>
      </c>
      <c r="O27" s="39">
        <v>61925000</v>
      </c>
      <c r="P27" s="40">
        <v>5.4401498382428061E-2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45014</v>
      </c>
      <c r="E28" s="37">
        <v>2791.05</v>
      </c>
      <c r="F28" s="37">
        <v>2811.7833333333333</v>
      </c>
      <c r="G28" s="38">
        <v>2762.6666666666665</v>
      </c>
      <c r="H28" s="38">
        <v>2734.2833333333333</v>
      </c>
      <c r="I28" s="38">
        <v>2685.1666666666665</v>
      </c>
      <c r="J28" s="38">
        <v>2840.1666666666665</v>
      </c>
      <c r="K28" s="38">
        <v>2889.2833333333333</v>
      </c>
      <c r="L28" s="38">
        <v>2917.6666666666665</v>
      </c>
      <c r="M28" s="28">
        <v>2860.9</v>
      </c>
      <c r="N28" s="28">
        <v>2783.4</v>
      </c>
      <c r="O28" s="39">
        <v>7004600</v>
      </c>
      <c r="P28" s="40">
        <v>-8.4369072223323231E-3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45014</v>
      </c>
      <c r="E29" s="37">
        <v>1884.4</v>
      </c>
      <c r="F29" s="37">
        <v>1888.7666666666667</v>
      </c>
      <c r="G29" s="38">
        <v>1852.6333333333332</v>
      </c>
      <c r="H29" s="38">
        <v>1820.8666666666666</v>
      </c>
      <c r="I29" s="38">
        <v>1784.7333333333331</v>
      </c>
      <c r="J29" s="38">
        <v>1920.5333333333333</v>
      </c>
      <c r="K29" s="38">
        <v>1956.666666666667</v>
      </c>
      <c r="L29" s="38">
        <v>1988.4333333333334</v>
      </c>
      <c r="M29" s="28">
        <v>1924.9</v>
      </c>
      <c r="N29" s="28">
        <v>1857</v>
      </c>
      <c r="O29" s="39">
        <v>1869450</v>
      </c>
      <c r="P29" s="40">
        <v>-4.5394640503734077E-3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45014</v>
      </c>
      <c r="E30" s="37">
        <v>6853.7</v>
      </c>
      <c r="F30" s="37">
        <v>6876.916666666667</v>
      </c>
      <c r="G30" s="38">
        <v>6760.8333333333339</v>
      </c>
      <c r="H30" s="38">
        <v>6667.9666666666672</v>
      </c>
      <c r="I30" s="38">
        <v>6551.8833333333341</v>
      </c>
      <c r="J30" s="38">
        <v>6969.7833333333338</v>
      </c>
      <c r="K30" s="38">
        <v>7085.8666666666677</v>
      </c>
      <c r="L30" s="38">
        <v>7178.7333333333336</v>
      </c>
      <c r="M30" s="28">
        <v>6993</v>
      </c>
      <c r="N30" s="28">
        <v>6784.05</v>
      </c>
      <c r="O30" s="39">
        <v>154425</v>
      </c>
      <c r="P30" s="40">
        <v>0.10165864098448368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45014</v>
      </c>
      <c r="E31" s="37">
        <v>585.35</v>
      </c>
      <c r="F31" s="37">
        <v>594.2166666666667</v>
      </c>
      <c r="G31" s="38">
        <v>574.78333333333342</v>
      </c>
      <c r="H31" s="38">
        <v>564.2166666666667</v>
      </c>
      <c r="I31" s="38">
        <v>544.78333333333342</v>
      </c>
      <c r="J31" s="38">
        <v>604.78333333333342</v>
      </c>
      <c r="K31" s="38">
        <v>624.21666666666681</v>
      </c>
      <c r="L31" s="38">
        <v>634.78333333333342</v>
      </c>
      <c r="M31" s="28">
        <v>613.65</v>
      </c>
      <c r="N31" s="28">
        <v>583.65</v>
      </c>
      <c r="O31" s="39">
        <v>14548000</v>
      </c>
      <c r="P31" s="40">
        <v>0.18314899154196487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45014</v>
      </c>
      <c r="E32" s="37">
        <v>449.45</v>
      </c>
      <c r="F32" s="37">
        <v>450.66666666666669</v>
      </c>
      <c r="G32" s="38">
        <v>444.08333333333337</v>
      </c>
      <c r="H32" s="38">
        <v>438.7166666666667</v>
      </c>
      <c r="I32" s="38">
        <v>432.13333333333338</v>
      </c>
      <c r="J32" s="38">
        <v>456.03333333333336</v>
      </c>
      <c r="K32" s="38">
        <v>462.61666666666673</v>
      </c>
      <c r="L32" s="38">
        <v>467.98333333333335</v>
      </c>
      <c r="M32" s="28">
        <v>457.25</v>
      </c>
      <c r="N32" s="28">
        <v>445.3</v>
      </c>
      <c r="O32" s="39">
        <v>14101000</v>
      </c>
      <c r="P32" s="40">
        <v>-5.9217483256961577E-3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45014</v>
      </c>
      <c r="E33" s="37">
        <v>835.05</v>
      </c>
      <c r="F33" s="37">
        <v>842.43333333333339</v>
      </c>
      <c r="G33" s="38">
        <v>824.16666666666674</v>
      </c>
      <c r="H33" s="38">
        <v>813.2833333333333</v>
      </c>
      <c r="I33" s="38">
        <v>795.01666666666665</v>
      </c>
      <c r="J33" s="38">
        <v>853.31666666666683</v>
      </c>
      <c r="K33" s="38">
        <v>871.58333333333348</v>
      </c>
      <c r="L33" s="38">
        <v>882.46666666666692</v>
      </c>
      <c r="M33" s="28">
        <v>860.7</v>
      </c>
      <c r="N33" s="28">
        <v>831.55</v>
      </c>
      <c r="O33" s="39">
        <v>49635600</v>
      </c>
      <c r="P33" s="40">
        <v>2.2368876365613723E-2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45014</v>
      </c>
      <c r="E34" s="37">
        <v>3785.75</v>
      </c>
      <c r="F34" s="37">
        <v>3801.0666666666671</v>
      </c>
      <c r="G34" s="38">
        <v>3763.0833333333339</v>
      </c>
      <c r="H34" s="38">
        <v>3740.416666666667</v>
      </c>
      <c r="I34" s="38">
        <v>3702.4333333333338</v>
      </c>
      <c r="J34" s="38">
        <v>3823.733333333334</v>
      </c>
      <c r="K34" s="38">
        <v>3861.7166666666667</v>
      </c>
      <c r="L34" s="38">
        <v>3884.3833333333341</v>
      </c>
      <c r="M34" s="28">
        <v>3839.05</v>
      </c>
      <c r="N34" s="28">
        <v>3778.4</v>
      </c>
      <c r="O34" s="39">
        <v>1094250</v>
      </c>
      <c r="P34" s="40">
        <v>-3.4153005464480873E-3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45014</v>
      </c>
      <c r="E35" s="37">
        <v>1300.45</v>
      </c>
      <c r="F35" s="37">
        <v>1313.9833333333333</v>
      </c>
      <c r="G35" s="38">
        <v>1281.8166666666666</v>
      </c>
      <c r="H35" s="38">
        <v>1263.1833333333332</v>
      </c>
      <c r="I35" s="38">
        <v>1231.0166666666664</v>
      </c>
      <c r="J35" s="38">
        <v>1332.6166666666668</v>
      </c>
      <c r="K35" s="38">
        <v>1364.7833333333333</v>
      </c>
      <c r="L35" s="38">
        <v>1383.416666666667</v>
      </c>
      <c r="M35" s="28">
        <v>1346.15</v>
      </c>
      <c r="N35" s="28">
        <v>1295.3499999999999</v>
      </c>
      <c r="O35" s="39">
        <v>10305000</v>
      </c>
      <c r="P35" s="40">
        <v>1.7375851515450687E-2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45014</v>
      </c>
      <c r="E36" s="37">
        <v>5844.95</v>
      </c>
      <c r="F36" s="37">
        <v>5880</v>
      </c>
      <c r="G36" s="38">
        <v>5786.15</v>
      </c>
      <c r="H36" s="38">
        <v>5727.3499999999995</v>
      </c>
      <c r="I36" s="38">
        <v>5633.4999999999991</v>
      </c>
      <c r="J36" s="38">
        <v>5938.8</v>
      </c>
      <c r="K36" s="38">
        <v>6032.6500000000005</v>
      </c>
      <c r="L36" s="38">
        <v>6091.4500000000007</v>
      </c>
      <c r="M36" s="28">
        <v>5973.85</v>
      </c>
      <c r="N36" s="28">
        <v>5821.2</v>
      </c>
      <c r="O36" s="39">
        <v>5391625</v>
      </c>
      <c r="P36" s="40">
        <v>-5.44167492909682E-3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45014</v>
      </c>
      <c r="E37" s="37">
        <v>1979.55</v>
      </c>
      <c r="F37" s="37">
        <v>1993.4166666666667</v>
      </c>
      <c r="G37" s="38">
        <v>1959.1333333333334</v>
      </c>
      <c r="H37" s="38">
        <v>1938.7166666666667</v>
      </c>
      <c r="I37" s="38">
        <v>1904.4333333333334</v>
      </c>
      <c r="J37" s="38">
        <v>2013.8333333333335</v>
      </c>
      <c r="K37" s="38">
        <v>2048.1166666666668</v>
      </c>
      <c r="L37" s="38">
        <v>2068.5333333333338</v>
      </c>
      <c r="M37" s="28">
        <v>2027.7</v>
      </c>
      <c r="N37" s="28">
        <v>1973</v>
      </c>
      <c r="O37" s="39">
        <v>1731600</v>
      </c>
      <c r="P37" s="40">
        <v>3.466204506065858E-4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45014</v>
      </c>
      <c r="E38" s="37">
        <v>401.7</v>
      </c>
      <c r="F38" s="37">
        <v>402.61666666666662</v>
      </c>
      <c r="G38" s="38">
        <v>398.18333333333322</v>
      </c>
      <c r="H38" s="38">
        <v>394.66666666666663</v>
      </c>
      <c r="I38" s="38">
        <v>390.23333333333323</v>
      </c>
      <c r="J38" s="38">
        <v>406.13333333333321</v>
      </c>
      <c r="K38" s="38">
        <v>410.56666666666661</v>
      </c>
      <c r="L38" s="38">
        <v>414.0833333333332</v>
      </c>
      <c r="M38" s="28">
        <v>407.05</v>
      </c>
      <c r="N38" s="28">
        <v>399.1</v>
      </c>
      <c r="O38" s="39">
        <v>7793600</v>
      </c>
      <c r="P38" s="40">
        <v>-4.340141398271799E-2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45014</v>
      </c>
      <c r="E39" s="37">
        <v>218.45</v>
      </c>
      <c r="F39" s="37">
        <v>221.33333333333334</v>
      </c>
      <c r="G39" s="38">
        <v>214.56666666666669</v>
      </c>
      <c r="H39" s="38">
        <v>210.68333333333334</v>
      </c>
      <c r="I39" s="38">
        <v>203.91666666666669</v>
      </c>
      <c r="J39" s="38">
        <v>225.2166666666667</v>
      </c>
      <c r="K39" s="38">
        <v>231.98333333333335</v>
      </c>
      <c r="L39" s="38">
        <v>235.8666666666667</v>
      </c>
      <c r="M39" s="28">
        <v>228.1</v>
      </c>
      <c r="N39" s="28">
        <v>217.45</v>
      </c>
      <c r="O39" s="39">
        <v>42067800</v>
      </c>
      <c r="P39" s="40">
        <v>3.9496508473068542E-2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45014</v>
      </c>
      <c r="E40" s="37">
        <v>164.55</v>
      </c>
      <c r="F40" s="37">
        <v>166.41666666666666</v>
      </c>
      <c r="G40" s="38">
        <v>162.13333333333333</v>
      </c>
      <c r="H40" s="38">
        <v>159.71666666666667</v>
      </c>
      <c r="I40" s="38">
        <v>155.43333333333334</v>
      </c>
      <c r="J40" s="38">
        <v>168.83333333333331</v>
      </c>
      <c r="K40" s="38">
        <v>173.11666666666667</v>
      </c>
      <c r="L40" s="38">
        <v>175.5333333333333</v>
      </c>
      <c r="M40" s="28">
        <v>170.7</v>
      </c>
      <c r="N40" s="28">
        <v>164</v>
      </c>
      <c r="O40" s="39">
        <v>92734200</v>
      </c>
      <c r="P40" s="40">
        <v>-6.3310975991976428E-3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45014</v>
      </c>
      <c r="E41" s="37">
        <v>1418.2</v>
      </c>
      <c r="F41" s="37">
        <v>1416.4333333333334</v>
      </c>
      <c r="G41" s="38">
        <v>1405.9166666666667</v>
      </c>
      <c r="H41" s="38">
        <v>1393.6333333333334</v>
      </c>
      <c r="I41" s="38">
        <v>1383.1166666666668</v>
      </c>
      <c r="J41" s="38">
        <v>1428.7166666666667</v>
      </c>
      <c r="K41" s="38">
        <v>1439.2333333333331</v>
      </c>
      <c r="L41" s="38">
        <v>1451.5166666666667</v>
      </c>
      <c r="M41" s="28">
        <v>1426.95</v>
      </c>
      <c r="N41" s="28">
        <v>1404.15</v>
      </c>
      <c r="O41" s="39">
        <v>3054425</v>
      </c>
      <c r="P41" s="40">
        <v>-1.4900221729490022E-2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45014</v>
      </c>
      <c r="E42" s="37">
        <v>92.25</v>
      </c>
      <c r="F42" s="37">
        <v>93.05</v>
      </c>
      <c r="G42" s="38">
        <v>91.199999999999989</v>
      </c>
      <c r="H42" s="38">
        <v>90.149999999999991</v>
      </c>
      <c r="I42" s="38">
        <v>88.299999999999983</v>
      </c>
      <c r="J42" s="38">
        <v>94.1</v>
      </c>
      <c r="K42" s="38">
        <v>95.949999999999989</v>
      </c>
      <c r="L42" s="38">
        <v>97</v>
      </c>
      <c r="M42" s="28">
        <v>94.9</v>
      </c>
      <c r="N42" s="28">
        <v>92</v>
      </c>
      <c r="O42" s="39">
        <v>110215200</v>
      </c>
      <c r="P42" s="40">
        <v>4.2588553027942243E-3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45014</v>
      </c>
      <c r="E43" s="37">
        <v>573.79999999999995</v>
      </c>
      <c r="F43" s="37">
        <v>576.88333333333333</v>
      </c>
      <c r="G43" s="38">
        <v>567.26666666666665</v>
      </c>
      <c r="H43" s="38">
        <v>560.73333333333335</v>
      </c>
      <c r="I43" s="38">
        <v>551.11666666666667</v>
      </c>
      <c r="J43" s="38">
        <v>583.41666666666663</v>
      </c>
      <c r="K43" s="38">
        <v>593.03333333333319</v>
      </c>
      <c r="L43" s="38">
        <v>599.56666666666661</v>
      </c>
      <c r="M43" s="28">
        <v>586.5</v>
      </c>
      <c r="N43" s="28">
        <v>570.35</v>
      </c>
      <c r="O43" s="39">
        <v>8505200</v>
      </c>
      <c r="P43" s="40">
        <v>3.6739072137302223E-2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45014</v>
      </c>
      <c r="E44" s="37">
        <v>796.6</v>
      </c>
      <c r="F44" s="37">
        <v>805.58333333333337</v>
      </c>
      <c r="G44" s="38">
        <v>784.31666666666672</v>
      </c>
      <c r="H44" s="38">
        <v>772.0333333333333</v>
      </c>
      <c r="I44" s="38">
        <v>750.76666666666665</v>
      </c>
      <c r="J44" s="38">
        <v>817.86666666666679</v>
      </c>
      <c r="K44" s="38">
        <v>839.13333333333344</v>
      </c>
      <c r="L44" s="38">
        <v>851.41666666666686</v>
      </c>
      <c r="M44" s="28">
        <v>826.85</v>
      </c>
      <c r="N44" s="28">
        <v>793.3</v>
      </c>
      <c r="O44" s="39">
        <v>7668000</v>
      </c>
      <c r="P44" s="40">
        <v>-8.0206985769728338E-3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45014</v>
      </c>
      <c r="E45" s="37">
        <v>768.3</v>
      </c>
      <c r="F45" s="37">
        <v>770.38333333333321</v>
      </c>
      <c r="G45" s="38">
        <v>761.96666666666647</v>
      </c>
      <c r="H45" s="38">
        <v>755.63333333333321</v>
      </c>
      <c r="I45" s="38">
        <v>747.21666666666647</v>
      </c>
      <c r="J45" s="38">
        <v>776.71666666666647</v>
      </c>
      <c r="K45" s="38">
        <v>785.13333333333321</v>
      </c>
      <c r="L45" s="38">
        <v>791.46666666666647</v>
      </c>
      <c r="M45" s="28">
        <v>778.8</v>
      </c>
      <c r="N45" s="28">
        <v>764.05</v>
      </c>
      <c r="O45" s="39">
        <v>41164450</v>
      </c>
      <c r="P45" s="40">
        <v>-2.1876295306958965E-3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45014</v>
      </c>
      <c r="E46" s="37">
        <v>74.45</v>
      </c>
      <c r="F46" s="37">
        <v>75.45</v>
      </c>
      <c r="G46" s="38">
        <v>73.100000000000009</v>
      </c>
      <c r="H46" s="38">
        <v>71.75</v>
      </c>
      <c r="I46" s="38">
        <v>69.400000000000006</v>
      </c>
      <c r="J46" s="38">
        <v>76.800000000000011</v>
      </c>
      <c r="K46" s="38">
        <v>79.150000000000006</v>
      </c>
      <c r="L46" s="38">
        <v>80.500000000000014</v>
      </c>
      <c r="M46" s="28">
        <v>77.8</v>
      </c>
      <c r="N46" s="28">
        <v>74.099999999999994</v>
      </c>
      <c r="O46" s="39">
        <v>71809500</v>
      </c>
      <c r="P46" s="40">
        <v>-1.9076305220883535E-2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45014</v>
      </c>
      <c r="E47" s="37">
        <v>219.1</v>
      </c>
      <c r="F47" s="37">
        <v>220.46666666666667</v>
      </c>
      <c r="G47" s="38">
        <v>216.23333333333335</v>
      </c>
      <c r="H47" s="38">
        <v>213.36666666666667</v>
      </c>
      <c r="I47" s="38">
        <v>209.13333333333335</v>
      </c>
      <c r="J47" s="38">
        <v>223.33333333333334</v>
      </c>
      <c r="K47" s="38">
        <v>227.56666666666663</v>
      </c>
      <c r="L47" s="38">
        <v>230.43333333333334</v>
      </c>
      <c r="M47" s="28">
        <v>224.7</v>
      </c>
      <c r="N47" s="28">
        <v>217.6</v>
      </c>
      <c r="O47" s="39">
        <v>37802800</v>
      </c>
      <c r="P47" s="40">
        <v>1.4067127344521224E-2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45014</v>
      </c>
      <c r="E48" s="37">
        <v>17852.599999999999</v>
      </c>
      <c r="F48" s="37">
        <v>18036.033333333329</v>
      </c>
      <c r="G48" s="38">
        <v>17590.266666666659</v>
      </c>
      <c r="H48" s="38">
        <v>17327.933333333331</v>
      </c>
      <c r="I48" s="38">
        <v>16882.166666666661</v>
      </c>
      <c r="J48" s="38">
        <v>18298.366666666658</v>
      </c>
      <c r="K48" s="38">
        <v>18744.133333333328</v>
      </c>
      <c r="L48" s="38">
        <v>19006.466666666656</v>
      </c>
      <c r="M48" s="28">
        <v>18481.8</v>
      </c>
      <c r="N48" s="28">
        <v>17773.7</v>
      </c>
      <c r="O48" s="39">
        <v>155150</v>
      </c>
      <c r="P48" s="40">
        <v>3.3644237175216522E-2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45014</v>
      </c>
      <c r="E49" s="37">
        <v>323.14999999999998</v>
      </c>
      <c r="F49" s="37">
        <v>324.14999999999998</v>
      </c>
      <c r="G49" s="38">
        <v>320.64999999999998</v>
      </c>
      <c r="H49" s="38">
        <v>318.14999999999998</v>
      </c>
      <c r="I49" s="38">
        <v>314.64999999999998</v>
      </c>
      <c r="J49" s="38">
        <v>326.64999999999998</v>
      </c>
      <c r="K49" s="38">
        <v>330.15</v>
      </c>
      <c r="L49" s="38">
        <v>332.65</v>
      </c>
      <c r="M49" s="28">
        <v>327.64999999999998</v>
      </c>
      <c r="N49" s="28">
        <v>321.64999999999998</v>
      </c>
      <c r="O49" s="39">
        <v>14751000</v>
      </c>
      <c r="P49" s="40">
        <v>-2.1609360076408787E-2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45014</v>
      </c>
      <c r="E50" s="37">
        <v>4321.8500000000004</v>
      </c>
      <c r="F50" s="37">
        <v>4315.7333333333327</v>
      </c>
      <c r="G50" s="38">
        <v>4278.5166666666655</v>
      </c>
      <c r="H50" s="38">
        <v>4235.1833333333325</v>
      </c>
      <c r="I50" s="38">
        <v>4197.9666666666653</v>
      </c>
      <c r="J50" s="38">
        <v>4359.0666666666657</v>
      </c>
      <c r="K50" s="38">
        <v>4396.2833333333328</v>
      </c>
      <c r="L50" s="38">
        <v>4439.6166666666659</v>
      </c>
      <c r="M50" s="28">
        <v>4352.95</v>
      </c>
      <c r="N50" s="28">
        <v>4272.3999999999996</v>
      </c>
      <c r="O50" s="39">
        <v>1319800</v>
      </c>
      <c r="P50" s="40">
        <v>1.0721396844846071E-2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45014</v>
      </c>
      <c r="E51" s="37">
        <v>276.95</v>
      </c>
      <c r="F51" s="37">
        <v>278.81666666666666</v>
      </c>
      <c r="G51" s="38">
        <v>272.93333333333334</v>
      </c>
      <c r="H51" s="38">
        <v>268.91666666666669</v>
      </c>
      <c r="I51" s="38">
        <v>263.03333333333336</v>
      </c>
      <c r="J51" s="38">
        <v>282.83333333333331</v>
      </c>
      <c r="K51" s="38">
        <v>288.71666666666664</v>
      </c>
      <c r="L51" s="38">
        <v>292.73333333333329</v>
      </c>
      <c r="M51" s="28">
        <v>284.7</v>
      </c>
      <c r="N51" s="28">
        <v>274.8</v>
      </c>
      <c r="O51" s="39">
        <v>7794000</v>
      </c>
      <c r="P51" s="40">
        <v>1.2846865364850976E-3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45014</v>
      </c>
      <c r="E52" s="37">
        <v>289.89999999999998</v>
      </c>
      <c r="F52" s="37">
        <v>294.48333333333335</v>
      </c>
      <c r="G52" s="38">
        <v>284.2166666666667</v>
      </c>
      <c r="H52" s="38">
        <v>278.53333333333336</v>
      </c>
      <c r="I52" s="38">
        <v>268.26666666666671</v>
      </c>
      <c r="J52" s="38">
        <v>300.16666666666669</v>
      </c>
      <c r="K52" s="38">
        <v>310.43333333333334</v>
      </c>
      <c r="L52" s="38">
        <v>316.11666666666667</v>
      </c>
      <c r="M52" s="28">
        <v>304.75</v>
      </c>
      <c r="N52" s="28">
        <v>288.8</v>
      </c>
      <c r="O52" s="39">
        <v>41480100</v>
      </c>
      <c r="P52" s="40">
        <v>5.7329662766689611E-2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45014</v>
      </c>
      <c r="E53" s="37">
        <v>541.85</v>
      </c>
      <c r="F53" s="37">
        <v>551.79999999999995</v>
      </c>
      <c r="G53" s="38">
        <v>528.59999999999991</v>
      </c>
      <c r="H53" s="38">
        <v>515.34999999999991</v>
      </c>
      <c r="I53" s="38">
        <v>492.14999999999986</v>
      </c>
      <c r="J53" s="38">
        <v>565.04999999999995</v>
      </c>
      <c r="K53" s="38">
        <v>588.25</v>
      </c>
      <c r="L53" s="38">
        <v>601.5</v>
      </c>
      <c r="M53" s="28">
        <v>575</v>
      </c>
      <c r="N53" s="28">
        <v>538.54999999999995</v>
      </c>
      <c r="O53" s="39">
        <v>3149250</v>
      </c>
      <c r="P53" s="40">
        <v>-2.1804966686856452E-2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45014</v>
      </c>
      <c r="E54" s="37">
        <v>275.35000000000002</v>
      </c>
      <c r="F54" s="37">
        <v>279.51666666666671</v>
      </c>
      <c r="G54" s="38">
        <v>269.48333333333341</v>
      </c>
      <c r="H54" s="38">
        <v>263.61666666666667</v>
      </c>
      <c r="I54" s="38">
        <v>253.58333333333337</v>
      </c>
      <c r="J54" s="38">
        <v>285.38333333333344</v>
      </c>
      <c r="K54" s="38">
        <v>295.41666666666674</v>
      </c>
      <c r="L54" s="38">
        <v>301.28333333333347</v>
      </c>
      <c r="M54" s="28">
        <v>289.55</v>
      </c>
      <c r="N54" s="28">
        <v>273.64999999999998</v>
      </c>
      <c r="O54" s="39">
        <v>4914000</v>
      </c>
      <c r="P54" s="40">
        <v>4.7984644913627639E-2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45014</v>
      </c>
      <c r="E55" s="37">
        <v>741.35</v>
      </c>
      <c r="F55" s="37">
        <v>745.13333333333333</v>
      </c>
      <c r="G55" s="38">
        <v>735.2166666666667</v>
      </c>
      <c r="H55" s="38">
        <v>729.08333333333337</v>
      </c>
      <c r="I55" s="38">
        <v>719.16666666666674</v>
      </c>
      <c r="J55" s="38">
        <v>751.26666666666665</v>
      </c>
      <c r="K55" s="38">
        <v>761.18333333333339</v>
      </c>
      <c r="L55" s="38">
        <v>767.31666666666661</v>
      </c>
      <c r="M55" s="28">
        <v>755.05</v>
      </c>
      <c r="N55" s="28">
        <v>739</v>
      </c>
      <c r="O55" s="39">
        <v>10490000</v>
      </c>
      <c r="P55" s="40">
        <v>-2.0312864814382443E-2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45014</v>
      </c>
      <c r="E56" s="37">
        <v>878.7</v>
      </c>
      <c r="F56" s="37">
        <v>882.05000000000007</v>
      </c>
      <c r="G56" s="38">
        <v>872.55000000000018</v>
      </c>
      <c r="H56" s="38">
        <v>866.40000000000009</v>
      </c>
      <c r="I56" s="38">
        <v>856.9000000000002</v>
      </c>
      <c r="J56" s="38">
        <v>888.20000000000016</v>
      </c>
      <c r="K56" s="38">
        <v>897.69999999999993</v>
      </c>
      <c r="L56" s="38">
        <v>903.85000000000014</v>
      </c>
      <c r="M56" s="28">
        <v>891.55</v>
      </c>
      <c r="N56" s="28">
        <v>875.9</v>
      </c>
      <c r="O56" s="39">
        <v>15702700</v>
      </c>
      <c r="P56" s="40">
        <v>-4.1377027474346245E-4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45014</v>
      </c>
      <c r="E57" s="37">
        <v>221.4</v>
      </c>
      <c r="F57" s="37">
        <v>222.73333333333335</v>
      </c>
      <c r="G57" s="38">
        <v>218.8666666666667</v>
      </c>
      <c r="H57" s="38">
        <v>216.33333333333334</v>
      </c>
      <c r="I57" s="38">
        <v>212.4666666666667</v>
      </c>
      <c r="J57" s="38">
        <v>225.26666666666671</v>
      </c>
      <c r="K57" s="38">
        <v>229.13333333333338</v>
      </c>
      <c r="L57" s="38">
        <v>231.66666666666671</v>
      </c>
      <c r="M57" s="28">
        <v>226.6</v>
      </c>
      <c r="N57" s="28">
        <v>220.2</v>
      </c>
      <c r="O57" s="39">
        <v>37014600</v>
      </c>
      <c r="P57" s="40">
        <v>-4.0500816548720737E-2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45014</v>
      </c>
      <c r="E58" s="37">
        <v>4087.45</v>
      </c>
      <c r="F58" s="37">
        <v>4112.3833333333332</v>
      </c>
      <c r="G58" s="38">
        <v>4043.1666666666661</v>
      </c>
      <c r="H58" s="38">
        <v>3998.8833333333328</v>
      </c>
      <c r="I58" s="38">
        <v>3929.6666666666656</v>
      </c>
      <c r="J58" s="38">
        <v>4156.6666666666661</v>
      </c>
      <c r="K58" s="38">
        <v>4225.8833333333332</v>
      </c>
      <c r="L58" s="38">
        <v>4270.166666666667</v>
      </c>
      <c r="M58" s="28">
        <v>4181.6000000000004</v>
      </c>
      <c r="N58" s="28">
        <v>4068.1</v>
      </c>
      <c r="O58" s="39">
        <v>844350</v>
      </c>
      <c r="P58" s="40">
        <v>-2.881297446514838E-2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45014</v>
      </c>
      <c r="E59" s="37">
        <v>1499.5</v>
      </c>
      <c r="F59" s="37">
        <v>1499.3166666666666</v>
      </c>
      <c r="G59" s="38">
        <v>1491.2333333333331</v>
      </c>
      <c r="H59" s="38">
        <v>1482.9666666666665</v>
      </c>
      <c r="I59" s="38">
        <v>1474.883333333333</v>
      </c>
      <c r="J59" s="38">
        <v>1507.5833333333333</v>
      </c>
      <c r="K59" s="38">
        <v>1515.6666666666667</v>
      </c>
      <c r="L59" s="38">
        <v>1523.9333333333334</v>
      </c>
      <c r="M59" s="28">
        <v>1507.4</v>
      </c>
      <c r="N59" s="28">
        <v>1491.05</v>
      </c>
      <c r="O59" s="39">
        <v>1779050</v>
      </c>
      <c r="P59" s="40">
        <v>1.8025235329461247E-2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45014</v>
      </c>
      <c r="E60" s="37">
        <v>581.25</v>
      </c>
      <c r="F60" s="37">
        <v>582.88333333333333</v>
      </c>
      <c r="G60" s="38">
        <v>576.86666666666667</v>
      </c>
      <c r="H60" s="38">
        <v>572.48333333333335</v>
      </c>
      <c r="I60" s="38">
        <v>566.4666666666667</v>
      </c>
      <c r="J60" s="38">
        <v>587.26666666666665</v>
      </c>
      <c r="K60" s="38">
        <v>593.2833333333333</v>
      </c>
      <c r="L60" s="38">
        <v>597.66666666666663</v>
      </c>
      <c r="M60" s="28">
        <v>588.9</v>
      </c>
      <c r="N60" s="28">
        <v>578.5</v>
      </c>
      <c r="O60" s="39">
        <v>10002000</v>
      </c>
      <c r="P60" s="40">
        <v>-1.3122841637888506E-2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45014</v>
      </c>
      <c r="E61" s="37">
        <v>879.75</v>
      </c>
      <c r="F61" s="37">
        <v>892</v>
      </c>
      <c r="G61" s="38">
        <v>864</v>
      </c>
      <c r="H61" s="38">
        <v>848.25</v>
      </c>
      <c r="I61" s="38">
        <v>820.25</v>
      </c>
      <c r="J61" s="38">
        <v>907.75</v>
      </c>
      <c r="K61" s="38">
        <v>935.75</v>
      </c>
      <c r="L61" s="38">
        <v>951.5</v>
      </c>
      <c r="M61" s="28">
        <v>920</v>
      </c>
      <c r="N61" s="28">
        <v>876.25</v>
      </c>
      <c r="O61" s="39">
        <v>1701700</v>
      </c>
      <c r="P61" s="40">
        <v>-1.0582010582010581E-2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45014</v>
      </c>
      <c r="E62" s="37">
        <v>294.8</v>
      </c>
      <c r="F62" s="37">
        <v>294.75</v>
      </c>
      <c r="G62" s="38">
        <v>290.5</v>
      </c>
      <c r="H62" s="38">
        <v>286.2</v>
      </c>
      <c r="I62" s="38">
        <v>281.95</v>
      </c>
      <c r="J62" s="38">
        <v>299.05</v>
      </c>
      <c r="K62" s="38">
        <v>303.3</v>
      </c>
      <c r="L62" s="38">
        <v>307.60000000000002</v>
      </c>
      <c r="M62" s="28">
        <v>299</v>
      </c>
      <c r="N62" s="28">
        <v>290.45</v>
      </c>
      <c r="O62" s="39">
        <v>6325500</v>
      </c>
      <c r="P62" s="40">
        <v>6.203769983297542E-3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45014</v>
      </c>
      <c r="E63" s="37">
        <v>134.6</v>
      </c>
      <c r="F63" s="37">
        <v>135.51666666666668</v>
      </c>
      <c r="G63" s="38">
        <v>133.03333333333336</v>
      </c>
      <c r="H63" s="38">
        <v>131.46666666666667</v>
      </c>
      <c r="I63" s="38">
        <v>128.98333333333335</v>
      </c>
      <c r="J63" s="38">
        <v>137.08333333333337</v>
      </c>
      <c r="K63" s="38">
        <v>139.56666666666666</v>
      </c>
      <c r="L63" s="38">
        <v>141.13333333333338</v>
      </c>
      <c r="M63" s="28">
        <v>138</v>
      </c>
      <c r="N63" s="28">
        <v>133.94999999999999</v>
      </c>
      <c r="O63" s="39">
        <v>13440000</v>
      </c>
      <c r="P63" s="40">
        <v>7.735470941883768E-2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45014</v>
      </c>
      <c r="E64" s="37">
        <v>1660.6</v>
      </c>
      <c r="F64" s="37">
        <v>1666.2333333333336</v>
      </c>
      <c r="G64" s="38">
        <v>1642.7666666666671</v>
      </c>
      <c r="H64" s="38">
        <v>1624.9333333333336</v>
      </c>
      <c r="I64" s="38">
        <v>1601.4666666666672</v>
      </c>
      <c r="J64" s="38">
        <v>1684.0666666666671</v>
      </c>
      <c r="K64" s="38">
        <v>1707.5333333333333</v>
      </c>
      <c r="L64" s="38">
        <v>1725.366666666667</v>
      </c>
      <c r="M64" s="28">
        <v>1689.7</v>
      </c>
      <c r="N64" s="28">
        <v>1648.4</v>
      </c>
      <c r="O64" s="39">
        <v>3005400</v>
      </c>
      <c r="P64" s="40">
        <v>-2.1912350597609563E-3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45014</v>
      </c>
      <c r="E65" s="37">
        <v>525.54999999999995</v>
      </c>
      <c r="F65" s="37">
        <v>526.79999999999995</v>
      </c>
      <c r="G65" s="38">
        <v>521.19999999999993</v>
      </c>
      <c r="H65" s="38">
        <v>516.85</v>
      </c>
      <c r="I65" s="38">
        <v>511.25</v>
      </c>
      <c r="J65" s="38">
        <v>531.14999999999986</v>
      </c>
      <c r="K65" s="38">
        <v>536.74999999999977</v>
      </c>
      <c r="L65" s="38">
        <v>541.0999999999998</v>
      </c>
      <c r="M65" s="28">
        <v>532.4</v>
      </c>
      <c r="N65" s="28">
        <v>522.45000000000005</v>
      </c>
      <c r="O65" s="39">
        <v>11400000</v>
      </c>
      <c r="P65" s="40">
        <v>6.6225165562913907E-3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45014</v>
      </c>
      <c r="E66" s="37">
        <v>1744.4</v>
      </c>
      <c r="F66" s="37">
        <v>1765.7166666666665</v>
      </c>
      <c r="G66" s="38">
        <v>1715.333333333333</v>
      </c>
      <c r="H66" s="38">
        <v>1686.2666666666667</v>
      </c>
      <c r="I66" s="38">
        <v>1635.8833333333332</v>
      </c>
      <c r="J66" s="38">
        <v>1794.7833333333328</v>
      </c>
      <c r="K66" s="38">
        <v>1845.1666666666665</v>
      </c>
      <c r="L66" s="38">
        <v>1874.2333333333327</v>
      </c>
      <c r="M66" s="28">
        <v>1816.1</v>
      </c>
      <c r="N66" s="28">
        <v>1736.65</v>
      </c>
      <c r="O66" s="39">
        <v>2086000</v>
      </c>
      <c r="P66" s="40">
        <v>1.83060776177691E-2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45014</v>
      </c>
      <c r="E67" s="37">
        <v>1806.3</v>
      </c>
      <c r="F67" s="37">
        <v>1804.6833333333334</v>
      </c>
      <c r="G67" s="38">
        <v>1788.4166666666667</v>
      </c>
      <c r="H67" s="38">
        <v>1770.5333333333333</v>
      </c>
      <c r="I67" s="38">
        <v>1754.2666666666667</v>
      </c>
      <c r="J67" s="38">
        <v>1822.5666666666668</v>
      </c>
      <c r="K67" s="38">
        <v>1838.8333333333333</v>
      </c>
      <c r="L67" s="38">
        <v>1856.7166666666669</v>
      </c>
      <c r="M67" s="28">
        <v>1820.95</v>
      </c>
      <c r="N67" s="28">
        <v>1786.8</v>
      </c>
      <c r="O67" s="39">
        <v>1736000</v>
      </c>
      <c r="P67" s="40">
        <v>7.6255424674519526E-2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45014</v>
      </c>
      <c r="E68" s="37">
        <v>188.6</v>
      </c>
      <c r="F68" s="37">
        <v>191.18333333333331</v>
      </c>
      <c r="G68" s="38">
        <v>185.51666666666662</v>
      </c>
      <c r="H68" s="38">
        <v>182.43333333333331</v>
      </c>
      <c r="I68" s="38">
        <v>176.76666666666662</v>
      </c>
      <c r="J68" s="38">
        <v>194.26666666666662</v>
      </c>
      <c r="K68" s="38">
        <v>199.93333333333331</v>
      </c>
      <c r="L68" s="38">
        <v>203.01666666666662</v>
      </c>
      <c r="M68" s="28">
        <v>196.85</v>
      </c>
      <c r="N68" s="28">
        <v>188.1</v>
      </c>
      <c r="O68" s="39">
        <v>15660400</v>
      </c>
      <c r="P68" s="40">
        <v>5.2120776419841844E-3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45014</v>
      </c>
      <c r="E69" s="37">
        <v>2779.2</v>
      </c>
      <c r="F69" s="37">
        <v>2789.9333333333329</v>
      </c>
      <c r="G69" s="38">
        <v>2760.8666666666659</v>
      </c>
      <c r="H69" s="38">
        <v>2742.5333333333328</v>
      </c>
      <c r="I69" s="38">
        <v>2713.4666666666658</v>
      </c>
      <c r="J69" s="38">
        <v>2808.266666666666</v>
      </c>
      <c r="K69" s="38">
        <v>2837.3333333333326</v>
      </c>
      <c r="L69" s="38">
        <v>2855.6666666666661</v>
      </c>
      <c r="M69" s="28">
        <v>2819</v>
      </c>
      <c r="N69" s="28">
        <v>2771.6</v>
      </c>
      <c r="O69" s="39">
        <v>3179100</v>
      </c>
      <c r="P69" s="40">
        <v>-8.4857627757872907E-4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45014</v>
      </c>
      <c r="E70" s="37">
        <v>2861.15</v>
      </c>
      <c r="F70" s="37">
        <v>2871.35</v>
      </c>
      <c r="G70" s="38">
        <v>2814.85</v>
      </c>
      <c r="H70" s="38">
        <v>2768.55</v>
      </c>
      <c r="I70" s="38">
        <v>2712.05</v>
      </c>
      <c r="J70" s="38">
        <v>2917.6499999999996</v>
      </c>
      <c r="K70" s="38">
        <v>2974.1499999999996</v>
      </c>
      <c r="L70" s="38">
        <v>3020.4499999999994</v>
      </c>
      <c r="M70" s="28">
        <v>2927.85</v>
      </c>
      <c r="N70" s="28">
        <v>2825.05</v>
      </c>
      <c r="O70" s="39">
        <v>731250</v>
      </c>
      <c r="P70" s="40">
        <v>5.1308363263211901E-4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45014</v>
      </c>
      <c r="E71" s="37">
        <v>343.5</v>
      </c>
      <c r="F71" s="37">
        <v>346.7166666666667</v>
      </c>
      <c r="G71" s="38">
        <v>338.78333333333342</v>
      </c>
      <c r="H71" s="38">
        <v>334.06666666666672</v>
      </c>
      <c r="I71" s="38">
        <v>326.13333333333344</v>
      </c>
      <c r="J71" s="38">
        <v>351.43333333333339</v>
      </c>
      <c r="K71" s="38">
        <v>359.36666666666667</v>
      </c>
      <c r="L71" s="38">
        <v>364.08333333333337</v>
      </c>
      <c r="M71" s="28">
        <v>354.65</v>
      </c>
      <c r="N71" s="28">
        <v>342</v>
      </c>
      <c r="O71" s="39">
        <v>45502050</v>
      </c>
      <c r="P71" s="40">
        <v>-6.8784212042639009E-3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45014</v>
      </c>
      <c r="E72" s="37">
        <v>4384.5</v>
      </c>
      <c r="F72" s="37">
        <v>4394.7833333333338</v>
      </c>
      <c r="G72" s="38">
        <v>4353.7166666666672</v>
      </c>
      <c r="H72" s="38">
        <v>4322.9333333333334</v>
      </c>
      <c r="I72" s="38">
        <v>4281.8666666666668</v>
      </c>
      <c r="J72" s="38">
        <v>4425.5666666666675</v>
      </c>
      <c r="K72" s="38">
        <v>4466.633333333335</v>
      </c>
      <c r="L72" s="38">
        <v>4497.4166666666679</v>
      </c>
      <c r="M72" s="28">
        <v>4435.8500000000004</v>
      </c>
      <c r="N72" s="28">
        <v>4364</v>
      </c>
      <c r="O72" s="39">
        <v>2039000</v>
      </c>
      <c r="P72" s="40">
        <v>-9.23226433430515E-3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45014</v>
      </c>
      <c r="E73" s="37">
        <v>3043</v>
      </c>
      <c r="F73" s="37">
        <v>3069.0333333333333</v>
      </c>
      <c r="G73" s="38">
        <v>3008.2166666666667</v>
      </c>
      <c r="H73" s="38">
        <v>2973.4333333333334</v>
      </c>
      <c r="I73" s="38">
        <v>2912.6166666666668</v>
      </c>
      <c r="J73" s="38">
        <v>3103.8166666666666</v>
      </c>
      <c r="K73" s="38">
        <v>3164.6333333333332</v>
      </c>
      <c r="L73" s="38">
        <v>3199.4166666666665</v>
      </c>
      <c r="M73" s="28">
        <v>3129.85</v>
      </c>
      <c r="N73" s="28">
        <v>3034.25</v>
      </c>
      <c r="O73" s="39">
        <v>3101875</v>
      </c>
      <c r="P73" s="40">
        <v>8.13331816630645E-3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45014</v>
      </c>
      <c r="E74" s="37">
        <v>1897.6</v>
      </c>
      <c r="F74" s="37">
        <v>1918.5</v>
      </c>
      <c r="G74" s="38">
        <v>1868.15</v>
      </c>
      <c r="H74" s="38">
        <v>1838.7</v>
      </c>
      <c r="I74" s="38">
        <v>1788.3500000000001</v>
      </c>
      <c r="J74" s="38">
        <v>1947.95</v>
      </c>
      <c r="K74" s="38">
        <v>1998.3</v>
      </c>
      <c r="L74" s="38">
        <v>2027.75</v>
      </c>
      <c r="M74" s="28">
        <v>1968.85</v>
      </c>
      <c r="N74" s="28">
        <v>1889.05</v>
      </c>
      <c r="O74" s="39">
        <v>1644500</v>
      </c>
      <c r="P74" s="40">
        <v>2.1872863978127138E-2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45014</v>
      </c>
      <c r="E75" s="37">
        <v>179.1</v>
      </c>
      <c r="F75" s="37">
        <v>180.51666666666665</v>
      </c>
      <c r="G75" s="38">
        <v>176.58333333333331</v>
      </c>
      <c r="H75" s="38">
        <v>174.06666666666666</v>
      </c>
      <c r="I75" s="38">
        <v>170.13333333333333</v>
      </c>
      <c r="J75" s="38">
        <v>183.0333333333333</v>
      </c>
      <c r="K75" s="38">
        <v>186.96666666666664</v>
      </c>
      <c r="L75" s="38">
        <v>189.48333333333329</v>
      </c>
      <c r="M75" s="28">
        <v>184.45</v>
      </c>
      <c r="N75" s="28">
        <v>178</v>
      </c>
      <c r="O75" s="39">
        <v>18021600</v>
      </c>
      <c r="P75" s="40">
        <v>-1.2038681665679889E-2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45014</v>
      </c>
      <c r="E76" s="37">
        <v>129.4</v>
      </c>
      <c r="F76" s="37">
        <v>130.63333333333335</v>
      </c>
      <c r="G76" s="38">
        <v>127.56666666666672</v>
      </c>
      <c r="H76" s="38">
        <v>125.73333333333338</v>
      </c>
      <c r="I76" s="38">
        <v>122.66666666666674</v>
      </c>
      <c r="J76" s="38">
        <v>132.4666666666667</v>
      </c>
      <c r="K76" s="38">
        <v>135.53333333333336</v>
      </c>
      <c r="L76" s="38">
        <v>137.36666666666667</v>
      </c>
      <c r="M76" s="28">
        <v>133.69999999999999</v>
      </c>
      <c r="N76" s="28">
        <v>128.80000000000001</v>
      </c>
      <c r="O76" s="39">
        <v>59705000</v>
      </c>
      <c r="P76" s="40">
        <v>-2.6575364799869567E-2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45014</v>
      </c>
      <c r="E77" s="37">
        <v>113.9</v>
      </c>
      <c r="F77" s="37">
        <v>114.61666666666667</v>
      </c>
      <c r="G77" s="38">
        <v>112.18333333333335</v>
      </c>
      <c r="H77" s="38">
        <v>110.46666666666668</v>
      </c>
      <c r="I77" s="38">
        <v>108.03333333333336</v>
      </c>
      <c r="J77" s="38">
        <v>116.33333333333334</v>
      </c>
      <c r="K77" s="38">
        <v>118.76666666666668</v>
      </c>
      <c r="L77" s="38">
        <v>120.48333333333333</v>
      </c>
      <c r="M77" s="28">
        <v>117.05</v>
      </c>
      <c r="N77" s="28">
        <v>112.9</v>
      </c>
      <c r="O77" s="39">
        <v>14388400</v>
      </c>
      <c r="P77" s="40">
        <v>-2.4673951357067323E-2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45014</v>
      </c>
      <c r="E78" s="37">
        <v>110.05</v>
      </c>
      <c r="F78" s="37">
        <v>110.53333333333332</v>
      </c>
      <c r="G78" s="38">
        <v>108.96666666666664</v>
      </c>
      <c r="H78" s="38">
        <v>107.88333333333333</v>
      </c>
      <c r="I78" s="38">
        <v>106.31666666666665</v>
      </c>
      <c r="J78" s="38">
        <v>111.61666666666663</v>
      </c>
      <c r="K78" s="38">
        <v>113.18333333333332</v>
      </c>
      <c r="L78" s="38">
        <v>114.26666666666662</v>
      </c>
      <c r="M78" s="28">
        <v>112.1</v>
      </c>
      <c r="N78" s="28">
        <v>109.45</v>
      </c>
      <c r="O78" s="39">
        <v>66410700</v>
      </c>
      <c r="P78" s="40">
        <v>-5.9600932884166881E-2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45014</v>
      </c>
      <c r="E79" s="37">
        <v>426.5</v>
      </c>
      <c r="F79" s="37">
        <v>428.25</v>
      </c>
      <c r="G79" s="38">
        <v>423.4</v>
      </c>
      <c r="H79" s="38">
        <v>420.29999999999995</v>
      </c>
      <c r="I79" s="38">
        <v>415.44999999999993</v>
      </c>
      <c r="J79" s="38">
        <v>431.35</v>
      </c>
      <c r="K79" s="38">
        <v>436.20000000000005</v>
      </c>
      <c r="L79" s="38">
        <v>439.30000000000007</v>
      </c>
      <c r="M79" s="28">
        <v>433.1</v>
      </c>
      <c r="N79" s="28">
        <v>425.15</v>
      </c>
      <c r="O79" s="39">
        <v>5064850</v>
      </c>
      <c r="P79" s="40">
        <v>-2.1294480246567667E-2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45014</v>
      </c>
      <c r="E80" s="37">
        <v>38.799999999999997</v>
      </c>
      <c r="F80" s="37">
        <v>39.083333333333336</v>
      </c>
      <c r="G80" s="38">
        <v>38.31666666666667</v>
      </c>
      <c r="H80" s="38">
        <v>37.833333333333336</v>
      </c>
      <c r="I80" s="38">
        <v>37.06666666666667</v>
      </c>
      <c r="J80" s="38">
        <v>39.56666666666667</v>
      </c>
      <c r="K80" s="38">
        <v>40.333333333333336</v>
      </c>
      <c r="L80" s="38">
        <v>40.81666666666667</v>
      </c>
      <c r="M80" s="28">
        <v>39.85</v>
      </c>
      <c r="N80" s="28">
        <v>38.6</v>
      </c>
      <c r="O80" s="39">
        <v>119250000</v>
      </c>
      <c r="P80" s="40">
        <v>-4.6948356807511738E-3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45014</v>
      </c>
      <c r="E81" s="37">
        <v>532.1</v>
      </c>
      <c r="F81" s="37">
        <v>533.81666666666672</v>
      </c>
      <c r="G81" s="38">
        <v>523.48333333333346</v>
      </c>
      <c r="H81" s="38">
        <v>514.86666666666679</v>
      </c>
      <c r="I81" s="38">
        <v>504.53333333333353</v>
      </c>
      <c r="J81" s="38">
        <v>542.43333333333339</v>
      </c>
      <c r="K81" s="38">
        <v>552.76666666666665</v>
      </c>
      <c r="L81" s="38">
        <v>561.38333333333333</v>
      </c>
      <c r="M81" s="28">
        <v>544.15</v>
      </c>
      <c r="N81" s="28">
        <v>525.20000000000005</v>
      </c>
      <c r="O81" s="39">
        <v>8725600</v>
      </c>
      <c r="P81" s="40">
        <v>-2.5268661051408656E-2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45014</v>
      </c>
      <c r="E82" s="37">
        <v>916.65</v>
      </c>
      <c r="F82" s="37">
        <v>918.86666666666679</v>
      </c>
      <c r="G82" s="38">
        <v>912.48333333333358</v>
      </c>
      <c r="H82" s="38">
        <v>908.31666666666683</v>
      </c>
      <c r="I82" s="38">
        <v>901.93333333333362</v>
      </c>
      <c r="J82" s="38">
        <v>923.03333333333353</v>
      </c>
      <c r="K82" s="38">
        <v>929.41666666666674</v>
      </c>
      <c r="L82" s="38">
        <v>933.58333333333348</v>
      </c>
      <c r="M82" s="28">
        <v>925.25</v>
      </c>
      <c r="N82" s="28">
        <v>914.7</v>
      </c>
      <c r="O82" s="39">
        <v>5255000</v>
      </c>
      <c r="P82" s="40">
        <v>1.8805738658394727E-2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45014</v>
      </c>
      <c r="E83" s="37">
        <v>1126.5</v>
      </c>
      <c r="F83" s="37">
        <v>1140.9333333333334</v>
      </c>
      <c r="G83" s="38">
        <v>1108.5666666666668</v>
      </c>
      <c r="H83" s="38">
        <v>1090.6333333333334</v>
      </c>
      <c r="I83" s="38">
        <v>1058.2666666666669</v>
      </c>
      <c r="J83" s="38">
        <v>1158.8666666666668</v>
      </c>
      <c r="K83" s="38">
        <v>1191.2333333333336</v>
      </c>
      <c r="L83" s="38">
        <v>1209.1666666666667</v>
      </c>
      <c r="M83" s="28">
        <v>1173.3</v>
      </c>
      <c r="N83" s="28">
        <v>1123</v>
      </c>
      <c r="O83" s="39">
        <v>4374950</v>
      </c>
      <c r="P83" s="40">
        <v>9.7238428626993383E-4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45014</v>
      </c>
      <c r="E84" s="37">
        <v>283.35000000000002</v>
      </c>
      <c r="F84" s="37">
        <v>283.88333333333338</v>
      </c>
      <c r="G84" s="38">
        <v>281.26666666666677</v>
      </c>
      <c r="H84" s="38">
        <v>279.18333333333339</v>
      </c>
      <c r="I84" s="38">
        <v>276.56666666666678</v>
      </c>
      <c r="J84" s="38">
        <v>285.96666666666675</v>
      </c>
      <c r="K84" s="38">
        <v>288.58333333333343</v>
      </c>
      <c r="L84" s="38">
        <v>290.66666666666674</v>
      </c>
      <c r="M84" s="28">
        <v>286.5</v>
      </c>
      <c r="N84" s="28">
        <v>281.8</v>
      </c>
      <c r="O84" s="39">
        <v>6466000</v>
      </c>
      <c r="P84" s="40">
        <v>-2.2081064730792497E-2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45014</v>
      </c>
      <c r="E85" s="37">
        <v>1566.6</v>
      </c>
      <c r="F85" s="37">
        <v>1582.0999999999997</v>
      </c>
      <c r="G85" s="38">
        <v>1541.5999999999995</v>
      </c>
      <c r="H85" s="38">
        <v>1516.5999999999997</v>
      </c>
      <c r="I85" s="38">
        <v>1476.0999999999995</v>
      </c>
      <c r="J85" s="38">
        <v>1607.0999999999995</v>
      </c>
      <c r="K85" s="38">
        <v>1647.6</v>
      </c>
      <c r="L85" s="38">
        <v>1672.5999999999995</v>
      </c>
      <c r="M85" s="28">
        <v>1622.6</v>
      </c>
      <c r="N85" s="28">
        <v>1557.1</v>
      </c>
      <c r="O85" s="39">
        <v>10662325</v>
      </c>
      <c r="P85" s="40">
        <v>1.3271340224800253E-2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45014</v>
      </c>
      <c r="E86" s="37">
        <v>509.8</v>
      </c>
      <c r="F86" s="37">
        <v>510.45</v>
      </c>
      <c r="G86" s="38">
        <v>506</v>
      </c>
      <c r="H86" s="38">
        <v>502.2</v>
      </c>
      <c r="I86" s="38">
        <v>497.75</v>
      </c>
      <c r="J86" s="38">
        <v>514.25</v>
      </c>
      <c r="K86" s="38">
        <v>518.69999999999993</v>
      </c>
      <c r="L86" s="38">
        <v>522.5</v>
      </c>
      <c r="M86" s="28">
        <v>514.9</v>
      </c>
      <c r="N86" s="28">
        <v>506.65</v>
      </c>
      <c r="O86" s="39">
        <v>4905000</v>
      </c>
      <c r="P86" s="40">
        <v>-4.8496605237633363E-2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45014</v>
      </c>
      <c r="E87" s="37">
        <v>2787.1</v>
      </c>
      <c r="F87" s="37">
        <v>2819.3666666666663</v>
      </c>
      <c r="G87" s="38">
        <v>2736.2833333333328</v>
      </c>
      <c r="H87" s="38">
        <v>2685.4666666666667</v>
      </c>
      <c r="I87" s="38">
        <v>2602.3833333333332</v>
      </c>
      <c r="J87" s="38">
        <v>2870.1833333333325</v>
      </c>
      <c r="K87" s="38">
        <v>2953.2666666666655</v>
      </c>
      <c r="L87" s="38">
        <v>3004.0833333333321</v>
      </c>
      <c r="M87" s="28">
        <v>2902.45</v>
      </c>
      <c r="N87" s="28">
        <v>2768.55</v>
      </c>
      <c r="O87" s="39">
        <v>3150000</v>
      </c>
      <c r="P87" s="40">
        <v>-1.3157894736842105E-2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45014</v>
      </c>
      <c r="E88" s="37">
        <v>1207.7</v>
      </c>
      <c r="F88" s="37">
        <v>1210.8499999999999</v>
      </c>
      <c r="G88" s="38">
        <v>1199.9499999999998</v>
      </c>
      <c r="H88" s="38">
        <v>1192.1999999999998</v>
      </c>
      <c r="I88" s="38">
        <v>1181.2999999999997</v>
      </c>
      <c r="J88" s="38">
        <v>1218.5999999999999</v>
      </c>
      <c r="K88" s="38">
        <v>1229.5</v>
      </c>
      <c r="L88" s="38">
        <v>1237.25</v>
      </c>
      <c r="M88" s="28">
        <v>1221.75</v>
      </c>
      <c r="N88" s="28">
        <v>1203.0999999999999</v>
      </c>
      <c r="O88" s="39">
        <v>5002500</v>
      </c>
      <c r="P88" s="40">
        <v>2.2037463688270057E-3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45014</v>
      </c>
      <c r="E89" s="37">
        <v>1103.3499999999999</v>
      </c>
      <c r="F89" s="37">
        <v>1113.0333333333335</v>
      </c>
      <c r="G89" s="38">
        <v>1090.116666666667</v>
      </c>
      <c r="H89" s="38">
        <v>1076.8833333333334</v>
      </c>
      <c r="I89" s="38">
        <v>1053.9666666666669</v>
      </c>
      <c r="J89" s="38">
        <v>1126.2666666666671</v>
      </c>
      <c r="K89" s="38">
        <v>1149.1833333333336</v>
      </c>
      <c r="L89" s="38">
        <v>1162.4166666666672</v>
      </c>
      <c r="M89" s="28">
        <v>1135.95</v>
      </c>
      <c r="N89" s="28">
        <v>1099.8</v>
      </c>
      <c r="O89" s="39">
        <v>12554500</v>
      </c>
      <c r="P89" s="40">
        <v>-1.8980417897385405E-2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45014</v>
      </c>
      <c r="E90" s="37">
        <v>2582.1999999999998</v>
      </c>
      <c r="F90" s="37">
        <v>2598.3333333333335</v>
      </c>
      <c r="G90" s="38">
        <v>2559.6166666666668</v>
      </c>
      <c r="H90" s="38">
        <v>2537.0333333333333</v>
      </c>
      <c r="I90" s="38">
        <v>2498.3166666666666</v>
      </c>
      <c r="J90" s="38">
        <v>2620.916666666667</v>
      </c>
      <c r="K90" s="38">
        <v>2659.6333333333332</v>
      </c>
      <c r="L90" s="38">
        <v>2682.2166666666672</v>
      </c>
      <c r="M90" s="28">
        <v>2637.05</v>
      </c>
      <c r="N90" s="28">
        <v>2575.75</v>
      </c>
      <c r="O90" s="39">
        <v>21933300</v>
      </c>
      <c r="P90" s="40">
        <v>1.1846931008234723E-2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45014</v>
      </c>
      <c r="E91" s="37">
        <v>1717.65</v>
      </c>
      <c r="F91" s="37">
        <v>1730.05</v>
      </c>
      <c r="G91" s="38">
        <v>1695.1</v>
      </c>
      <c r="H91" s="38">
        <v>1672.55</v>
      </c>
      <c r="I91" s="38">
        <v>1637.6</v>
      </c>
      <c r="J91" s="38">
        <v>1752.6</v>
      </c>
      <c r="K91" s="38">
        <v>1787.5500000000002</v>
      </c>
      <c r="L91" s="38">
        <v>1810.1</v>
      </c>
      <c r="M91" s="28">
        <v>1765</v>
      </c>
      <c r="N91" s="28">
        <v>1707.5</v>
      </c>
      <c r="O91" s="39">
        <v>3228900</v>
      </c>
      <c r="P91" s="40">
        <v>5.7938510419586952E-3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45014</v>
      </c>
      <c r="E92" s="37">
        <v>1575.15</v>
      </c>
      <c r="F92" s="37">
        <v>1584.9666666666669</v>
      </c>
      <c r="G92" s="38">
        <v>1561.2333333333338</v>
      </c>
      <c r="H92" s="38">
        <v>1547.3166666666668</v>
      </c>
      <c r="I92" s="38">
        <v>1523.5833333333337</v>
      </c>
      <c r="J92" s="38">
        <v>1598.8833333333339</v>
      </c>
      <c r="K92" s="38">
        <v>1622.616666666667</v>
      </c>
      <c r="L92" s="38">
        <v>1636.533333333334</v>
      </c>
      <c r="M92" s="28">
        <v>1608.7</v>
      </c>
      <c r="N92" s="28">
        <v>1571.05</v>
      </c>
      <c r="O92" s="39">
        <v>69958350</v>
      </c>
      <c r="P92" s="40">
        <v>8.4355402630556641E-3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45014</v>
      </c>
      <c r="E93" s="37">
        <v>479.65</v>
      </c>
      <c r="F93" s="37">
        <v>485</v>
      </c>
      <c r="G93" s="38">
        <v>472.65</v>
      </c>
      <c r="H93" s="38">
        <v>465.65</v>
      </c>
      <c r="I93" s="38">
        <v>453.29999999999995</v>
      </c>
      <c r="J93" s="38">
        <v>492</v>
      </c>
      <c r="K93" s="38">
        <v>504.35</v>
      </c>
      <c r="L93" s="38">
        <v>511.35</v>
      </c>
      <c r="M93" s="28">
        <v>497.35</v>
      </c>
      <c r="N93" s="28">
        <v>478</v>
      </c>
      <c r="O93" s="39">
        <v>23731400</v>
      </c>
      <c r="P93" s="40">
        <v>4.2826552462526769E-3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45014</v>
      </c>
      <c r="E94" s="37">
        <v>2390</v>
      </c>
      <c r="F94" s="37">
        <v>2405.2166666666667</v>
      </c>
      <c r="G94" s="38">
        <v>2367.3833333333332</v>
      </c>
      <c r="H94" s="38">
        <v>2344.7666666666664</v>
      </c>
      <c r="I94" s="38">
        <v>2306.9333333333329</v>
      </c>
      <c r="J94" s="38">
        <v>2427.8333333333335</v>
      </c>
      <c r="K94" s="38">
        <v>2465.6666666666665</v>
      </c>
      <c r="L94" s="38">
        <v>2488.2833333333338</v>
      </c>
      <c r="M94" s="28">
        <v>2443.0500000000002</v>
      </c>
      <c r="N94" s="28">
        <v>2382.6</v>
      </c>
      <c r="O94" s="39">
        <v>3238500</v>
      </c>
      <c r="P94" s="40">
        <v>2.0128520128520129E-2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45014</v>
      </c>
      <c r="E95" s="37">
        <v>403.6</v>
      </c>
      <c r="F95" s="37">
        <v>406.66666666666669</v>
      </c>
      <c r="G95" s="38">
        <v>397.08333333333337</v>
      </c>
      <c r="H95" s="38">
        <v>390.56666666666666</v>
      </c>
      <c r="I95" s="38">
        <v>380.98333333333335</v>
      </c>
      <c r="J95" s="38">
        <v>413.18333333333339</v>
      </c>
      <c r="K95" s="38">
        <v>422.76666666666677</v>
      </c>
      <c r="L95" s="38">
        <v>429.28333333333342</v>
      </c>
      <c r="M95" s="28">
        <v>416.25</v>
      </c>
      <c r="N95" s="28">
        <v>400.15</v>
      </c>
      <c r="O95" s="39">
        <v>27417600</v>
      </c>
      <c r="P95" s="40">
        <v>-8.9570365872172469E-3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45014</v>
      </c>
      <c r="E96" s="37">
        <v>98.7</v>
      </c>
      <c r="F96" s="37">
        <v>99.833333333333329</v>
      </c>
      <c r="G96" s="38">
        <v>97.016666666666652</v>
      </c>
      <c r="H96" s="38">
        <v>95.333333333333329</v>
      </c>
      <c r="I96" s="38">
        <v>92.516666666666652</v>
      </c>
      <c r="J96" s="38">
        <v>101.51666666666665</v>
      </c>
      <c r="K96" s="38">
        <v>104.33333333333334</v>
      </c>
      <c r="L96" s="38">
        <v>106.01666666666665</v>
      </c>
      <c r="M96" s="28">
        <v>102.65</v>
      </c>
      <c r="N96" s="28">
        <v>98.15</v>
      </c>
      <c r="O96" s="39">
        <v>20179200</v>
      </c>
      <c r="P96" s="40">
        <v>-3.7914691943127963E-3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45014</v>
      </c>
      <c r="E97" s="37">
        <v>228.6</v>
      </c>
      <c r="F97" s="37">
        <v>229.25</v>
      </c>
      <c r="G97" s="38">
        <v>226.75</v>
      </c>
      <c r="H97" s="38">
        <v>224.9</v>
      </c>
      <c r="I97" s="38">
        <v>222.4</v>
      </c>
      <c r="J97" s="38">
        <v>231.1</v>
      </c>
      <c r="K97" s="38">
        <v>233.6</v>
      </c>
      <c r="L97" s="38">
        <v>235.45</v>
      </c>
      <c r="M97" s="28">
        <v>231.75</v>
      </c>
      <c r="N97" s="28">
        <v>227.4</v>
      </c>
      <c r="O97" s="39">
        <v>22931100</v>
      </c>
      <c r="P97" s="40">
        <v>-2.8927509718728563E-2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45014</v>
      </c>
      <c r="E98" s="37">
        <v>2465.1999999999998</v>
      </c>
      <c r="F98" s="37">
        <v>2472.7333333333331</v>
      </c>
      <c r="G98" s="38">
        <v>2446.5166666666664</v>
      </c>
      <c r="H98" s="38">
        <v>2427.8333333333335</v>
      </c>
      <c r="I98" s="38">
        <v>2401.6166666666668</v>
      </c>
      <c r="J98" s="38">
        <v>2491.4166666666661</v>
      </c>
      <c r="K98" s="38">
        <v>2517.6333333333323</v>
      </c>
      <c r="L98" s="38">
        <v>2536.3166666666657</v>
      </c>
      <c r="M98" s="28">
        <v>2498.9499999999998</v>
      </c>
      <c r="N98" s="28">
        <v>2454.0500000000002</v>
      </c>
      <c r="O98" s="39">
        <v>9843000</v>
      </c>
      <c r="P98" s="40">
        <v>3.1491729599168374E-3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45014</v>
      </c>
      <c r="E99" s="37">
        <v>34953.15</v>
      </c>
      <c r="F99" s="37">
        <v>35153.51666666667</v>
      </c>
      <c r="G99" s="38">
        <v>34656.933333333342</v>
      </c>
      <c r="H99" s="38">
        <v>34360.716666666674</v>
      </c>
      <c r="I99" s="38">
        <v>33864.133333333346</v>
      </c>
      <c r="J99" s="38">
        <v>35449.733333333337</v>
      </c>
      <c r="K99" s="38">
        <v>35946.316666666666</v>
      </c>
      <c r="L99" s="38">
        <v>36242.533333333333</v>
      </c>
      <c r="M99" s="28">
        <v>35650.1</v>
      </c>
      <c r="N99" s="28">
        <v>34857.300000000003</v>
      </c>
      <c r="O99" s="39">
        <v>22395</v>
      </c>
      <c r="P99" s="40">
        <v>-1.9053876478318004E-2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45014</v>
      </c>
      <c r="E100" s="37">
        <v>103.55</v>
      </c>
      <c r="F100" s="37">
        <v>105.23333333333333</v>
      </c>
      <c r="G100" s="38">
        <v>101.26666666666667</v>
      </c>
      <c r="H100" s="38">
        <v>98.983333333333334</v>
      </c>
      <c r="I100" s="38">
        <v>95.016666666666666</v>
      </c>
      <c r="J100" s="38">
        <v>107.51666666666667</v>
      </c>
      <c r="K100" s="38">
        <v>111.48333333333333</v>
      </c>
      <c r="L100" s="38">
        <v>113.76666666666667</v>
      </c>
      <c r="M100" s="28">
        <v>109.2</v>
      </c>
      <c r="N100" s="28">
        <v>102.95</v>
      </c>
      <c r="O100" s="39">
        <v>51272000</v>
      </c>
      <c r="P100" s="40">
        <v>4.5513866231647632E-2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45014</v>
      </c>
      <c r="E101" s="37">
        <v>830.7</v>
      </c>
      <c r="F101" s="37">
        <v>837.9666666666667</v>
      </c>
      <c r="G101" s="38">
        <v>819.43333333333339</v>
      </c>
      <c r="H101" s="38">
        <v>808.16666666666674</v>
      </c>
      <c r="I101" s="38">
        <v>789.63333333333344</v>
      </c>
      <c r="J101" s="38">
        <v>849.23333333333335</v>
      </c>
      <c r="K101" s="38">
        <v>867.76666666666665</v>
      </c>
      <c r="L101" s="38">
        <v>879.0333333333333</v>
      </c>
      <c r="M101" s="28">
        <v>856.5</v>
      </c>
      <c r="N101" s="28">
        <v>826.7</v>
      </c>
      <c r="O101" s="39">
        <v>68334000</v>
      </c>
      <c r="P101" s="40">
        <v>-1.0948867764282134E-3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45014</v>
      </c>
      <c r="E102" s="37">
        <v>1082.8</v>
      </c>
      <c r="F102" s="37">
        <v>1091.8666666666668</v>
      </c>
      <c r="G102" s="38">
        <v>1069.2333333333336</v>
      </c>
      <c r="H102" s="38">
        <v>1055.6666666666667</v>
      </c>
      <c r="I102" s="38">
        <v>1033.0333333333335</v>
      </c>
      <c r="J102" s="38">
        <v>1105.4333333333336</v>
      </c>
      <c r="K102" s="38">
        <v>1128.0666666666668</v>
      </c>
      <c r="L102" s="38">
        <v>1141.6333333333337</v>
      </c>
      <c r="M102" s="28">
        <v>1114.5</v>
      </c>
      <c r="N102" s="28">
        <v>1078.3</v>
      </c>
      <c r="O102" s="39">
        <v>3888750</v>
      </c>
      <c r="P102" s="40">
        <v>2.5095227425498544E-2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45014</v>
      </c>
      <c r="E103" s="37">
        <v>393.65</v>
      </c>
      <c r="F103" s="37">
        <v>396.0333333333333</v>
      </c>
      <c r="G103" s="38">
        <v>390.61666666666662</v>
      </c>
      <c r="H103" s="38">
        <v>387.58333333333331</v>
      </c>
      <c r="I103" s="38">
        <v>382.16666666666663</v>
      </c>
      <c r="J103" s="38">
        <v>399.06666666666661</v>
      </c>
      <c r="K103" s="38">
        <v>404.48333333333335</v>
      </c>
      <c r="L103" s="38">
        <v>407.51666666666659</v>
      </c>
      <c r="M103" s="28">
        <v>401.45</v>
      </c>
      <c r="N103" s="28">
        <v>393</v>
      </c>
      <c r="O103" s="39">
        <v>15094500</v>
      </c>
      <c r="P103" s="40">
        <v>-1.8243902439024389E-2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45014</v>
      </c>
      <c r="E104" s="37">
        <v>6.6</v>
      </c>
      <c r="F104" s="37">
        <v>6.6499999999999995</v>
      </c>
      <c r="G104" s="38">
        <v>6.4999999999999991</v>
      </c>
      <c r="H104" s="38">
        <v>6.3999999999999995</v>
      </c>
      <c r="I104" s="38">
        <v>6.2499999999999991</v>
      </c>
      <c r="J104" s="38">
        <v>6.7499999999999991</v>
      </c>
      <c r="K104" s="38">
        <v>6.8999999999999995</v>
      </c>
      <c r="L104" s="38">
        <v>6.9999999999999991</v>
      </c>
      <c r="M104" s="28">
        <v>6.8</v>
      </c>
      <c r="N104" s="28">
        <v>6.55</v>
      </c>
      <c r="O104" s="39">
        <v>489370000</v>
      </c>
      <c r="P104" s="40">
        <v>1.5838419064225517E-2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45014</v>
      </c>
      <c r="E105" s="37">
        <v>76.7</v>
      </c>
      <c r="F105" s="37">
        <v>77.416666666666671</v>
      </c>
      <c r="G105" s="38">
        <v>75.733333333333348</v>
      </c>
      <c r="H105" s="38">
        <v>74.76666666666668</v>
      </c>
      <c r="I105" s="38">
        <v>73.083333333333357</v>
      </c>
      <c r="J105" s="38">
        <v>78.38333333333334</v>
      </c>
      <c r="K105" s="38">
        <v>80.066666666666649</v>
      </c>
      <c r="L105" s="38">
        <v>81.033333333333331</v>
      </c>
      <c r="M105" s="28">
        <v>79.099999999999994</v>
      </c>
      <c r="N105" s="28">
        <v>76.45</v>
      </c>
      <c r="O105" s="39">
        <v>171020000</v>
      </c>
      <c r="P105" s="40">
        <v>-9.3468863184951513E-4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45014</v>
      </c>
      <c r="E106" s="37">
        <v>54.75</v>
      </c>
      <c r="F106" s="37">
        <v>55.166666666666664</v>
      </c>
      <c r="G106" s="38">
        <v>54.083333333333329</v>
      </c>
      <c r="H106" s="38">
        <v>53.416666666666664</v>
      </c>
      <c r="I106" s="38">
        <v>52.333333333333329</v>
      </c>
      <c r="J106" s="38">
        <v>55.833333333333329</v>
      </c>
      <c r="K106" s="38">
        <v>56.916666666666657</v>
      </c>
      <c r="L106" s="38">
        <v>57.583333333333329</v>
      </c>
      <c r="M106" s="28">
        <v>56.25</v>
      </c>
      <c r="N106" s="28">
        <v>54.5</v>
      </c>
      <c r="O106" s="39">
        <v>200235000</v>
      </c>
      <c r="P106" s="40">
        <v>-8.9093473903036607E-3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45014</v>
      </c>
      <c r="E107" s="37">
        <v>143.6</v>
      </c>
      <c r="F107" s="37">
        <v>145.56666666666669</v>
      </c>
      <c r="G107" s="38">
        <v>140.88333333333338</v>
      </c>
      <c r="H107" s="38">
        <v>138.16666666666669</v>
      </c>
      <c r="I107" s="38">
        <v>133.48333333333338</v>
      </c>
      <c r="J107" s="38">
        <v>148.28333333333339</v>
      </c>
      <c r="K107" s="38">
        <v>152.96666666666673</v>
      </c>
      <c r="L107" s="38">
        <v>155.68333333333339</v>
      </c>
      <c r="M107" s="28">
        <v>150.25</v>
      </c>
      <c r="N107" s="28">
        <v>142.85</v>
      </c>
      <c r="O107" s="39">
        <v>38850000</v>
      </c>
      <c r="P107" s="40">
        <v>-1.7730160235137953E-2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45014</v>
      </c>
      <c r="E108" s="37">
        <v>437.85</v>
      </c>
      <c r="F108" s="37">
        <v>441</v>
      </c>
      <c r="G108" s="38">
        <v>434</v>
      </c>
      <c r="H108" s="38">
        <v>430.15</v>
      </c>
      <c r="I108" s="38">
        <v>423.15</v>
      </c>
      <c r="J108" s="38">
        <v>444.85</v>
      </c>
      <c r="K108" s="38">
        <v>451.85</v>
      </c>
      <c r="L108" s="38">
        <v>455.70000000000005</v>
      </c>
      <c r="M108" s="28">
        <v>448</v>
      </c>
      <c r="N108" s="28">
        <v>437.15</v>
      </c>
      <c r="O108" s="39">
        <v>10410125</v>
      </c>
      <c r="P108" s="40">
        <v>6.6085117631509388E-4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45014</v>
      </c>
      <c r="E109" s="37">
        <v>312.7</v>
      </c>
      <c r="F109" s="37">
        <v>314.51666666666665</v>
      </c>
      <c r="G109" s="38">
        <v>309.18333333333328</v>
      </c>
      <c r="H109" s="38">
        <v>305.66666666666663</v>
      </c>
      <c r="I109" s="38">
        <v>300.33333333333326</v>
      </c>
      <c r="J109" s="38">
        <v>318.0333333333333</v>
      </c>
      <c r="K109" s="38">
        <v>323.36666666666667</v>
      </c>
      <c r="L109" s="38">
        <v>326.88333333333333</v>
      </c>
      <c r="M109" s="28">
        <v>319.85000000000002</v>
      </c>
      <c r="N109" s="28">
        <v>311</v>
      </c>
      <c r="O109" s="39">
        <v>24422000</v>
      </c>
      <c r="P109" s="40">
        <v>-2.3978898569259052E-2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45014</v>
      </c>
      <c r="E110" s="37">
        <v>187.65</v>
      </c>
      <c r="F110" s="37">
        <v>190.61666666666667</v>
      </c>
      <c r="G110" s="38">
        <v>183.68333333333334</v>
      </c>
      <c r="H110" s="38">
        <v>179.71666666666667</v>
      </c>
      <c r="I110" s="38">
        <v>172.78333333333333</v>
      </c>
      <c r="J110" s="38">
        <v>194.58333333333334</v>
      </c>
      <c r="K110" s="38">
        <v>201.51666666666668</v>
      </c>
      <c r="L110" s="38">
        <v>205.48333333333335</v>
      </c>
      <c r="M110" s="28">
        <v>197.55</v>
      </c>
      <c r="N110" s="28">
        <v>186.65</v>
      </c>
      <c r="O110" s="39">
        <v>15300400</v>
      </c>
      <c r="P110" s="40">
        <v>1.3056835637480798E-2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45014</v>
      </c>
      <c r="E111" s="37">
        <v>4640.1499999999996</v>
      </c>
      <c r="F111" s="37">
        <v>4668.8166666666666</v>
      </c>
      <c r="G111" s="38">
        <v>4602.333333333333</v>
      </c>
      <c r="H111" s="38">
        <v>4564.5166666666664</v>
      </c>
      <c r="I111" s="38">
        <v>4498.0333333333328</v>
      </c>
      <c r="J111" s="38">
        <v>4706.6333333333332</v>
      </c>
      <c r="K111" s="38">
        <v>4773.1166666666668</v>
      </c>
      <c r="L111" s="38">
        <v>4810.9333333333334</v>
      </c>
      <c r="M111" s="28">
        <v>4735.3</v>
      </c>
      <c r="N111" s="28">
        <v>4631</v>
      </c>
      <c r="O111" s="39">
        <v>345150</v>
      </c>
      <c r="P111" s="40">
        <v>0.11052123552123552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45014</v>
      </c>
      <c r="E112" s="37">
        <v>1865.55</v>
      </c>
      <c r="F112" s="37">
        <v>1871.2333333333333</v>
      </c>
      <c r="G112" s="38">
        <v>1847.6666666666667</v>
      </c>
      <c r="H112" s="38">
        <v>1829.7833333333333</v>
      </c>
      <c r="I112" s="38">
        <v>1806.2166666666667</v>
      </c>
      <c r="J112" s="38">
        <v>1889.1166666666668</v>
      </c>
      <c r="K112" s="38">
        <v>1912.6833333333334</v>
      </c>
      <c r="L112" s="38">
        <v>1930.5666666666668</v>
      </c>
      <c r="M112" s="28">
        <v>1894.8</v>
      </c>
      <c r="N112" s="28">
        <v>1853.35</v>
      </c>
      <c r="O112" s="39">
        <v>3477900</v>
      </c>
      <c r="P112" s="40">
        <v>-5.3196053196053195E-3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45014</v>
      </c>
      <c r="E113" s="37">
        <v>1061.8</v>
      </c>
      <c r="F113" s="37">
        <v>1081.6333333333332</v>
      </c>
      <c r="G113" s="38">
        <v>1037.8666666666663</v>
      </c>
      <c r="H113" s="38">
        <v>1013.9333333333332</v>
      </c>
      <c r="I113" s="38">
        <v>970.16666666666629</v>
      </c>
      <c r="J113" s="38">
        <v>1105.5666666666664</v>
      </c>
      <c r="K113" s="38">
        <v>1149.3333333333333</v>
      </c>
      <c r="L113" s="38">
        <v>1173.2666666666664</v>
      </c>
      <c r="M113" s="28">
        <v>1125.4000000000001</v>
      </c>
      <c r="N113" s="28">
        <v>1057.7</v>
      </c>
      <c r="O113" s="39">
        <v>29377800</v>
      </c>
      <c r="P113" s="40">
        <v>0.13949591566012706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45014</v>
      </c>
      <c r="E114" s="37">
        <v>152</v>
      </c>
      <c r="F114" s="37">
        <v>152.44999999999999</v>
      </c>
      <c r="G114" s="38">
        <v>149.74999999999997</v>
      </c>
      <c r="H114" s="38">
        <v>147.49999999999997</v>
      </c>
      <c r="I114" s="38">
        <v>144.79999999999995</v>
      </c>
      <c r="J114" s="38">
        <v>154.69999999999999</v>
      </c>
      <c r="K114" s="38">
        <v>157.40000000000003</v>
      </c>
      <c r="L114" s="38">
        <v>159.65</v>
      </c>
      <c r="M114" s="28">
        <v>155.15</v>
      </c>
      <c r="N114" s="28">
        <v>150.19999999999999</v>
      </c>
      <c r="O114" s="39">
        <v>33507600</v>
      </c>
      <c r="P114" s="40">
        <v>2.4484205119424708E-2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45014</v>
      </c>
      <c r="E115" s="37">
        <v>1441.15</v>
      </c>
      <c r="F115" s="37">
        <v>1452</v>
      </c>
      <c r="G115" s="38">
        <v>1423</v>
      </c>
      <c r="H115" s="38">
        <v>1404.85</v>
      </c>
      <c r="I115" s="38">
        <v>1375.85</v>
      </c>
      <c r="J115" s="38">
        <v>1470.15</v>
      </c>
      <c r="K115" s="38">
        <v>1499.15</v>
      </c>
      <c r="L115" s="38">
        <v>1517.3000000000002</v>
      </c>
      <c r="M115" s="28">
        <v>1481</v>
      </c>
      <c r="N115" s="28">
        <v>1433.85</v>
      </c>
      <c r="O115" s="39">
        <v>36912400</v>
      </c>
      <c r="P115" s="40">
        <v>1.9071493252644831E-2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45014</v>
      </c>
      <c r="E116" s="37">
        <v>424</v>
      </c>
      <c r="F116" s="37">
        <v>428.51666666666671</v>
      </c>
      <c r="G116" s="38">
        <v>417.33333333333343</v>
      </c>
      <c r="H116" s="38">
        <v>410.66666666666674</v>
      </c>
      <c r="I116" s="38">
        <v>399.48333333333346</v>
      </c>
      <c r="J116" s="38">
        <v>435.18333333333339</v>
      </c>
      <c r="K116" s="38">
        <v>446.36666666666667</v>
      </c>
      <c r="L116" s="38">
        <v>453.03333333333336</v>
      </c>
      <c r="M116" s="28">
        <v>439.7</v>
      </c>
      <c r="N116" s="28">
        <v>421.85</v>
      </c>
      <c r="O116" s="39">
        <v>4331000</v>
      </c>
      <c r="P116" s="40">
        <v>4.4063079777365488E-3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45014</v>
      </c>
      <c r="E117" s="37">
        <v>77.95</v>
      </c>
      <c r="F117" s="37">
        <v>78.3</v>
      </c>
      <c r="G117" s="38">
        <v>77.399999999999991</v>
      </c>
      <c r="H117" s="38">
        <v>76.849999999999994</v>
      </c>
      <c r="I117" s="38">
        <v>75.949999999999989</v>
      </c>
      <c r="J117" s="38">
        <v>78.849999999999994</v>
      </c>
      <c r="K117" s="38">
        <v>79.75</v>
      </c>
      <c r="L117" s="38">
        <v>80.3</v>
      </c>
      <c r="M117" s="28">
        <v>79.2</v>
      </c>
      <c r="N117" s="28">
        <v>77.75</v>
      </c>
      <c r="O117" s="39">
        <v>75952500</v>
      </c>
      <c r="P117" s="40">
        <v>0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45014</v>
      </c>
      <c r="E118" s="37">
        <v>796.9</v>
      </c>
      <c r="F118" s="37">
        <v>794.56666666666661</v>
      </c>
      <c r="G118" s="38">
        <v>785.18333333333317</v>
      </c>
      <c r="H118" s="38">
        <v>773.46666666666658</v>
      </c>
      <c r="I118" s="38">
        <v>764.08333333333314</v>
      </c>
      <c r="J118" s="38">
        <v>806.28333333333319</v>
      </c>
      <c r="K118" s="38">
        <v>815.66666666666663</v>
      </c>
      <c r="L118" s="38">
        <v>827.38333333333321</v>
      </c>
      <c r="M118" s="28">
        <v>803.95</v>
      </c>
      <c r="N118" s="28">
        <v>782.85</v>
      </c>
      <c r="O118" s="39">
        <v>2314650</v>
      </c>
      <c r="P118" s="40">
        <v>0.19336461126005361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45014</v>
      </c>
      <c r="E119" s="37">
        <v>603</v>
      </c>
      <c r="F119" s="37">
        <v>606.65</v>
      </c>
      <c r="G119" s="38">
        <v>597.54999999999995</v>
      </c>
      <c r="H119" s="38">
        <v>592.1</v>
      </c>
      <c r="I119" s="38">
        <v>583</v>
      </c>
      <c r="J119" s="38">
        <v>612.09999999999991</v>
      </c>
      <c r="K119" s="38">
        <v>621.20000000000005</v>
      </c>
      <c r="L119" s="38">
        <v>626.64999999999986</v>
      </c>
      <c r="M119" s="28">
        <v>615.75</v>
      </c>
      <c r="N119" s="28">
        <v>601.20000000000005</v>
      </c>
      <c r="O119" s="39">
        <v>13669250</v>
      </c>
      <c r="P119" s="40">
        <v>-2.5598361704850891E-4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45014</v>
      </c>
      <c r="E120" s="37">
        <v>383.6</v>
      </c>
      <c r="F120" s="37">
        <v>385.11666666666662</v>
      </c>
      <c r="G120" s="38">
        <v>380.23333333333323</v>
      </c>
      <c r="H120" s="38">
        <v>376.86666666666662</v>
      </c>
      <c r="I120" s="38">
        <v>371.98333333333323</v>
      </c>
      <c r="J120" s="38">
        <v>388.48333333333323</v>
      </c>
      <c r="K120" s="38">
        <v>393.36666666666656</v>
      </c>
      <c r="L120" s="38">
        <v>396.73333333333323</v>
      </c>
      <c r="M120" s="28">
        <v>390</v>
      </c>
      <c r="N120" s="28">
        <v>381.75</v>
      </c>
      <c r="O120" s="39">
        <v>60710400</v>
      </c>
      <c r="P120" s="40">
        <v>-1.6765567101137573E-2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45014</v>
      </c>
      <c r="E121" s="37">
        <v>576.35</v>
      </c>
      <c r="F121" s="37">
        <v>580.15</v>
      </c>
      <c r="G121" s="38">
        <v>569.44999999999993</v>
      </c>
      <c r="H121" s="38">
        <v>562.54999999999995</v>
      </c>
      <c r="I121" s="38">
        <v>551.84999999999991</v>
      </c>
      <c r="J121" s="38">
        <v>587.04999999999995</v>
      </c>
      <c r="K121" s="38">
        <v>597.75</v>
      </c>
      <c r="L121" s="38">
        <v>604.65</v>
      </c>
      <c r="M121" s="28">
        <v>590.85</v>
      </c>
      <c r="N121" s="28">
        <v>573.25</v>
      </c>
      <c r="O121" s="39">
        <v>21888750</v>
      </c>
      <c r="P121" s="40">
        <v>-8.5587127695994523E-4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45014</v>
      </c>
      <c r="E122" s="37">
        <v>2755.3</v>
      </c>
      <c r="F122" s="37">
        <v>2776.0666666666671</v>
      </c>
      <c r="G122" s="38">
        <v>2722.6833333333343</v>
      </c>
      <c r="H122" s="38">
        <v>2690.0666666666671</v>
      </c>
      <c r="I122" s="38">
        <v>2636.6833333333343</v>
      </c>
      <c r="J122" s="38">
        <v>2808.6833333333343</v>
      </c>
      <c r="K122" s="38">
        <v>2862.0666666666666</v>
      </c>
      <c r="L122" s="38">
        <v>2894.6833333333343</v>
      </c>
      <c r="M122" s="28">
        <v>2829.45</v>
      </c>
      <c r="N122" s="28">
        <v>2743.45</v>
      </c>
      <c r="O122" s="39">
        <v>485500</v>
      </c>
      <c r="P122" s="40">
        <v>-2.7541311967951929E-2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45014</v>
      </c>
      <c r="E123" s="37">
        <v>677.05</v>
      </c>
      <c r="F123" s="37">
        <v>681.7166666666667</v>
      </c>
      <c r="G123" s="38">
        <v>670.43333333333339</v>
      </c>
      <c r="H123" s="38">
        <v>663.81666666666672</v>
      </c>
      <c r="I123" s="38">
        <v>652.53333333333342</v>
      </c>
      <c r="J123" s="38">
        <v>688.33333333333337</v>
      </c>
      <c r="K123" s="38">
        <v>699.61666666666667</v>
      </c>
      <c r="L123" s="38">
        <v>706.23333333333335</v>
      </c>
      <c r="M123" s="28">
        <v>693</v>
      </c>
      <c r="N123" s="28">
        <v>675.1</v>
      </c>
      <c r="O123" s="39">
        <v>25593300</v>
      </c>
      <c r="P123" s="40">
        <v>1.3200790978568756E-2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45014</v>
      </c>
      <c r="E124" s="37">
        <v>441.7</v>
      </c>
      <c r="F124" s="37">
        <v>446</v>
      </c>
      <c r="G124" s="38">
        <v>435.85</v>
      </c>
      <c r="H124" s="38">
        <v>430</v>
      </c>
      <c r="I124" s="38">
        <v>419.85</v>
      </c>
      <c r="J124" s="38">
        <v>451.85</v>
      </c>
      <c r="K124" s="38">
        <v>462</v>
      </c>
      <c r="L124" s="38">
        <v>467.85</v>
      </c>
      <c r="M124" s="28">
        <v>456.15</v>
      </c>
      <c r="N124" s="28">
        <v>440.15</v>
      </c>
      <c r="O124" s="39">
        <v>15628750</v>
      </c>
      <c r="P124" s="40">
        <v>3.0155722171871138E-2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45014</v>
      </c>
      <c r="E125" s="37">
        <v>1678.65</v>
      </c>
      <c r="F125" s="37">
        <v>1692.9833333333336</v>
      </c>
      <c r="G125" s="38">
        <v>1658.2666666666671</v>
      </c>
      <c r="H125" s="38">
        <v>1637.8833333333334</v>
      </c>
      <c r="I125" s="38">
        <v>1603.166666666667</v>
      </c>
      <c r="J125" s="38">
        <v>1713.3666666666672</v>
      </c>
      <c r="K125" s="38">
        <v>1748.0833333333335</v>
      </c>
      <c r="L125" s="38">
        <v>1768.4666666666674</v>
      </c>
      <c r="M125" s="28">
        <v>1727.7</v>
      </c>
      <c r="N125" s="28">
        <v>1672.6</v>
      </c>
      <c r="O125" s="39">
        <v>43140400</v>
      </c>
      <c r="P125" s="40">
        <v>1.2343245475707742E-2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45014</v>
      </c>
      <c r="E126" s="37">
        <v>86.15</v>
      </c>
      <c r="F126" s="37">
        <v>87.633333333333326</v>
      </c>
      <c r="G126" s="38">
        <v>84.416666666666657</v>
      </c>
      <c r="H126" s="38">
        <v>82.683333333333337</v>
      </c>
      <c r="I126" s="38">
        <v>79.466666666666669</v>
      </c>
      <c r="J126" s="38">
        <v>89.366666666666646</v>
      </c>
      <c r="K126" s="38">
        <v>92.583333333333314</v>
      </c>
      <c r="L126" s="38">
        <v>94.316666666666634</v>
      </c>
      <c r="M126" s="28">
        <v>90.85</v>
      </c>
      <c r="N126" s="28">
        <v>85.9</v>
      </c>
      <c r="O126" s="39">
        <v>73649772</v>
      </c>
      <c r="P126" s="40">
        <v>4.4948088123575591E-2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45014</v>
      </c>
      <c r="E127" s="37">
        <v>1833.2</v>
      </c>
      <c r="F127" s="37">
        <v>1833.9833333333333</v>
      </c>
      <c r="G127" s="38">
        <v>1810.2666666666667</v>
      </c>
      <c r="H127" s="38">
        <v>1787.3333333333333</v>
      </c>
      <c r="I127" s="38">
        <v>1763.6166666666666</v>
      </c>
      <c r="J127" s="38">
        <v>1856.9166666666667</v>
      </c>
      <c r="K127" s="38">
        <v>1880.6333333333334</v>
      </c>
      <c r="L127" s="38">
        <v>1903.5666666666668</v>
      </c>
      <c r="M127" s="28">
        <v>1857.7</v>
      </c>
      <c r="N127" s="28">
        <v>1811.05</v>
      </c>
      <c r="O127" s="39">
        <v>881000</v>
      </c>
      <c r="P127" s="40">
        <v>-6.5251989389920426E-2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45014</v>
      </c>
      <c r="E128" s="37">
        <v>305.60000000000002</v>
      </c>
      <c r="F128" s="37">
        <v>306.88333333333333</v>
      </c>
      <c r="G128" s="38">
        <v>302.06666666666666</v>
      </c>
      <c r="H128" s="38">
        <v>298.53333333333336</v>
      </c>
      <c r="I128" s="38">
        <v>293.7166666666667</v>
      </c>
      <c r="J128" s="38">
        <v>310.41666666666663</v>
      </c>
      <c r="K128" s="38">
        <v>315.23333333333323</v>
      </c>
      <c r="L128" s="38">
        <v>318.76666666666659</v>
      </c>
      <c r="M128" s="28">
        <v>311.7</v>
      </c>
      <c r="N128" s="28">
        <v>303.35000000000002</v>
      </c>
      <c r="O128" s="39">
        <v>10136500</v>
      </c>
      <c r="P128" s="40">
        <v>-2.05761316872428E-3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45014</v>
      </c>
      <c r="E129" s="37">
        <v>345.75</v>
      </c>
      <c r="F129" s="37">
        <v>347.90000000000003</v>
      </c>
      <c r="G129" s="38">
        <v>341.10000000000008</v>
      </c>
      <c r="H129" s="38">
        <v>336.45000000000005</v>
      </c>
      <c r="I129" s="38">
        <v>329.65000000000009</v>
      </c>
      <c r="J129" s="38">
        <v>352.55000000000007</v>
      </c>
      <c r="K129" s="38">
        <v>359.35</v>
      </c>
      <c r="L129" s="38">
        <v>364.00000000000006</v>
      </c>
      <c r="M129" s="28">
        <v>354.7</v>
      </c>
      <c r="N129" s="28">
        <v>343.25</v>
      </c>
      <c r="O129" s="39">
        <v>13150000</v>
      </c>
      <c r="P129" s="40">
        <v>-1.7630360077693114E-2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45014</v>
      </c>
      <c r="E130" s="37">
        <v>2137.4499999999998</v>
      </c>
      <c r="F130" s="37">
        <v>2144.0333333333333</v>
      </c>
      <c r="G130" s="38">
        <v>2105.6166666666668</v>
      </c>
      <c r="H130" s="38">
        <v>2073.7833333333333</v>
      </c>
      <c r="I130" s="38">
        <v>2035.3666666666668</v>
      </c>
      <c r="J130" s="38">
        <v>2175.8666666666668</v>
      </c>
      <c r="K130" s="38">
        <v>2214.2833333333338</v>
      </c>
      <c r="L130" s="38">
        <v>2246.1166666666668</v>
      </c>
      <c r="M130" s="28">
        <v>2182.4499999999998</v>
      </c>
      <c r="N130" s="28">
        <v>2112.1999999999998</v>
      </c>
      <c r="O130" s="39">
        <v>7913100</v>
      </c>
      <c r="P130" s="40">
        <v>-4.0487449981811571E-2</v>
      </c>
    </row>
    <row r="131" spans="1:16" ht="12.75" customHeight="1">
      <c r="A131" s="28">
        <v>121</v>
      </c>
      <c r="B131" s="29" t="s">
        <v>86</v>
      </c>
      <c r="C131" s="30" t="s">
        <v>869</v>
      </c>
      <c r="D131" s="31">
        <v>45014</v>
      </c>
      <c r="E131" s="37">
        <v>4632.05</v>
      </c>
      <c r="F131" s="37">
        <v>4655.5333333333338</v>
      </c>
      <c r="G131" s="38">
        <v>4588.6166666666677</v>
      </c>
      <c r="H131" s="38">
        <v>4545.1833333333343</v>
      </c>
      <c r="I131" s="38">
        <v>4478.2666666666682</v>
      </c>
      <c r="J131" s="38">
        <v>4698.9666666666672</v>
      </c>
      <c r="K131" s="38">
        <v>4765.8833333333332</v>
      </c>
      <c r="L131" s="38">
        <v>4809.3166666666666</v>
      </c>
      <c r="M131" s="28">
        <v>4722.45</v>
      </c>
      <c r="N131" s="28">
        <v>4612.1000000000004</v>
      </c>
      <c r="O131" s="39">
        <v>1319100</v>
      </c>
      <c r="P131" s="40">
        <v>1.2524194466583172E-3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45014</v>
      </c>
      <c r="E132" s="37">
        <v>3587.8</v>
      </c>
      <c r="F132" s="37">
        <v>3613.1166666666668</v>
      </c>
      <c r="G132" s="38">
        <v>3552.2333333333336</v>
      </c>
      <c r="H132" s="38">
        <v>3516.666666666667</v>
      </c>
      <c r="I132" s="38">
        <v>3455.7833333333338</v>
      </c>
      <c r="J132" s="38">
        <v>3648.6833333333334</v>
      </c>
      <c r="K132" s="38">
        <v>3709.5666666666666</v>
      </c>
      <c r="L132" s="38">
        <v>3745.1333333333332</v>
      </c>
      <c r="M132" s="28">
        <v>3674</v>
      </c>
      <c r="N132" s="28">
        <v>3577.55</v>
      </c>
      <c r="O132" s="39">
        <v>1368000</v>
      </c>
      <c r="P132" s="40">
        <v>-9.126466753585397E-3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45014</v>
      </c>
      <c r="E133" s="37">
        <v>657.45</v>
      </c>
      <c r="F133" s="37">
        <v>659.76666666666677</v>
      </c>
      <c r="G133" s="38">
        <v>651.53333333333353</v>
      </c>
      <c r="H133" s="38">
        <v>645.61666666666679</v>
      </c>
      <c r="I133" s="38">
        <v>637.38333333333355</v>
      </c>
      <c r="J133" s="38">
        <v>665.68333333333351</v>
      </c>
      <c r="K133" s="38">
        <v>673.91666666666686</v>
      </c>
      <c r="L133" s="38">
        <v>679.83333333333348</v>
      </c>
      <c r="M133" s="28">
        <v>668</v>
      </c>
      <c r="N133" s="28">
        <v>653.85</v>
      </c>
      <c r="O133" s="39">
        <v>7641500</v>
      </c>
      <c r="P133" s="40">
        <v>-1.0892287380349874E-2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45014</v>
      </c>
      <c r="E134" s="37">
        <v>1196.45</v>
      </c>
      <c r="F134" s="37">
        <v>1206.75</v>
      </c>
      <c r="G134" s="38">
        <v>1177.7</v>
      </c>
      <c r="H134" s="38">
        <v>1158.95</v>
      </c>
      <c r="I134" s="38">
        <v>1129.9000000000001</v>
      </c>
      <c r="J134" s="38">
        <v>1225.5</v>
      </c>
      <c r="K134" s="38">
        <v>1254.5500000000002</v>
      </c>
      <c r="L134" s="38">
        <v>1273.3</v>
      </c>
      <c r="M134" s="28">
        <v>1235.8</v>
      </c>
      <c r="N134" s="28">
        <v>1188</v>
      </c>
      <c r="O134" s="39">
        <v>15656200</v>
      </c>
      <c r="P134" s="40">
        <v>5.5049766498419736E-2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45014</v>
      </c>
      <c r="E135" s="37">
        <v>237.9</v>
      </c>
      <c r="F135" s="37">
        <v>240.25</v>
      </c>
      <c r="G135" s="38">
        <v>234.8</v>
      </c>
      <c r="H135" s="38">
        <v>231.70000000000002</v>
      </c>
      <c r="I135" s="38">
        <v>226.25000000000003</v>
      </c>
      <c r="J135" s="38">
        <v>243.35</v>
      </c>
      <c r="K135" s="38">
        <v>248.79999999999998</v>
      </c>
      <c r="L135" s="38">
        <v>251.89999999999998</v>
      </c>
      <c r="M135" s="28">
        <v>245.7</v>
      </c>
      <c r="N135" s="28">
        <v>237.15</v>
      </c>
      <c r="O135" s="39">
        <v>26560000</v>
      </c>
      <c r="P135" s="40">
        <v>2.1224238695785911E-2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45014</v>
      </c>
      <c r="E136" s="37">
        <v>111.15</v>
      </c>
      <c r="F136" s="37">
        <v>112.51666666666667</v>
      </c>
      <c r="G136" s="38">
        <v>109.33333333333333</v>
      </c>
      <c r="H136" s="38">
        <v>107.51666666666667</v>
      </c>
      <c r="I136" s="38">
        <v>104.33333333333333</v>
      </c>
      <c r="J136" s="38">
        <v>114.33333333333333</v>
      </c>
      <c r="K136" s="38">
        <v>117.51666666666667</v>
      </c>
      <c r="L136" s="38">
        <v>119.33333333333333</v>
      </c>
      <c r="M136" s="28">
        <v>115.7</v>
      </c>
      <c r="N136" s="28">
        <v>110.7</v>
      </c>
      <c r="O136" s="39">
        <v>36150000</v>
      </c>
      <c r="P136" s="40">
        <v>3.9993334444259291E-3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45014</v>
      </c>
      <c r="E137" s="37">
        <v>492.6</v>
      </c>
      <c r="F137" s="37">
        <v>495.0333333333333</v>
      </c>
      <c r="G137" s="38">
        <v>489.06666666666661</v>
      </c>
      <c r="H137" s="38">
        <v>485.5333333333333</v>
      </c>
      <c r="I137" s="38">
        <v>479.56666666666661</v>
      </c>
      <c r="J137" s="38">
        <v>498.56666666666661</v>
      </c>
      <c r="K137" s="38">
        <v>504.5333333333333</v>
      </c>
      <c r="L137" s="38">
        <v>508.06666666666661</v>
      </c>
      <c r="M137" s="28">
        <v>501</v>
      </c>
      <c r="N137" s="28">
        <v>491.5</v>
      </c>
      <c r="O137" s="39">
        <v>8202000</v>
      </c>
      <c r="P137" s="40">
        <v>7.6662243844906382E-3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45014</v>
      </c>
      <c r="E138" s="37">
        <v>8528.0499999999993</v>
      </c>
      <c r="F138" s="37">
        <v>8557.5500000000011</v>
      </c>
      <c r="G138" s="38">
        <v>8463.0000000000018</v>
      </c>
      <c r="H138" s="38">
        <v>8397.9500000000007</v>
      </c>
      <c r="I138" s="38">
        <v>8303.4000000000015</v>
      </c>
      <c r="J138" s="38">
        <v>8622.6000000000022</v>
      </c>
      <c r="K138" s="38">
        <v>8717.1500000000015</v>
      </c>
      <c r="L138" s="38">
        <v>8782.2000000000025</v>
      </c>
      <c r="M138" s="28">
        <v>8652.1</v>
      </c>
      <c r="N138" s="28">
        <v>8492.5</v>
      </c>
      <c r="O138" s="39">
        <v>2108700</v>
      </c>
      <c r="P138" s="40">
        <v>5.195919534750691E-3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45014</v>
      </c>
      <c r="E139" s="37">
        <v>755.7</v>
      </c>
      <c r="F139" s="37">
        <v>752.18333333333339</v>
      </c>
      <c r="G139" s="38">
        <v>747.56666666666683</v>
      </c>
      <c r="H139" s="38">
        <v>739.43333333333339</v>
      </c>
      <c r="I139" s="38">
        <v>734.81666666666683</v>
      </c>
      <c r="J139" s="38">
        <v>760.31666666666683</v>
      </c>
      <c r="K139" s="38">
        <v>764.93333333333339</v>
      </c>
      <c r="L139" s="38">
        <v>773.06666666666683</v>
      </c>
      <c r="M139" s="28">
        <v>756.8</v>
      </c>
      <c r="N139" s="28">
        <v>744.05</v>
      </c>
      <c r="O139" s="39">
        <v>13733125</v>
      </c>
      <c r="P139" s="40">
        <v>-2.2987994664295242E-2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45014</v>
      </c>
      <c r="E140" s="37">
        <v>1471.3</v>
      </c>
      <c r="F140" s="37">
        <v>1474.2333333333333</v>
      </c>
      <c r="G140" s="38">
        <v>1458.1166666666668</v>
      </c>
      <c r="H140" s="38">
        <v>1444.9333333333334</v>
      </c>
      <c r="I140" s="38">
        <v>1428.8166666666668</v>
      </c>
      <c r="J140" s="38">
        <v>1487.4166666666667</v>
      </c>
      <c r="K140" s="38">
        <v>1503.5333333333331</v>
      </c>
      <c r="L140" s="38">
        <v>1516.7166666666667</v>
      </c>
      <c r="M140" s="28">
        <v>1490.35</v>
      </c>
      <c r="N140" s="28">
        <v>1461.05</v>
      </c>
      <c r="O140" s="39">
        <v>906400</v>
      </c>
      <c r="P140" s="40">
        <v>8.4557187360925681E-3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45014</v>
      </c>
      <c r="E141" s="37">
        <v>1221.8499999999999</v>
      </c>
      <c r="F141" s="37">
        <v>1230.2833333333333</v>
      </c>
      <c r="G141" s="38">
        <v>1207.5666666666666</v>
      </c>
      <c r="H141" s="38">
        <v>1193.2833333333333</v>
      </c>
      <c r="I141" s="38">
        <v>1170.5666666666666</v>
      </c>
      <c r="J141" s="38">
        <v>1244.5666666666666</v>
      </c>
      <c r="K141" s="38">
        <v>1267.2833333333333</v>
      </c>
      <c r="L141" s="38">
        <v>1281.5666666666666</v>
      </c>
      <c r="M141" s="28">
        <v>1253</v>
      </c>
      <c r="N141" s="28">
        <v>1216</v>
      </c>
      <c r="O141" s="39">
        <v>962400</v>
      </c>
      <c r="P141" s="40">
        <v>1.8628281117696866E-2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45014</v>
      </c>
      <c r="E142" s="37">
        <v>649.4</v>
      </c>
      <c r="F142" s="37">
        <v>660.48333333333335</v>
      </c>
      <c r="G142" s="38">
        <v>636.36666666666667</v>
      </c>
      <c r="H142" s="38">
        <v>623.33333333333337</v>
      </c>
      <c r="I142" s="38">
        <v>599.2166666666667</v>
      </c>
      <c r="J142" s="38">
        <v>673.51666666666665</v>
      </c>
      <c r="K142" s="38">
        <v>697.63333333333344</v>
      </c>
      <c r="L142" s="38">
        <v>710.66666666666663</v>
      </c>
      <c r="M142" s="28">
        <v>684.6</v>
      </c>
      <c r="N142" s="28">
        <v>647.45000000000005</v>
      </c>
      <c r="O142" s="39">
        <v>4238650</v>
      </c>
      <c r="P142" s="40">
        <v>3.0011056705101881E-2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45014</v>
      </c>
      <c r="E143" s="37">
        <v>991.8</v>
      </c>
      <c r="F143" s="37">
        <v>995.26666666666654</v>
      </c>
      <c r="G143" s="38">
        <v>983.1333333333331</v>
      </c>
      <c r="H143" s="38">
        <v>974.46666666666658</v>
      </c>
      <c r="I143" s="38">
        <v>962.33333333333314</v>
      </c>
      <c r="J143" s="38">
        <v>1003.9333333333331</v>
      </c>
      <c r="K143" s="38">
        <v>1016.0666666666665</v>
      </c>
      <c r="L143" s="38">
        <v>1024.7333333333331</v>
      </c>
      <c r="M143" s="28">
        <v>1007.4</v>
      </c>
      <c r="N143" s="28">
        <v>986.6</v>
      </c>
      <c r="O143" s="39">
        <v>2607200</v>
      </c>
      <c r="P143" s="40">
        <v>-8.5064570466030318E-2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45014</v>
      </c>
      <c r="E144" s="37">
        <v>79.95</v>
      </c>
      <c r="F144" s="37">
        <v>80.7</v>
      </c>
      <c r="G144" s="38">
        <v>78.7</v>
      </c>
      <c r="H144" s="38">
        <v>77.45</v>
      </c>
      <c r="I144" s="38">
        <v>75.45</v>
      </c>
      <c r="J144" s="38">
        <v>81.95</v>
      </c>
      <c r="K144" s="38">
        <v>83.95</v>
      </c>
      <c r="L144" s="38">
        <v>85.2</v>
      </c>
      <c r="M144" s="28">
        <v>82.7</v>
      </c>
      <c r="N144" s="28">
        <v>79.45</v>
      </c>
      <c r="O144" s="39">
        <v>59859000</v>
      </c>
      <c r="P144" s="40">
        <v>2.2719409526006228E-2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45014</v>
      </c>
      <c r="E145" s="37">
        <v>1962.95</v>
      </c>
      <c r="F145" s="37">
        <v>1996.1000000000001</v>
      </c>
      <c r="G145" s="38">
        <v>1923.4</v>
      </c>
      <c r="H145" s="38">
        <v>1883.85</v>
      </c>
      <c r="I145" s="38">
        <v>1811.1499999999999</v>
      </c>
      <c r="J145" s="38">
        <v>2035.6500000000003</v>
      </c>
      <c r="K145" s="38">
        <v>2108.3500000000004</v>
      </c>
      <c r="L145" s="38">
        <v>2147.9000000000005</v>
      </c>
      <c r="M145" s="28">
        <v>2068.8000000000002</v>
      </c>
      <c r="N145" s="28">
        <v>1956.55</v>
      </c>
      <c r="O145" s="39">
        <v>2444750</v>
      </c>
      <c r="P145" s="40">
        <v>5.6070325492991208E-2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45014</v>
      </c>
      <c r="E146" s="37">
        <v>83201.600000000006</v>
      </c>
      <c r="F146" s="37">
        <v>83871.533333333326</v>
      </c>
      <c r="G146" s="38">
        <v>82199.866666666654</v>
      </c>
      <c r="H146" s="38">
        <v>81198.133333333331</v>
      </c>
      <c r="I146" s="38">
        <v>79526.46666666666</v>
      </c>
      <c r="J146" s="38">
        <v>84873.266666666648</v>
      </c>
      <c r="K146" s="38">
        <v>86544.933333333334</v>
      </c>
      <c r="L146" s="38">
        <v>87546.666666666642</v>
      </c>
      <c r="M146" s="28">
        <v>85543.2</v>
      </c>
      <c r="N146" s="28">
        <v>82869.8</v>
      </c>
      <c r="O146" s="39">
        <v>56060</v>
      </c>
      <c r="P146" s="40">
        <v>-2.3135789286349885E-3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45014</v>
      </c>
      <c r="E147" s="37">
        <v>918.85</v>
      </c>
      <c r="F147" s="37">
        <v>925.2166666666667</v>
      </c>
      <c r="G147" s="38">
        <v>907.83333333333337</v>
      </c>
      <c r="H147" s="38">
        <v>896.81666666666672</v>
      </c>
      <c r="I147" s="38">
        <v>879.43333333333339</v>
      </c>
      <c r="J147" s="38">
        <v>936.23333333333335</v>
      </c>
      <c r="K147" s="38">
        <v>953.61666666666656</v>
      </c>
      <c r="L147" s="38">
        <v>964.63333333333333</v>
      </c>
      <c r="M147" s="28">
        <v>942.6</v>
      </c>
      <c r="N147" s="28">
        <v>914.2</v>
      </c>
      <c r="O147" s="39">
        <v>8464500</v>
      </c>
      <c r="P147" s="40">
        <v>4.2541661021541798E-2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45014</v>
      </c>
      <c r="E148" s="37">
        <v>81.25</v>
      </c>
      <c r="F148" s="37">
        <v>81.600000000000009</v>
      </c>
      <c r="G148" s="38">
        <v>80.300000000000011</v>
      </c>
      <c r="H148" s="38">
        <v>79.350000000000009</v>
      </c>
      <c r="I148" s="38">
        <v>78.050000000000011</v>
      </c>
      <c r="J148" s="38">
        <v>82.550000000000011</v>
      </c>
      <c r="K148" s="38">
        <v>83.85</v>
      </c>
      <c r="L148" s="38">
        <v>84.800000000000011</v>
      </c>
      <c r="M148" s="28">
        <v>82.9</v>
      </c>
      <c r="N148" s="28">
        <v>80.650000000000006</v>
      </c>
      <c r="O148" s="39">
        <v>56430000</v>
      </c>
      <c r="P148" s="40">
        <v>-2.1586475942782835E-2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45014</v>
      </c>
      <c r="E149" s="37">
        <v>3436.55</v>
      </c>
      <c r="F149" s="37">
        <v>3442.4166666666665</v>
      </c>
      <c r="G149" s="38">
        <v>3409.1833333333329</v>
      </c>
      <c r="H149" s="38">
        <v>3381.8166666666666</v>
      </c>
      <c r="I149" s="38">
        <v>3348.583333333333</v>
      </c>
      <c r="J149" s="38">
        <v>3469.7833333333328</v>
      </c>
      <c r="K149" s="38">
        <v>3503.0166666666664</v>
      </c>
      <c r="L149" s="38">
        <v>3530.3833333333328</v>
      </c>
      <c r="M149" s="28">
        <v>3475.65</v>
      </c>
      <c r="N149" s="28">
        <v>3415.05</v>
      </c>
      <c r="O149" s="39">
        <v>1718750</v>
      </c>
      <c r="P149" s="40">
        <v>-2.972953375389747E-3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45014</v>
      </c>
      <c r="E150" s="37">
        <v>4089.05</v>
      </c>
      <c r="F150" s="37">
        <v>4113.95</v>
      </c>
      <c r="G150" s="38">
        <v>4030.0999999999995</v>
      </c>
      <c r="H150" s="38">
        <v>3971.1499999999996</v>
      </c>
      <c r="I150" s="38">
        <v>3887.2999999999993</v>
      </c>
      <c r="J150" s="38">
        <v>4172.8999999999996</v>
      </c>
      <c r="K150" s="38">
        <v>4256.75</v>
      </c>
      <c r="L150" s="38">
        <v>4315.7</v>
      </c>
      <c r="M150" s="28">
        <v>4197.8</v>
      </c>
      <c r="N150" s="28">
        <v>4055</v>
      </c>
      <c r="O150" s="39">
        <v>490500</v>
      </c>
      <c r="P150" s="40">
        <v>0.12448418156808803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45014</v>
      </c>
      <c r="E151" s="37">
        <v>18388.8</v>
      </c>
      <c r="F151" s="37">
        <v>18419.616666666669</v>
      </c>
      <c r="G151" s="38">
        <v>18269.233333333337</v>
      </c>
      <c r="H151" s="38">
        <v>18149.666666666668</v>
      </c>
      <c r="I151" s="38">
        <v>17999.283333333336</v>
      </c>
      <c r="J151" s="38">
        <v>18539.183333333338</v>
      </c>
      <c r="K151" s="38">
        <v>18689.566666666669</v>
      </c>
      <c r="L151" s="38">
        <v>18809.133333333339</v>
      </c>
      <c r="M151" s="28">
        <v>18570</v>
      </c>
      <c r="N151" s="28">
        <v>18300.05</v>
      </c>
      <c r="O151" s="39">
        <v>275480</v>
      </c>
      <c r="P151" s="40">
        <v>-1.2333285529901046E-2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45014</v>
      </c>
      <c r="E152" s="37">
        <v>114.6</v>
      </c>
      <c r="F152" s="37">
        <v>115.11666666666667</v>
      </c>
      <c r="G152" s="38">
        <v>113.48333333333335</v>
      </c>
      <c r="H152" s="38">
        <v>112.36666666666667</v>
      </c>
      <c r="I152" s="38">
        <v>110.73333333333335</v>
      </c>
      <c r="J152" s="38">
        <v>116.23333333333335</v>
      </c>
      <c r="K152" s="38">
        <v>117.86666666666667</v>
      </c>
      <c r="L152" s="38">
        <v>118.98333333333335</v>
      </c>
      <c r="M152" s="28">
        <v>116.75</v>
      </c>
      <c r="N152" s="28">
        <v>114</v>
      </c>
      <c r="O152" s="39">
        <v>53757000</v>
      </c>
      <c r="P152" s="40">
        <v>-1.5169002473206924E-2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45014</v>
      </c>
      <c r="E153" s="37">
        <v>180</v>
      </c>
      <c r="F153" s="37">
        <v>180.48333333333335</v>
      </c>
      <c r="G153" s="38">
        <v>179.26666666666671</v>
      </c>
      <c r="H153" s="38">
        <v>178.53333333333336</v>
      </c>
      <c r="I153" s="38">
        <v>177.31666666666672</v>
      </c>
      <c r="J153" s="38">
        <v>181.2166666666667</v>
      </c>
      <c r="K153" s="38">
        <v>182.43333333333334</v>
      </c>
      <c r="L153" s="38">
        <v>183.16666666666669</v>
      </c>
      <c r="M153" s="28">
        <v>181.7</v>
      </c>
      <c r="N153" s="28">
        <v>179.75</v>
      </c>
      <c r="O153" s="39">
        <v>88891500</v>
      </c>
      <c r="P153" s="40">
        <v>-4.0661909448818895E-2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45014</v>
      </c>
      <c r="E154" s="37">
        <v>864.6</v>
      </c>
      <c r="F154" s="37">
        <v>870.41666666666663</v>
      </c>
      <c r="G154" s="38">
        <v>855.23333333333323</v>
      </c>
      <c r="H154" s="38">
        <v>845.86666666666656</v>
      </c>
      <c r="I154" s="38">
        <v>830.68333333333317</v>
      </c>
      <c r="J154" s="38">
        <v>879.7833333333333</v>
      </c>
      <c r="K154" s="38">
        <v>894.9666666666667</v>
      </c>
      <c r="L154" s="38">
        <v>904.33333333333337</v>
      </c>
      <c r="M154" s="28">
        <v>885.6</v>
      </c>
      <c r="N154" s="28">
        <v>861.05</v>
      </c>
      <c r="O154" s="39">
        <v>5894700</v>
      </c>
      <c r="P154" s="40">
        <v>-2.035830618892508E-2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45014</v>
      </c>
      <c r="E155" s="37">
        <v>3191.95</v>
      </c>
      <c r="F155" s="37">
        <v>3232</v>
      </c>
      <c r="G155" s="38">
        <v>3144</v>
      </c>
      <c r="H155" s="38">
        <v>3096.05</v>
      </c>
      <c r="I155" s="38">
        <v>3008.05</v>
      </c>
      <c r="J155" s="38">
        <v>3279.95</v>
      </c>
      <c r="K155" s="38">
        <v>3367.95</v>
      </c>
      <c r="L155" s="38">
        <v>3415.8999999999996</v>
      </c>
      <c r="M155" s="28">
        <v>3320</v>
      </c>
      <c r="N155" s="28">
        <v>3184.05</v>
      </c>
      <c r="O155" s="39">
        <v>277600</v>
      </c>
      <c r="P155" s="40">
        <v>-8.5714285714285719E-3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45014</v>
      </c>
      <c r="E156" s="37">
        <v>156.19999999999999</v>
      </c>
      <c r="F156" s="37">
        <v>156.66666666666666</v>
      </c>
      <c r="G156" s="38">
        <v>155.08333333333331</v>
      </c>
      <c r="H156" s="38">
        <v>153.96666666666667</v>
      </c>
      <c r="I156" s="38">
        <v>152.38333333333333</v>
      </c>
      <c r="J156" s="38">
        <v>157.7833333333333</v>
      </c>
      <c r="K156" s="38">
        <v>159.36666666666662</v>
      </c>
      <c r="L156" s="38">
        <v>160.48333333333329</v>
      </c>
      <c r="M156" s="28">
        <v>158.25</v>
      </c>
      <c r="N156" s="28">
        <v>155.55000000000001</v>
      </c>
      <c r="O156" s="39">
        <v>39169900</v>
      </c>
      <c r="P156" s="40">
        <v>-1.9845857418111755E-2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45014</v>
      </c>
      <c r="E157" s="37">
        <v>36382.400000000001</v>
      </c>
      <c r="F157" s="37">
        <v>36624.916666666664</v>
      </c>
      <c r="G157" s="38">
        <v>36021.133333333331</v>
      </c>
      <c r="H157" s="38">
        <v>35659.866666666669</v>
      </c>
      <c r="I157" s="38">
        <v>35056.083333333336</v>
      </c>
      <c r="J157" s="38">
        <v>36986.183333333327</v>
      </c>
      <c r="K157" s="38">
        <v>37589.966666666667</v>
      </c>
      <c r="L157" s="38">
        <v>37951.233333333323</v>
      </c>
      <c r="M157" s="28">
        <v>37228.699999999997</v>
      </c>
      <c r="N157" s="28">
        <v>36263.65</v>
      </c>
      <c r="O157" s="39">
        <v>136560</v>
      </c>
      <c r="P157" s="40">
        <v>1.4299857001429986E-3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45014</v>
      </c>
      <c r="E158" s="37">
        <v>708.7</v>
      </c>
      <c r="F158" s="37">
        <v>721.08333333333337</v>
      </c>
      <c r="G158" s="38">
        <v>692.61666666666679</v>
      </c>
      <c r="H158" s="38">
        <v>676.53333333333342</v>
      </c>
      <c r="I158" s="38">
        <v>648.06666666666683</v>
      </c>
      <c r="J158" s="38">
        <v>737.16666666666674</v>
      </c>
      <c r="K158" s="38">
        <v>765.63333333333321</v>
      </c>
      <c r="L158" s="38">
        <v>781.7166666666667</v>
      </c>
      <c r="M158" s="28">
        <v>749.55</v>
      </c>
      <c r="N158" s="28">
        <v>705</v>
      </c>
      <c r="O158" s="39">
        <v>8302250</v>
      </c>
      <c r="P158" s="40">
        <v>2.1174401298877012E-2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45014</v>
      </c>
      <c r="E159" s="37">
        <v>4638.45</v>
      </c>
      <c r="F159" s="37">
        <v>4689.1500000000005</v>
      </c>
      <c r="G159" s="38">
        <v>4569.3000000000011</v>
      </c>
      <c r="H159" s="38">
        <v>4500.1500000000005</v>
      </c>
      <c r="I159" s="38">
        <v>4380.3000000000011</v>
      </c>
      <c r="J159" s="38">
        <v>4758.3000000000011</v>
      </c>
      <c r="K159" s="38">
        <v>4878.1500000000015</v>
      </c>
      <c r="L159" s="38">
        <v>4947.3000000000011</v>
      </c>
      <c r="M159" s="28">
        <v>4809</v>
      </c>
      <c r="N159" s="28">
        <v>4620</v>
      </c>
      <c r="O159" s="39">
        <v>1054725</v>
      </c>
      <c r="P159" s="40">
        <v>8.399280575539568E-2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45014</v>
      </c>
      <c r="E160" s="37">
        <v>226.35</v>
      </c>
      <c r="F160" s="37">
        <v>228.91666666666666</v>
      </c>
      <c r="G160" s="38">
        <v>223.23333333333332</v>
      </c>
      <c r="H160" s="38">
        <v>220.11666666666667</v>
      </c>
      <c r="I160" s="38">
        <v>214.43333333333334</v>
      </c>
      <c r="J160" s="38">
        <v>232.0333333333333</v>
      </c>
      <c r="K160" s="38">
        <v>237.71666666666664</v>
      </c>
      <c r="L160" s="38">
        <v>240.83333333333329</v>
      </c>
      <c r="M160" s="28">
        <v>234.6</v>
      </c>
      <c r="N160" s="28">
        <v>225.8</v>
      </c>
      <c r="O160" s="39">
        <v>14157000</v>
      </c>
      <c r="P160" s="40">
        <v>-2.7472527472527475E-3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45014</v>
      </c>
      <c r="E161" s="37">
        <v>163.9</v>
      </c>
      <c r="F161" s="37">
        <v>165.35</v>
      </c>
      <c r="G161" s="38">
        <v>161.6</v>
      </c>
      <c r="H161" s="38">
        <v>159.30000000000001</v>
      </c>
      <c r="I161" s="38">
        <v>155.55000000000001</v>
      </c>
      <c r="J161" s="38">
        <v>167.64999999999998</v>
      </c>
      <c r="K161" s="38">
        <v>171.39999999999998</v>
      </c>
      <c r="L161" s="38">
        <v>173.69999999999996</v>
      </c>
      <c r="M161" s="28">
        <v>169.1</v>
      </c>
      <c r="N161" s="28">
        <v>163.05000000000001</v>
      </c>
      <c r="O161" s="39">
        <v>58757400</v>
      </c>
      <c r="P161" s="40">
        <v>-4.2823957176042822E-2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45014</v>
      </c>
      <c r="E162" s="37">
        <v>2297.4499999999998</v>
      </c>
      <c r="F162" s="37">
        <v>2303.6833333333334</v>
      </c>
      <c r="G162" s="38">
        <v>2282.3166666666666</v>
      </c>
      <c r="H162" s="38">
        <v>2267.1833333333334</v>
      </c>
      <c r="I162" s="38">
        <v>2245.8166666666666</v>
      </c>
      <c r="J162" s="38">
        <v>2318.8166666666666</v>
      </c>
      <c r="K162" s="38">
        <v>2340.1833333333334</v>
      </c>
      <c r="L162" s="38">
        <v>2355.3166666666666</v>
      </c>
      <c r="M162" s="28">
        <v>2325.0500000000002</v>
      </c>
      <c r="N162" s="28">
        <v>2288.5500000000002</v>
      </c>
      <c r="O162" s="39">
        <v>3018000</v>
      </c>
      <c r="P162" s="40">
        <v>7.0910152665387503E-3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45014</v>
      </c>
      <c r="E163" s="37">
        <v>3030.15</v>
      </c>
      <c r="F163" s="37">
        <v>3054.6666666666665</v>
      </c>
      <c r="G163" s="38">
        <v>2984.7333333333331</v>
      </c>
      <c r="H163" s="38">
        <v>2939.3166666666666</v>
      </c>
      <c r="I163" s="38">
        <v>2869.3833333333332</v>
      </c>
      <c r="J163" s="38">
        <v>3100.083333333333</v>
      </c>
      <c r="K163" s="38">
        <v>3170.0166666666664</v>
      </c>
      <c r="L163" s="38">
        <v>3215.4333333333329</v>
      </c>
      <c r="M163" s="28">
        <v>3124.6</v>
      </c>
      <c r="N163" s="28">
        <v>3009.25</v>
      </c>
      <c r="O163" s="39">
        <v>2047250</v>
      </c>
      <c r="P163" s="40">
        <v>-6.1020258725896998E-4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45014</v>
      </c>
      <c r="E164" s="37">
        <v>48.3</v>
      </c>
      <c r="F164" s="37">
        <v>48.949999999999996</v>
      </c>
      <c r="G164" s="38">
        <v>47.449999999999989</v>
      </c>
      <c r="H164" s="38">
        <v>46.599999999999994</v>
      </c>
      <c r="I164" s="38">
        <v>45.099999999999987</v>
      </c>
      <c r="J164" s="38">
        <v>49.79999999999999</v>
      </c>
      <c r="K164" s="38">
        <v>51.300000000000004</v>
      </c>
      <c r="L164" s="38">
        <v>52.149999999999991</v>
      </c>
      <c r="M164" s="28">
        <v>50.45</v>
      </c>
      <c r="N164" s="28">
        <v>48.1</v>
      </c>
      <c r="O164" s="39">
        <v>210672000</v>
      </c>
      <c r="P164" s="40">
        <v>-1.1486486486486487E-2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45014</v>
      </c>
      <c r="E165" s="37">
        <v>2886.9</v>
      </c>
      <c r="F165" s="37">
        <v>2898.0833333333335</v>
      </c>
      <c r="G165" s="38">
        <v>2859.416666666667</v>
      </c>
      <c r="H165" s="38">
        <v>2831.9333333333334</v>
      </c>
      <c r="I165" s="38">
        <v>2793.2666666666669</v>
      </c>
      <c r="J165" s="38">
        <v>2925.5666666666671</v>
      </c>
      <c r="K165" s="38">
        <v>2964.233333333334</v>
      </c>
      <c r="L165" s="38">
        <v>2991.7166666666672</v>
      </c>
      <c r="M165" s="28">
        <v>2936.75</v>
      </c>
      <c r="N165" s="28">
        <v>2870.6</v>
      </c>
      <c r="O165" s="39">
        <v>1225200</v>
      </c>
      <c r="P165" s="40">
        <v>-1.8976699495556089E-2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45014</v>
      </c>
      <c r="E166" s="37">
        <v>226.6</v>
      </c>
      <c r="F166" s="37">
        <v>227.51666666666665</v>
      </c>
      <c r="G166" s="38">
        <v>224.8833333333333</v>
      </c>
      <c r="H166" s="38">
        <v>223.16666666666666</v>
      </c>
      <c r="I166" s="38">
        <v>220.5333333333333</v>
      </c>
      <c r="J166" s="38">
        <v>229.23333333333329</v>
      </c>
      <c r="K166" s="38">
        <v>231.86666666666662</v>
      </c>
      <c r="L166" s="38">
        <v>233.58333333333329</v>
      </c>
      <c r="M166" s="28">
        <v>230.15</v>
      </c>
      <c r="N166" s="28">
        <v>225.8</v>
      </c>
      <c r="O166" s="39">
        <v>34597800</v>
      </c>
      <c r="P166" s="40">
        <v>-5.4875350346658802E-2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45014</v>
      </c>
      <c r="E167" s="37">
        <v>1500.1</v>
      </c>
      <c r="F167" s="37">
        <v>1504.6000000000001</v>
      </c>
      <c r="G167" s="38">
        <v>1483.0500000000002</v>
      </c>
      <c r="H167" s="38">
        <v>1466</v>
      </c>
      <c r="I167" s="38">
        <v>1444.45</v>
      </c>
      <c r="J167" s="38">
        <v>1521.6500000000003</v>
      </c>
      <c r="K167" s="38">
        <v>1543.2</v>
      </c>
      <c r="L167" s="38">
        <v>1560.2500000000005</v>
      </c>
      <c r="M167" s="28">
        <v>1526.15</v>
      </c>
      <c r="N167" s="28">
        <v>1487.55</v>
      </c>
      <c r="O167" s="39">
        <v>2465606</v>
      </c>
      <c r="P167" s="40">
        <v>-1.8470511989630591E-2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45014</v>
      </c>
      <c r="E168" s="37">
        <v>157.9</v>
      </c>
      <c r="F168" s="37">
        <v>159.61666666666667</v>
      </c>
      <c r="G168" s="38">
        <v>155.33333333333334</v>
      </c>
      <c r="H168" s="38">
        <v>152.76666666666668</v>
      </c>
      <c r="I168" s="38">
        <v>148.48333333333335</v>
      </c>
      <c r="J168" s="38">
        <v>162.18333333333334</v>
      </c>
      <c r="K168" s="38">
        <v>166.46666666666664</v>
      </c>
      <c r="L168" s="38">
        <v>169.03333333333333</v>
      </c>
      <c r="M168" s="28">
        <v>163.9</v>
      </c>
      <c r="N168" s="28">
        <v>157.05000000000001</v>
      </c>
      <c r="O168" s="39">
        <v>11833500</v>
      </c>
      <c r="P168" s="40">
        <v>5.9189109203906483E-4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45014</v>
      </c>
      <c r="E169" s="37">
        <v>714.5</v>
      </c>
      <c r="F169" s="37">
        <v>717.41666666666663</v>
      </c>
      <c r="G169" s="38">
        <v>702.43333333333328</v>
      </c>
      <c r="H169" s="38">
        <v>690.36666666666667</v>
      </c>
      <c r="I169" s="38">
        <v>675.38333333333333</v>
      </c>
      <c r="J169" s="38">
        <v>729.48333333333323</v>
      </c>
      <c r="K169" s="38">
        <v>744.46666666666658</v>
      </c>
      <c r="L169" s="38">
        <v>756.53333333333319</v>
      </c>
      <c r="M169" s="28">
        <v>732.4</v>
      </c>
      <c r="N169" s="28">
        <v>705.35</v>
      </c>
      <c r="O169" s="39">
        <v>2783750</v>
      </c>
      <c r="P169" s="40">
        <v>-2.7901454437518552E-2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45014</v>
      </c>
      <c r="E170" s="37">
        <v>147.65</v>
      </c>
      <c r="F170" s="37">
        <v>150.56666666666666</v>
      </c>
      <c r="G170" s="38">
        <v>144.38333333333333</v>
      </c>
      <c r="H170" s="38">
        <v>141.11666666666667</v>
      </c>
      <c r="I170" s="38">
        <v>134.93333333333334</v>
      </c>
      <c r="J170" s="38">
        <v>153.83333333333331</v>
      </c>
      <c r="K170" s="38">
        <v>160.01666666666665</v>
      </c>
      <c r="L170" s="38">
        <v>163.2833333333333</v>
      </c>
      <c r="M170" s="28">
        <v>156.75</v>
      </c>
      <c r="N170" s="28">
        <v>147.30000000000001</v>
      </c>
      <c r="O170" s="39">
        <v>31095000</v>
      </c>
      <c r="P170" s="40">
        <v>1.6674840608141245E-2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45014</v>
      </c>
      <c r="E171" s="37">
        <v>120.05</v>
      </c>
      <c r="F171" s="37">
        <v>120.93333333333334</v>
      </c>
      <c r="G171" s="38">
        <v>118.31666666666668</v>
      </c>
      <c r="H171" s="38">
        <v>116.58333333333334</v>
      </c>
      <c r="I171" s="38">
        <v>113.96666666666668</v>
      </c>
      <c r="J171" s="38">
        <v>122.66666666666667</v>
      </c>
      <c r="K171" s="38">
        <v>125.28333333333335</v>
      </c>
      <c r="L171" s="38">
        <v>127.01666666666667</v>
      </c>
      <c r="M171" s="28">
        <v>123.55</v>
      </c>
      <c r="N171" s="28">
        <v>119.2</v>
      </c>
      <c r="O171" s="39">
        <v>55840000</v>
      </c>
      <c r="P171" s="40">
        <v>1.2910629751829005E-3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45014</v>
      </c>
      <c r="E172" s="37">
        <v>2289.75</v>
      </c>
      <c r="F172" s="37">
        <v>2306.9833333333331</v>
      </c>
      <c r="G172" s="38">
        <v>2263.9666666666662</v>
      </c>
      <c r="H172" s="38">
        <v>2238.1833333333329</v>
      </c>
      <c r="I172" s="38">
        <v>2195.1666666666661</v>
      </c>
      <c r="J172" s="38">
        <v>2332.7666666666664</v>
      </c>
      <c r="K172" s="38">
        <v>2375.7833333333338</v>
      </c>
      <c r="L172" s="38">
        <v>2401.5666666666666</v>
      </c>
      <c r="M172" s="28">
        <v>2350</v>
      </c>
      <c r="N172" s="28">
        <v>2281.1999999999998</v>
      </c>
      <c r="O172" s="39">
        <v>41079250</v>
      </c>
      <c r="P172" s="40">
        <v>2.7216530075486207E-3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45014</v>
      </c>
      <c r="E173" s="37">
        <v>86.5</v>
      </c>
      <c r="F173" s="37">
        <v>87.316666666666663</v>
      </c>
      <c r="G173" s="38">
        <v>85.383333333333326</v>
      </c>
      <c r="H173" s="38">
        <v>84.266666666666666</v>
      </c>
      <c r="I173" s="38">
        <v>82.333333333333329</v>
      </c>
      <c r="J173" s="38">
        <v>88.433333333333323</v>
      </c>
      <c r="K173" s="38">
        <v>90.36666666666666</v>
      </c>
      <c r="L173" s="38">
        <v>91.48333333333332</v>
      </c>
      <c r="M173" s="28">
        <v>89.25</v>
      </c>
      <c r="N173" s="28">
        <v>86.2</v>
      </c>
      <c r="O173" s="39">
        <v>106144000</v>
      </c>
      <c r="P173" s="40">
        <v>8.0534873119586688E-3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45014</v>
      </c>
      <c r="E174" s="37">
        <v>724.55</v>
      </c>
      <c r="F174" s="37">
        <v>732.35</v>
      </c>
      <c r="G174" s="38">
        <v>714.90000000000009</v>
      </c>
      <c r="H174" s="38">
        <v>705.25000000000011</v>
      </c>
      <c r="I174" s="38">
        <v>687.80000000000018</v>
      </c>
      <c r="J174" s="38">
        <v>742</v>
      </c>
      <c r="K174" s="38">
        <v>759.45</v>
      </c>
      <c r="L174" s="38">
        <v>769.09999999999991</v>
      </c>
      <c r="M174" s="28">
        <v>749.8</v>
      </c>
      <c r="N174" s="28">
        <v>722.7</v>
      </c>
      <c r="O174" s="39">
        <v>9352000</v>
      </c>
      <c r="P174" s="40">
        <v>4.4309451491870648E-2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45014</v>
      </c>
      <c r="E175" s="37">
        <v>1073.8</v>
      </c>
      <c r="F175" s="37">
        <v>1081.9166666666667</v>
      </c>
      <c r="G175" s="38">
        <v>1060.8833333333334</v>
      </c>
      <c r="H175" s="38">
        <v>1047.9666666666667</v>
      </c>
      <c r="I175" s="38">
        <v>1026.9333333333334</v>
      </c>
      <c r="J175" s="38">
        <v>1094.8333333333335</v>
      </c>
      <c r="K175" s="38">
        <v>1115.8666666666668</v>
      </c>
      <c r="L175" s="38">
        <v>1128.7833333333335</v>
      </c>
      <c r="M175" s="28">
        <v>1102.95</v>
      </c>
      <c r="N175" s="28">
        <v>1069</v>
      </c>
      <c r="O175" s="39">
        <v>6258000</v>
      </c>
      <c r="P175" s="40">
        <v>8.3963056255247689E-4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45014</v>
      </c>
      <c r="E176" s="37">
        <v>532.04999999999995</v>
      </c>
      <c r="F176" s="37">
        <v>539.2166666666667</v>
      </c>
      <c r="G176" s="38">
        <v>523.33333333333337</v>
      </c>
      <c r="H176" s="38">
        <v>514.61666666666667</v>
      </c>
      <c r="I176" s="38">
        <v>498.73333333333335</v>
      </c>
      <c r="J176" s="38">
        <v>547.93333333333339</v>
      </c>
      <c r="K176" s="38">
        <v>563.81666666666661</v>
      </c>
      <c r="L176" s="38">
        <v>572.53333333333342</v>
      </c>
      <c r="M176" s="28">
        <v>555.1</v>
      </c>
      <c r="N176" s="28">
        <v>530.5</v>
      </c>
      <c r="O176" s="39">
        <v>71908500</v>
      </c>
      <c r="P176" s="40">
        <v>-7.6795694473193957E-3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45014</v>
      </c>
      <c r="E177" s="37">
        <v>25402.7</v>
      </c>
      <c r="F177" s="37">
        <v>25550.883333333331</v>
      </c>
      <c r="G177" s="38">
        <v>25201.816666666662</v>
      </c>
      <c r="H177" s="38">
        <v>25000.933333333331</v>
      </c>
      <c r="I177" s="38">
        <v>24651.866666666661</v>
      </c>
      <c r="J177" s="38">
        <v>25751.766666666663</v>
      </c>
      <c r="K177" s="38">
        <v>26100.833333333328</v>
      </c>
      <c r="L177" s="38">
        <v>26301.716666666664</v>
      </c>
      <c r="M177" s="28">
        <v>25899.95</v>
      </c>
      <c r="N177" s="28">
        <v>25350</v>
      </c>
      <c r="O177" s="39">
        <v>397400</v>
      </c>
      <c r="P177" s="40">
        <v>6.0759493670886075E-3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45014</v>
      </c>
      <c r="E178" s="37">
        <v>3272.25</v>
      </c>
      <c r="F178" s="37">
        <v>3291.85</v>
      </c>
      <c r="G178" s="38">
        <v>3231.2999999999997</v>
      </c>
      <c r="H178" s="38">
        <v>3190.35</v>
      </c>
      <c r="I178" s="38">
        <v>3129.7999999999997</v>
      </c>
      <c r="J178" s="38">
        <v>3332.7999999999997</v>
      </c>
      <c r="K178" s="38">
        <v>3393.35</v>
      </c>
      <c r="L178" s="38">
        <v>3434.2999999999997</v>
      </c>
      <c r="M178" s="28">
        <v>3352.4</v>
      </c>
      <c r="N178" s="28">
        <v>3250.9</v>
      </c>
      <c r="O178" s="39">
        <v>1889800</v>
      </c>
      <c r="P178" s="40">
        <v>-4.8463029631680976E-2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45014</v>
      </c>
      <c r="E179" s="37">
        <v>2285.5500000000002</v>
      </c>
      <c r="F179" s="37">
        <v>2293.6166666666668</v>
      </c>
      <c r="G179" s="38">
        <v>2269.6833333333334</v>
      </c>
      <c r="H179" s="38">
        <v>2253.8166666666666</v>
      </c>
      <c r="I179" s="38">
        <v>2229.8833333333332</v>
      </c>
      <c r="J179" s="38">
        <v>2309.4833333333336</v>
      </c>
      <c r="K179" s="38">
        <v>2333.416666666667</v>
      </c>
      <c r="L179" s="38">
        <v>2349.2833333333338</v>
      </c>
      <c r="M179" s="28">
        <v>2317.5500000000002</v>
      </c>
      <c r="N179" s="28">
        <v>2277.75</v>
      </c>
      <c r="O179" s="39">
        <v>3375750</v>
      </c>
      <c r="P179" s="40">
        <v>-1.358755204909051E-2</v>
      </c>
    </row>
    <row r="180" spans="1:16" ht="12.75" customHeight="1">
      <c r="A180" s="28">
        <v>170</v>
      </c>
      <c r="B180" s="29" t="s">
        <v>63</v>
      </c>
      <c r="C180" s="30" t="s">
        <v>870</v>
      </c>
      <c r="D180" s="31">
        <v>45014</v>
      </c>
      <c r="E180" s="37">
        <v>1260.3499999999999</v>
      </c>
      <c r="F180" s="37">
        <v>1267.0666666666666</v>
      </c>
      <c r="G180" s="38">
        <v>1247.7833333333333</v>
      </c>
      <c r="H180" s="38">
        <v>1235.2166666666667</v>
      </c>
      <c r="I180" s="38">
        <v>1215.9333333333334</v>
      </c>
      <c r="J180" s="38">
        <v>1279.6333333333332</v>
      </c>
      <c r="K180" s="38">
        <v>1298.9166666666665</v>
      </c>
      <c r="L180" s="38">
        <v>1311.4833333333331</v>
      </c>
      <c r="M180" s="28">
        <v>1286.3499999999999</v>
      </c>
      <c r="N180" s="28">
        <v>1254.5</v>
      </c>
      <c r="O180" s="39">
        <v>3765000</v>
      </c>
      <c r="P180" s="40">
        <v>-4.1252864782276549E-2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45014</v>
      </c>
      <c r="E181" s="37">
        <v>958.4</v>
      </c>
      <c r="F181" s="37">
        <v>957.85</v>
      </c>
      <c r="G181" s="38">
        <v>951.7</v>
      </c>
      <c r="H181" s="38">
        <v>945</v>
      </c>
      <c r="I181" s="38">
        <v>938.85</v>
      </c>
      <c r="J181" s="38">
        <v>964.55000000000007</v>
      </c>
      <c r="K181" s="38">
        <v>970.69999999999993</v>
      </c>
      <c r="L181" s="38">
        <v>977.40000000000009</v>
      </c>
      <c r="M181" s="28">
        <v>964</v>
      </c>
      <c r="N181" s="28">
        <v>951.15</v>
      </c>
      <c r="O181" s="39">
        <v>18776800</v>
      </c>
      <c r="P181" s="40">
        <v>1.3335348116807071E-2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45014</v>
      </c>
      <c r="E182" s="37">
        <v>427.15</v>
      </c>
      <c r="F182" s="37">
        <v>430.68333333333334</v>
      </c>
      <c r="G182" s="38">
        <v>420.4666666666667</v>
      </c>
      <c r="H182" s="38">
        <v>413.78333333333336</v>
      </c>
      <c r="I182" s="38">
        <v>403.56666666666672</v>
      </c>
      <c r="J182" s="38">
        <v>437.36666666666667</v>
      </c>
      <c r="K182" s="38">
        <v>447.58333333333326</v>
      </c>
      <c r="L182" s="38">
        <v>454.26666666666665</v>
      </c>
      <c r="M182" s="28">
        <v>440.9</v>
      </c>
      <c r="N182" s="28">
        <v>424</v>
      </c>
      <c r="O182" s="39">
        <v>8496000</v>
      </c>
      <c r="P182" s="40">
        <v>1.1789924973204717E-2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45014</v>
      </c>
      <c r="E183" s="37">
        <v>578.6</v>
      </c>
      <c r="F183" s="37">
        <v>577.98333333333335</v>
      </c>
      <c r="G183" s="38">
        <v>572.16666666666674</v>
      </c>
      <c r="H183" s="38">
        <v>565.73333333333335</v>
      </c>
      <c r="I183" s="38">
        <v>559.91666666666674</v>
      </c>
      <c r="J183" s="38">
        <v>584.41666666666674</v>
      </c>
      <c r="K183" s="38">
        <v>590.23333333333335</v>
      </c>
      <c r="L183" s="38">
        <v>596.66666666666674</v>
      </c>
      <c r="M183" s="28">
        <v>583.79999999999995</v>
      </c>
      <c r="N183" s="28">
        <v>571.54999999999995</v>
      </c>
      <c r="O183" s="39">
        <v>2229000</v>
      </c>
      <c r="P183" s="40">
        <v>-2.9603831084022637E-2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45014</v>
      </c>
      <c r="E184" s="37">
        <v>967.9</v>
      </c>
      <c r="F184" s="37">
        <v>973.23333333333323</v>
      </c>
      <c r="G184" s="38">
        <v>957.66666666666652</v>
      </c>
      <c r="H184" s="38">
        <v>947.43333333333328</v>
      </c>
      <c r="I184" s="38">
        <v>931.86666666666656</v>
      </c>
      <c r="J184" s="38">
        <v>983.46666666666647</v>
      </c>
      <c r="K184" s="38">
        <v>999.0333333333333</v>
      </c>
      <c r="L184" s="38">
        <v>1009.2666666666664</v>
      </c>
      <c r="M184" s="28">
        <v>988.8</v>
      </c>
      <c r="N184" s="28">
        <v>963</v>
      </c>
      <c r="O184" s="39">
        <v>5933500</v>
      </c>
      <c r="P184" s="40">
        <v>-2.9406822382792809E-3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45014</v>
      </c>
      <c r="E185" s="37">
        <v>1178.3</v>
      </c>
      <c r="F185" s="37">
        <v>1186.4166666666667</v>
      </c>
      <c r="G185" s="38">
        <v>1164.0833333333335</v>
      </c>
      <c r="H185" s="38">
        <v>1149.8666666666668</v>
      </c>
      <c r="I185" s="38">
        <v>1127.5333333333335</v>
      </c>
      <c r="J185" s="38">
        <v>1200.6333333333334</v>
      </c>
      <c r="K185" s="38">
        <v>1222.9666666666669</v>
      </c>
      <c r="L185" s="38">
        <v>1237.1833333333334</v>
      </c>
      <c r="M185" s="28">
        <v>1208.75</v>
      </c>
      <c r="N185" s="28">
        <v>1172.2</v>
      </c>
      <c r="O185" s="39">
        <v>2168000</v>
      </c>
      <c r="P185" s="40">
        <v>1.6170611670963207E-2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45014</v>
      </c>
      <c r="E186" s="37">
        <v>696.25</v>
      </c>
      <c r="F186" s="37">
        <v>700.08333333333337</v>
      </c>
      <c r="G186" s="38">
        <v>690.16666666666674</v>
      </c>
      <c r="H186" s="38">
        <v>684.08333333333337</v>
      </c>
      <c r="I186" s="38">
        <v>674.16666666666674</v>
      </c>
      <c r="J186" s="38">
        <v>706.16666666666674</v>
      </c>
      <c r="K186" s="38">
        <v>716.08333333333348</v>
      </c>
      <c r="L186" s="38">
        <v>722.16666666666674</v>
      </c>
      <c r="M186" s="28">
        <v>710</v>
      </c>
      <c r="N186" s="28">
        <v>694</v>
      </c>
      <c r="O186" s="39">
        <v>11106000</v>
      </c>
      <c r="P186" s="40">
        <v>4.8041690416089893E-3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45014</v>
      </c>
      <c r="E187" s="37">
        <v>423.7</v>
      </c>
      <c r="F187" s="37">
        <v>427.73333333333335</v>
      </c>
      <c r="G187" s="38">
        <v>416.41666666666669</v>
      </c>
      <c r="H187" s="38">
        <v>409.13333333333333</v>
      </c>
      <c r="I187" s="38">
        <v>397.81666666666666</v>
      </c>
      <c r="J187" s="38">
        <v>435.01666666666671</v>
      </c>
      <c r="K187" s="38">
        <v>446.33333333333331</v>
      </c>
      <c r="L187" s="38">
        <v>453.61666666666673</v>
      </c>
      <c r="M187" s="28">
        <v>439.05</v>
      </c>
      <c r="N187" s="28">
        <v>420.45</v>
      </c>
      <c r="O187" s="39">
        <v>57193800</v>
      </c>
      <c r="P187" s="40">
        <v>-1.1696488564815967E-3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45014</v>
      </c>
      <c r="E188" s="37">
        <v>203.2</v>
      </c>
      <c r="F188" s="37">
        <v>205.25</v>
      </c>
      <c r="G188" s="38">
        <v>200.5</v>
      </c>
      <c r="H188" s="38">
        <v>197.8</v>
      </c>
      <c r="I188" s="38">
        <v>193.05</v>
      </c>
      <c r="J188" s="38">
        <v>207.95</v>
      </c>
      <c r="K188" s="38">
        <v>212.7</v>
      </c>
      <c r="L188" s="38">
        <v>215.39999999999998</v>
      </c>
      <c r="M188" s="28">
        <v>210</v>
      </c>
      <c r="N188" s="28">
        <v>202.55</v>
      </c>
      <c r="O188" s="39">
        <v>96568875</v>
      </c>
      <c r="P188" s="40">
        <v>-9.0735930735930739E-3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45014</v>
      </c>
      <c r="E189" s="37">
        <v>107.15</v>
      </c>
      <c r="F189" s="37">
        <v>107.66666666666667</v>
      </c>
      <c r="G189" s="38">
        <v>105.98333333333335</v>
      </c>
      <c r="H189" s="38">
        <v>104.81666666666668</v>
      </c>
      <c r="I189" s="38">
        <v>103.13333333333335</v>
      </c>
      <c r="J189" s="38">
        <v>108.83333333333334</v>
      </c>
      <c r="K189" s="38">
        <v>110.51666666666665</v>
      </c>
      <c r="L189" s="38">
        <v>111.68333333333334</v>
      </c>
      <c r="M189" s="28">
        <v>109.35</v>
      </c>
      <c r="N189" s="28">
        <v>106.5</v>
      </c>
      <c r="O189" s="39">
        <v>224867500</v>
      </c>
      <c r="P189" s="40">
        <v>-3.2536677709417892E-2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45014</v>
      </c>
      <c r="E190" s="37">
        <v>3296.05</v>
      </c>
      <c r="F190" s="37">
        <v>3318.8833333333332</v>
      </c>
      <c r="G190" s="38">
        <v>3261.7666666666664</v>
      </c>
      <c r="H190" s="38">
        <v>3227.4833333333331</v>
      </c>
      <c r="I190" s="38">
        <v>3170.3666666666663</v>
      </c>
      <c r="J190" s="38">
        <v>3353.1666666666665</v>
      </c>
      <c r="K190" s="38">
        <v>3410.2833333333333</v>
      </c>
      <c r="L190" s="38">
        <v>3444.5666666666666</v>
      </c>
      <c r="M190" s="28">
        <v>3376</v>
      </c>
      <c r="N190" s="28">
        <v>3284.6</v>
      </c>
      <c r="O190" s="39">
        <v>9954350</v>
      </c>
      <c r="P190" s="40">
        <v>-9.231519542952692E-3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45014</v>
      </c>
      <c r="E191" s="37">
        <v>1137.95</v>
      </c>
      <c r="F191" s="37">
        <v>1141.25</v>
      </c>
      <c r="G191" s="38">
        <v>1116.55</v>
      </c>
      <c r="H191" s="38">
        <v>1095.1499999999999</v>
      </c>
      <c r="I191" s="38">
        <v>1070.4499999999998</v>
      </c>
      <c r="J191" s="38">
        <v>1162.6500000000001</v>
      </c>
      <c r="K191" s="38">
        <v>1187.3499999999999</v>
      </c>
      <c r="L191" s="38">
        <v>1208.7500000000002</v>
      </c>
      <c r="M191" s="28">
        <v>1165.95</v>
      </c>
      <c r="N191" s="28">
        <v>1119.8499999999999</v>
      </c>
      <c r="O191" s="39">
        <v>13187400</v>
      </c>
      <c r="P191" s="40">
        <v>9.5717632982701029E-2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45014</v>
      </c>
      <c r="E192" s="37">
        <v>2341.8000000000002</v>
      </c>
      <c r="F192" s="37">
        <v>2353.15</v>
      </c>
      <c r="G192" s="38">
        <v>2319.4500000000003</v>
      </c>
      <c r="H192" s="38">
        <v>2297.1000000000004</v>
      </c>
      <c r="I192" s="38">
        <v>2263.4000000000005</v>
      </c>
      <c r="J192" s="38">
        <v>2375.5</v>
      </c>
      <c r="K192" s="38">
        <v>2409.1999999999998</v>
      </c>
      <c r="L192" s="38">
        <v>2431.5499999999997</v>
      </c>
      <c r="M192" s="28">
        <v>2386.85</v>
      </c>
      <c r="N192" s="28">
        <v>2330.8000000000002</v>
      </c>
      <c r="O192" s="39">
        <v>7182375</v>
      </c>
      <c r="P192" s="40">
        <v>-1.0641045508548995E-2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45014</v>
      </c>
      <c r="E193" s="37">
        <v>1511.25</v>
      </c>
      <c r="F193" s="37">
        <v>1516.5999999999997</v>
      </c>
      <c r="G193" s="38">
        <v>1499.2499999999993</v>
      </c>
      <c r="H193" s="38">
        <v>1487.2499999999995</v>
      </c>
      <c r="I193" s="38">
        <v>1469.8999999999992</v>
      </c>
      <c r="J193" s="38">
        <v>1528.5999999999995</v>
      </c>
      <c r="K193" s="38">
        <v>1545.9499999999998</v>
      </c>
      <c r="L193" s="38">
        <v>1557.9499999999996</v>
      </c>
      <c r="M193" s="28">
        <v>1533.95</v>
      </c>
      <c r="N193" s="28">
        <v>1504.6</v>
      </c>
      <c r="O193" s="39">
        <v>1720500</v>
      </c>
      <c r="P193" s="40">
        <v>-7.2129255626081938E-3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45014</v>
      </c>
      <c r="E194" s="37">
        <v>532.95000000000005</v>
      </c>
      <c r="F194" s="37">
        <v>535.55000000000007</v>
      </c>
      <c r="G194" s="38">
        <v>529.00000000000011</v>
      </c>
      <c r="H194" s="38">
        <v>525.05000000000007</v>
      </c>
      <c r="I194" s="38">
        <v>518.50000000000011</v>
      </c>
      <c r="J194" s="38">
        <v>539.50000000000011</v>
      </c>
      <c r="K194" s="38">
        <v>546.05000000000007</v>
      </c>
      <c r="L194" s="38">
        <v>550.00000000000011</v>
      </c>
      <c r="M194" s="28">
        <v>542.1</v>
      </c>
      <c r="N194" s="28">
        <v>531.6</v>
      </c>
      <c r="O194" s="39">
        <v>3202500</v>
      </c>
      <c r="P194" s="40">
        <v>-2.6891522333637192E-2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45014</v>
      </c>
      <c r="E195" s="37">
        <v>1325.9</v>
      </c>
      <c r="F195" s="37">
        <v>1333.85</v>
      </c>
      <c r="G195" s="38">
        <v>1306.3999999999999</v>
      </c>
      <c r="H195" s="38">
        <v>1286.8999999999999</v>
      </c>
      <c r="I195" s="38">
        <v>1259.4499999999998</v>
      </c>
      <c r="J195" s="38">
        <v>1353.35</v>
      </c>
      <c r="K195" s="38">
        <v>1380.7999999999997</v>
      </c>
      <c r="L195" s="38">
        <v>1400.3</v>
      </c>
      <c r="M195" s="28">
        <v>1361.3</v>
      </c>
      <c r="N195" s="28">
        <v>1314.35</v>
      </c>
      <c r="O195" s="39">
        <v>3589600</v>
      </c>
      <c r="P195" s="40">
        <v>-8.6168802474591247E-3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45014</v>
      </c>
      <c r="E196" s="37">
        <v>1048.8</v>
      </c>
      <c r="F196" s="37">
        <v>1057.7833333333335</v>
      </c>
      <c r="G196" s="38">
        <v>1037.5666666666671</v>
      </c>
      <c r="H196" s="38">
        <v>1026.3333333333335</v>
      </c>
      <c r="I196" s="38">
        <v>1006.116666666667</v>
      </c>
      <c r="J196" s="38">
        <v>1069.0166666666671</v>
      </c>
      <c r="K196" s="38">
        <v>1089.2333333333338</v>
      </c>
      <c r="L196" s="38">
        <v>1100.4666666666672</v>
      </c>
      <c r="M196" s="28">
        <v>1078</v>
      </c>
      <c r="N196" s="28">
        <v>1046.55</v>
      </c>
      <c r="O196" s="39">
        <v>6043800</v>
      </c>
      <c r="P196" s="40">
        <v>-1.7747440273037544E-2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45014</v>
      </c>
      <c r="E197" s="37">
        <v>1437.45</v>
      </c>
      <c r="F197" s="37">
        <v>1442.2166666666665</v>
      </c>
      <c r="G197" s="38">
        <v>1429.4333333333329</v>
      </c>
      <c r="H197" s="38">
        <v>1421.4166666666665</v>
      </c>
      <c r="I197" s="38">
        <v>1408.633333333333</v>
      </c>
      <c r="J197" s="38">
        <v>1450.2333333333329</v>
      </c>
      <c r="K197" s="38">
        <v>1463.0166666666662</v>
      </c>
      <c r="L197" s="38">
        <v>1471.0333333333328</v>
      </c>
      <c r="M197" s="28">
        <v>1455</v>
      </c>
      <c r="N197" s="28">
        <v>1434.2</v>
      </c>
      <c r="O197" s="39">
        <v>1167600</v>
      </c>
      <c r="P197" s="40">
        <v>-2.991026919242273E-2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45014</v>
      </c>
      <c r="E198" s="37">
        <v>7108.8</v>
      </c>
      <c r="F198" s="37">
        <v>7158.5999999999995</v>
      </c>
      <c r="G198" s="38">
        <v>7035.1999999999989</v>
      </c>
      <c r="H198" s="38">
        <v>6961.5999999999995</v>
      </c>
      <c r="I198" s="38">
        <v>6838.1999999999989</v>
      </c>
      <c r="J198" s="38">
        <v>7232.1999999999989</v>
      </c>
      <c r="K198" s="38">
        <v>7355.5999999999985</v>
      </c>
      <c r="L198" s="38">
        <v>7429.1999999999989</v>
      </c>
      <c r="M198" s="28">
        <v>7282</v>
      </c>
      <c r="N198" s="28">
        <v>7085</v>
      </c>
      <c r="O198" s="39">
        <v>1871400</v>
      </c>
      <c r="P198" s="40">
        <v>-1.0992495507874431E-2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45014</v>
      </c>
      <c r="E199" s="37">
        <v>705.85</v>
      </c>
      <c r="F199" s="37">
        <v>710</v>
      </c>
      <c r="G199" s="38">
        <v>699.4</v>
      </c>
      <c r="H199" s="38">
        <v>692.94999999999993</v>
      </c>
      <c r="I199" s="38">
        <v>682.34999999999991</v>
      </c>
      <c r="J199" s="38">
        <v>716.45</v>
      </c>
      <c r="K199" s="38">
        <v>727.05</v>
      </c>
      <c r="L199" s="38">
        <v>733.50000000000011</v>
      </c>
      <c r="M199" s="28">
        <v>720.6</v>
      </c>
      <c r="N199" s="28">
        <v>703.55</v>
      </c>
      <c r="O199" s="39">
        <v>15932800</v>
      </c>
      <c r="P199" s="40">
        <v>-5.2755458160863569E-3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45014</v>
      </c>
      <c r="E200" s="37">
        <v>279.75</v>
      </c>
      <c r="F200" s="37">
        <v>281.63333333333333</v>
      </c>
      <c r="G200" s="38">
        <v>274.61666666666667</v>
      </c>
      <c r="H200" s="38">
        <v>269.48333333333335</v>
      </c>
      <c r="I200" s="38">
        <v>262.4666666666667</v>
      </c>
      <c r="J200" s="38">
        <v>286.76666666666665</v>
      </c>
      <c r="K200" s="38">
        <v>293.7833333333333</v>
      </c>
      <c r="L200" s="38">
        <v>298.91666666666663</v>
      </c>
      <c r="M200" s="28">
        <v>288.64999999999998</v>
      </c>
      <c r="N200" s="28">
        <v>276.5</v>
      </c>
      <c r="O200" s="39">
        <v>39546000</v>
      </c>
      <c r="P200" s="40">
        <v>-1.773472429210134E-2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45014</v>
      </c>
      <c r="E201" s="37">
        <v>883.95</v>
      </c>
      <c r="F201" s="37">
        <v>889.20000000000016</v>
      </c>
      <c r="G201" s="38">
        <v>875.0500000000003</v>
      </c>
      <c r="H201" s="38">
        <v>866.15000000000009</v>
      </c>
      <c r="I201" s="38">
        <v>852.00000000000023</v>
      </c>
      <c r="J201" s="38">
        <v>898.10000000000036</v>
      </c>
      <c r="K201" s="38">
        <v>912.25000000000023</v>
      </c>
      <c r="L201" s="38">
        <v>921.15000000000043</v>
      </c>
      <c r="M201" s="28">
        <v>903.35</v>
      </c>
      <c r="N201" s="28">
        <v>880.3</v>
      </c>
      <c r="O201" s="39">
        <v>5238000</v>
      </c>
      <c r="P201" s="40">
        <v>-2.0092041755528117E-2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45014</v>
      </c>
      <c r="E202" s="37">
        <v>1308.8</v>
      </c>
      <c r="F202" s="37">
        <v>1317.6</v>
      </c>
      <c r="G202" s="38">
        <v>1288.5999999999999</v>
      </c>
      <c r="H202" s="38">
        <v>1268.4000000000001</v>
      </c>
      <c r="I202" s="38">
        <v>1239.4000000000001</v>
      </c>
      <c r="J202" s="38">
        <v>1337.7999999999997</v>
      </c>
      <c r="K202" s="38">
        <v>1366.7999999999997</v>
      </c>
      <c r="L202" s="38">
        <v>1386.9999999999995</v>
      </c>
      <c r="M202" s="28">
        <v>1346.6</v>
      </c>
      <c r="N202" s="28">
        <v>1297.4000000000001</v>
      </c>
      <c r="O202" s="39">
        <v>856450</v>
      </c>
      <c r="P202" s="40">
        <v>-4.4751830756712772E-3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45014</v>
      </c>
      <c r="E203" s="37">
        <v>386.75</v>
      </c>
      <c r="F203" s="37">
        <v>388.7833333333333</v>
      </c>
      <c r="G203" s="38">
        <v>383.16666666666663</v>
      </c>
      <c r="H203" s="38">
        <v>379.58333333333331</v>
      </c>
      <c r="I203" s="38">
        <v>373.96666666666664</v>
      </c>
      <c r="J203" s="38">
        <v>392.36666666666662</v>
      </c>
      <c r="K203" s="38">
        <v>397.98333333333329</v>
      </c>
      <c r="L203" s="38">
        <v>401.56666666666661</v>
      </c>
      <c r="M203" s="28">
        <v>394.4</v>
      </c>
      <c r="N203" s="28">
        <v>385.2</v>
      </c>
      <c r="O203" s="39">
        <v>36085500</v>
      </c>
      <c r="P203" s="40">
        <v>4.1322314049586778E-3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45014</v>
      </c>
      <c r="E204" s="37">
        <v>189.3</v>
      </c>
      <c r="F204" s="37">
        <v>190.36666666666667</v>
      </c>
      <c r="G204" s="38">
        <v>185.73333333333335</v>
      </c>
      <c r="H204" s="38">
        <v>182.16666666666669</v>
      </c>
      <c r="I204" s="38">
        <v>177.53333333333336</v>
      </c>
      <c r="J204" s="38">
        <v>193.93333333333334</v>
      </c>
      <c r="K204" s="38">
        <v>198.56666666666666</v>
      </c>
      <c r="L204" s="38">
        <v>202.13333333333333</v>
      </c>
      <c r="M204" s="28">
        <v>195</v>
      </c>
      <c r="N204" s="28">
        <v>186.8</v>
      </c>
      <c r="O204" s="39">
        <v>74475000</v>
      </c>
      <c r="P204" s="40">
        <v>7.3037127206329886E-3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45014</v>
      </c>
      <c r="E205" s="37">
        <v>467.25</v>
      </c>
      <c r="F205" s="37">
        <v>469.48333333333335</v>
      </c>
      <c r="G205" s="38">
        <v>461.26666666666671</v>
      </c>
      <c r="H205" s="38">
        <v>455.28333333333336</v>
      </c>
      <c r="I205" s="38">
        <v>447.06666666666672</v>
      </c>
      <c r="J205" s="38">
        <v>475.4666666666667</v>
      </c>
      <c r="K205" s="38">
        <v>483.68333333333339</v>
      </c>
      <c r="L205" s="38">
        <v>489.66666666666669</v>
      </c>
      <c r="M205" s="28">
        <v>477.7</v>
      </c>
      <c r="N205" s="28">
        <v>463.5</v>
      </c>
      <c r="O205" s="39">
        <v>7005600</v>
      </c>
      <c r="P205" s="40">
        <v>-1.9153225806451613E-2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E19" sqref="E1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44999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52" t="s">
        <v>16</v>
      </c>
      <c r="B8" s="354"/>
      <c r="C8" s="358" t="s">
        <v>20</v>
      </c>
      <c r="D8" s="358" t="s">
        <v>21</v>
      </c>
      <c r="E8" s="349" t="s">
        <v>22</v>
      </c>
      <c r="F8" s="350"/>
      <c r="G8" s="351"/>
      <c r="H8" s="349" t="s">
        <v>23</v>
      </c>
      <c r="I8" s="350"/>
      <c r="J8" s="351"/>
      <c r="K8" s="23"/>
      <c r="L8" s="50"/>
      <c r="M8" s="50"/>
      <c r="N8" s="1"/>
      <c r="O8" s="1"/>
    </row>
    <row r="9" spans="1:15" ht="36" customHeight="1">
      <c r="A9" s="356"/>
      <c r="B9" s="357"/>
      <c r="C9" s="357"/>
      <c r="D9" s="35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17154.3</v>
      </c>
      <c r="D10" s="259">
        <v>17265.883333333331</v>
      </c>
      <c r="E10" s="259">
        <v>17001.866666666661</v>
      </c>
      <c r="F10" s="259">
        <v>16849.433333333331</v>
      </c>
      <c r="G10" s="259">
        <v>16585.416666666661</v>
      </c>
      <c r="H10" s="259">
        <v>17418.316666666662</v>
      </c>
      <c r="I10" s="259">
        <v>17682.333333333332</v>
      </c>
      <c r="J10" s="259">
        <v>17834.766666666663</v>
      </c>
      <c r="K10" s="259">
        <v>17529.900000000001</v>
      </c>
      <c r="L10" s="259">
        <v>17113.45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39564.699999999997</v>
      </c>
      <c r="D11" s="259">
        <v>39903.116666666669</v>
      </c>
      <c r="E11" s="259">
        <v>39116.183333333334</v>
      </c>
      <c r="F11" s="259">
        <v>38667.666666666664</v>
      </c>
      <c r="G11" s="259">
        <v>37880.73333333333</v>
      </c>
      <c r="H11" s="259">
        <v>40351.633333333339</v>
      </c>
      <c r="I11" s="259">
        <v>41138.566666666673</v>
      </c>
      <c r="J11" s="259">
        <v>41587.083333333343</v>
      </c>
      <c r="K11" s="259">
        <v>40690.050000000003</v>
      </c>
      <c r="L11" s="259">
        <v>39454.6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2949.3</v>
      </c>
      <c r="D12" s="232">
        <v>2962</v>
      </c>
      <c r="E12" s="232">
        <v>2931.15</v>
      </c>
      <c r="F12" s="232">
        <v>2913</v>
      </c>
      <c r="G12" s="232">
        <v>2882.15</v>
      </c>
      <c r="H12" s="232">
        <v>2980.15</v>
      </c>
      <c r="I12" s="232">
        <v>3011.0000000000005</v>
      </c>
      <c r="J12" s="232">
        <v>3029.15</v>
      </c>
      <c r="K12" s="232">
        <v>2992.85</v>
      </c>
      <c r="L12" s="232">
        <v>2943.85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5068</v>
      </c>
      <c r="D13" s="232">
        <v>5095.666666666667</v>
      </c>
      <c r="E13" s="232">
        <v>5022.1333333333341</v>
      </c>
      <c r="F13" s="232">
        <v>4976.2666666666673</v>
      </c>
      <c r="G13" s="232">
        <v>4902.7333333333345</v>
      </c>
      <c r="H13" s="232">
        <v>5141.5333333333338</v>
      </c>
      <c r="I13" s="232">
        <v>5215.0666666666666</v>
      </c>
      <c r="J13" s="232">
        <v>5260.9333333333334</v>
      </c>
      <c r="K13" s="232">
        <v>5169.2</v>
      </c>
      <c r="L13" s="232">
        <v>5049.8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29267</v>
      </c>
      <c r="D14" s="232">
        <v>29501.899999999998</v>
      </c>
      <c r="E14" s="232">
        <v>28952.199999999997</v>
      </c>
      <c r="F14" s="232">
        <v>28637.399999999998</v>
      </c>
      <c r="G14" s="232">
        <v>28087.699999999997</v>
      </c>
      <c r="H14" s="232">
        <v>29816.699999999997</v>
      </c>
      <c r="I14" s="232">
        <v>30366.400000000001</v>
      </c>
      <c r="J14" s="232">
        <v>30681.199999999997</v>
      </c>
      <c r="K14" s="232">
        <v>30051.599999999999</v>
      </c>
      <c r="L14" s="232">
        <v>29187.1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4532.8999999999996</v>
      </c>
      <c r="D15" s="232">
        <v>4553.7833333333328</v>
      </c>
      <c r="E15" s="232">
        <v>4503.4166666666661</v>
      </c>
      <c r="F15" s="232">
        <v>4473.9333333333334</v>
      </c>
      <c r="G15" s="232">
        <v>4423.5666666666666</v>
      </c>
      <c r="H15" s="232">
        <v>4583.2666666666655</v>
      </c>
      <c r="I15" s="232">
        <v>4633.6333333333323</v>
      </c>
      <c r="J15" s="232">
        <v>4663.116666666665</v>
      </c>
      <c r="K15" s="232">
        <v>4604.1499999999996</v>
      </c>
      <c r="L15" s="232">
        <v>4524.3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8455.5499999999993</v>
      </c>
      <c r="D16" s="232">
        <v>8512.65</v>
      </c>
      <c r="E16" s="232">
        <v>8375.9499999999989</v>
      </c>
      <c r="F16" s="232">
        <v>8296.3499999999985</v>
      </c>
      <c r="G16" s="232">
        <v>8159.6499999999978</v>
      </c>
      <c r="H16" s="232">
        <v>8592.25</v>
      </c>
      <c r="I16" s="232">
        <v>8728.9500000000007</v>
      </c>
      <c r="J16" s="232">
        <v>8808.5500000000011</v>
      </c>
      <c r="K16" s="232">
        <v>8649.35</v>
      </c>
      <c r="L16" s="232">
        <v>8433.0499999999993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3274.45</v>
      </c>
      <c r="D17" s="232">
        <v>3313.5166666666664</v>
      </c>
      <c r="E17" s="232">
        <v>3225.9833333333327</v>
      </c>
      <c r="F17" s="232">
        <v>3177.5166666666664</v>
      </c>
      <c r="G17" s="232">
        <v>3089.9833333333327</v>
      </c>
      <c r="H17" s="232">
        <v>3361.9833333333327</v>
      </c>
      <c r="I17" s="232">
        <v>3449.5166666666664</v>
      </c>
      <c r="J17" s="232">
        <v>3497.9833333333327</v>
      </c>
      <c r="K17" s="231">
        <v>3401.05</v>
      </c>
      <c r="L17" s="231">
        <v>3265.05</v>
      </c>
      <c r="M17" s="231">
        <v>2.76376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1770</v>
      </c>
      <c r="D18" s="232">
        <v>1800.6166666666668</v>
      </c>
      <c r="E18" s="232">
        <v>1734.4333333333336</v>
      </c>
      <c r="F18" s="232">
        <v>1698.8666666666668</v>
      </c>
      <c r="G18" s="232">
        <v>1632.6833333333336</v>
      </c>
      <c r="H18" s="232">
        <v>1836.1833333333336</v>
      </c>
      <c r="I18" s="232">
        <v>1902.366666666667</v>
      </c>
      <c r="J18" s="232">
        <v>1937.9333333333336</v>
      </c>
      <c r="K18" s="231">
        <v>1866.8</v>
      </c>
      <c r="L18" s="231">
        <v>1765.05</v>
      </c>
      <c r="M18" s="231">
        <v>7.5989599999999999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596.45000000000005</v>
      </c>
      <c r="D19" s="232">
        <v>604.28333333333342</v>
      </c>
      <c r="E19" s="232">
        <v>586.21666666666681</v>
      </c>
      <c r="F19" s="232">
        <v>575.98333333333335</v>
      </c>
      <c r="G19" s="232">
        <v>557.91666666666674</v>
      </c>
      <c r="H19" s="232">
        <v>614.51666666666688</v>
      </c>
      <c r="I19" s="232">
        <v>632.58333333333348</v>
      </c>
      <c r="J19" s="232">
        <v>642.81666666666695</v>
      </c>
      <c r="K19" s="231">
        <v>622.35</v>
      </c>
      <c r="L19" s="231">
        <v>594.04999999999995</v>
      </c>
      <c r="M19" s="231">
        <v>35.29195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20263.599999999999</v>
      </c>
      <c r="D20" s="232">
        <v>20322.899999999998</v>
      </c>
      <c r="E20" s="232">
        <v>19996.699999999997</v>
      </c>
      <c r="F20" s="232">
        <v>19729.8</v>
      </c>
      <c r="G20" s="232">
        <v>19403.599999999999</v>
      </c>
      <c r="H20" s="232">
        <v>20589.799999999996</v>
      </c>
      <c r="I20" s="232">
        <v>20916</v>
      </c>
      <c r="J20" s="232">
        <v>21182.899999999994</v>
      </c>
      <c r="K20" s="231">
        <v>20649.099999999999</v>
      </c>
      <c r="L20" s="231">
        <v>20056</v>
      </c>
      <c r="M20" s="231">
        <v>0.12019000000000001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1874.4</v>
      </c>
      <c r="D21" s="232">
        <v>1905.6000000000001</v>
      </c>
      <c r="E21" s="232">
        <v>1826.2000000000003</v>
      </c>
      <c r="F21" s="232">
        <v>1778.0000000000002</v>
      </c>
      <c r="G21" s="232">
        <v>1698.6000000000004</v>
      </c>
      <c r="H21" s="232">
        <v>1953.8000000000002</v>
      </c>
      <c r="I21" s="232">
        <v>2033.2000000000003</v>
      </c>
      <c r="J21" s="232">
        <v>2081.4</v>
      </c>
      <c r="K21" s="231">
        <v>1985</v>
      </c>
      <c r="L21" s="231">
        <v>1857.4</v>
      </c>
      <c r="M21" s="231">
        <v>75.726039999999998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716.8</v>
      </c>
      <c r="D22" s="232">
        <v>716.79999999999984</v>
      </c>
      <c r="E22" s="232">
        <v>716.79999999999973</v>
      </c>
      <c r="F22" s="232">
        <v>716.79999999999984</v>
      </c>
      <c r="G22" s="232">
        <v>716.79999999999973</v>
      </c>
      <c r="H22" s="232">
        <v>716.79999999999973</v>
      </c>
      <c r="I22" s="232">
        <v>716.8</v>
      </c>
      <c r="J22" s="232">
        <v>716.79999999999973</v>
      </c>
      <c r="K22" s="231">
        <v>716.8</v>
      </c>
      <c r="L22" s="231">
        <v>716.8</v>
      </c>
      <c r="M22" s="231">
        <v>8.5480999999999998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681.2</v>
      </c>
      <c r="D23" s="232">
        <v>689.63333333333333</v>
      </c>
      <c r="E23" s="232">
        <v>668.7166666666667</v>
      </c>
      <c r="F23" s="232">
        <v>656.23333333333335</v>
      </c>
      <c r="G23" s="232">
        <v>635.31666666666672</v>
      </c>
      <c r="H23" s="232">
        <v>702.11666666666667</v>
      </c>
      <c r="I23" s="232">
        <v>723.03333333333342</v>
      </c>
      <c r="J23" s="232">
        <v>735.51666666666665</v>
      </c>
      <c r="K23" s="231">
        <v>710.55</v>
      </c>
      <c r="L23" s="231">
        <v>677.15</v>
      </c>
      <c r="M23" s="231">
        <v>96.933369999999996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997.05</v>
      </c>
      <c r="D24" s="232">
        <v>997.04999999999984</v>
      </c>
      <c r="E24" s="232">
        <v>997.04999999999973</v>
      </c>
      <c r="F24" s="232">
        <v>997.04999999999984</v>
      </c>
      <c r="G24" s="232">
        <v>997.04999999999973</v>
      </c>
      <c r="H24" s="232">
        <v>997.04999999999973</v>
      </c>
      <c r="I24" s="232">
        <v>997.05</v>
      </c>
      <c r="J24" s="232">
        <v>997.04999999999973</v>
      </c>
      <c r="K24" s="231">
        <v>997.05</v>
      </c>
      <c r="L24" s="231">
        <v>997.05</v>
      </c>
      <c r="M24" s="231">
        <v>4.6773800000000003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949.65</v>
      </c>
      <c r="D25" s="232">
        <v>949.65</v>
      </c>
      <c r="E25" s="232">
        <v>949.65</v>
      </c>
      <c r="F25" s="232">
        <v>949.65</v>
      </c>
      <c r="G25" s="232">
        <v>949.65</v>
      </c>
      <c r="H25" s="232">
        <v>949.65</v>
      </c>
      <c r="I25" s="232">
        <v>949.65</v>
      </c>
      <c r="J25" s="232">
        <v>949.65</v>
      </c>
      <c r="K25" s="231">
        <v>949.65</v>
      </c>
      <c r="L25" s="231">
        <v>949.65</v>
      </c>
      <c r="M25" s="231">
        <v>5.8939000000000004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435.5</v>
      </c>
      <c r="D26" s="232">
        <v>446.4666666666667</v>
      </c>
      <c r="E26" s="232">
        <v>421.18333333333339</v>
      </c>
      <c r="F26" s="232">
        <v>406.86666666666667</v>
      </c>
      <c r="G26" s="232">
        <v>381.58333333333337</v>
      </c>
      <c r="H26" s="232">
        <v>460.78333333333342</v>
      </c>
      <c r="I26" s="232">
        <v>486.06666666666672</v>
      </c>
      <c r="J26" s="232">
        <v>500.38333333333344</v>
      </c>
      <c r="K26" s="231">
        <v>471.75</v>
      </c>
      <c r="L26" s="231">
        <v>432.15</v>
      </c>
      <c r="M26" s="231">
        <v>58.1355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147.05000000000001</v>
      </c>
      <c r="D27" s="232">
        <v>149.54999999999998</v>
      </c>
      <c r="E27" s="232">
        <v>144.14999999999998</v>
      </c>
      <c r="F27" s="232">
        <v>141.25</v>
      </c>
      <c r="G27" s="232">
        <v>135.85</v>
      </c>
      <c r="H27" s="232">
        <v>152.44999999999996</v>
      </c>
      <c r="I27" s="232">
        <v>157.85</v>
      </c>
      <c r="J27" s="232">
        <v>160.74999999999994</v>
      </c>
      <c r="K27" s="231">
        <v>154.94999999999999</v>
      </c>
      <c r="L27" s="231">
        <v>146.65</v>
      </c>
      <c r="M27" s="231">
        <v>57.367550000000001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227.8</v>
      </c>
      <c r="D28" s="232">
        <v>229.9666666666667</v>
      </c>
      <c r="E28" s="232">
        <v>224.13333333333338</v>
      </c>
      <c r="F28" s="232">
        <v>220.4666666666667</v>
      </c>
      <c r="G28" s="232">
        <v>214.63333333333338</v>
      </c>
      <c r="H28" s="232">
        <v>233.63333333333338</v>
      </c>
      <c r="I28" s="232">
        <v>239.4666666666667</v>
      </c>
      <c r="J28" s="232">
        <v>243.13333333333338</v>
      </c>
      <c r="K28" s="231">
        <v>235.8</v>
      </c>
      <c r="L28" s="231">
        <v>226.3</v>
      </c>
      <c r="M28" s="231">
        <v>13.35604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3066.65</v>
      </c>
      <c r="D29" s="232">
        <v>3084.9833333333336</v>
      </c>
      <c r="E29" s="232">
        <v>3023.9666666666672</v>
      </c>
      <c r="F29" s="232">
        <v>2981.2833333333338</v>
      </c>
      <c r="G29" s="232">
        <v>2920.2666666666673</v>
      </c>
      <c r="H29" s="232">
        <v>3127.666666666667</v>
      </c>
      <c r="I29" s="232">
        <v>3188.6833333333334</v>
      </c>
      <c r="J29" s="232">
        <v>3231.3666666666668</v>
      </c>
      <c r="K29" s="231">
        <v>3146</v>
      </c>
      <c r="L29" s="231">
        <v>3042.3</v>
      </c>
      <c r="M29" s="231">
        <v>0.84172000000000002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368</v>
      </c>
      <c r="D30" s="232">
        <v>374.51666666666665</v>
      </c>
      <c r="E30" s="232">
        <v>359.88333333333333</v>
      </c>
      <c r="F30" s="232">
        <v>351.76666666666665</v>
      </c>
      <c r="G30" s="232">
        <v>337.13333333333333</v>
      </c>
      <c r="H30" s="232">
        <v>382.63333333333333</v>
      </c>
      <c r="I30" s="232">
        <v>397.26666666666665</v>
      </c>
      <c r="J30" s="232">
        <v>405.38333333333333</v>
      </c>
      <c r="K30" s="231">
        <v>389.15</v>
      </c>
      <c r="L30" s="231">
        <v>366.4</v>
      </c>
      <c r="M30" s="231">
        <v>122.95435000000001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4345</v>
      </c>
      <c r="D31" s="232">
        <v>4367.6500000000005</v>
      </c>
      <c r="E31" s="232">
        <v>4299.3500000000013</v>
      </c>
      <c r="F31" s="232">
        <v>4253.7000000000007</v>
      </c>
      <c r="G31" s="232">
        <v>4185.4000000000015</v>
      </c>
      <c r="H31" s="232">
        <v>4413.3000000000011</v>
      </c>
      <c r="I31" s="232">
        <v>4481.6000000000004</v>
      </c>
      <c r="J31" s="232">
        <v>4527.2500000000009</v>
      </c>
      <c r="K31" s="231">
        <v>4435.95</v>
      </c>
      <c r="L31" s="231">
        <v>4322</v>
      </c>
      <c r="M31" s="231">
        <v>4.96455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140.9</v>
      </c>
      <c r="D32" s="232">
        <v>142.13333333333333</v>
      </c>
      <c r="E32" s="232">
        <v>138.91666666666666</v>
      </c>
      <c r="F32" s="232">
        <v>136.93333333333334</v>
      </c>
      <c r="G32" s="232">
        <v>133.71666666666667</v>
      </c>
      <c r="H32" s="232">
        <v>144.11666666666665</v>
      </c>
      <c r="I32" s="232">
        <v>147.33333333333334</v>
      </c>
      <c r="J32" s="232">
        <v>149.31666666666663</v>
      </c>
      <c r="K32" s="231">
        <v>145.35</v>
      </c>
      <c r="L32" s="231">
        <v>140.15</v>
      </c>
      <c r="M32" s="231">
        <v>87.813280000000006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2784.2</v>
      </c>
      <c r="D33" s="232">
        <v>2801.9499999999994</v>
      </c>
      <c r="E33" s="232">
        <v>2754.4499999999989</v>
      </c>
      <c r="F33" s="232">
        <v>2724.6999999999994</v>
      </c>
      <c r="G33" s="232">
        <v>2677.1999999999989</v>
      </c>
      <c r="H33" s="232">
        <v>2831.6999999999989</v>
      </c>
      <c r="I33" s="232">
        <v>2879.2</v>
      </c>
      <c r="J33" s="232">
        <v>2908.9499999999989</v>
      </c>
      <c r="K33" s="231">
        <v>2849.45</v>
      </c>
      <c r="L33" s="231">
        <v>2772.2</v>
      </c>
      <c r="M33" s="231">
        <v>8.1321700000000003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1883.7</v>
      </c>
      <c r="D34" s="232">
        <v>1886</v>
      </c>
      <c r="E34" s="232">
        <v>1853</v>
      </c>
      <c r="F34" s="232">
        <v>1822.3</v>
      </c>
      <c r="G34" s="232">
        <v>1789.3</v>
      </c>
      <c r="H34" s="232">
        <v>1916.7</v>
      </c>
      <c r="I34" s="232">
        <v>1949.7</v>
      </c>
      <c r="J34" s="232">
        <v>1980.4</v>
      </c>
      <c r="K34" s="231">
        <v>1919</v>
      </c>
      <c r="L34" s="231">
        <v>1855.3</v>
      </c>
      <c r="M34" s="231">
        <v>7.6248399999999998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448.65</v>
      </c>
      <c r="D35" s="232">
        <v>449.68333333333334</v>
      </c>
      <c r="E35" s="232">
        <v>443.7166666666667</v>
      </c>
      <c r="F35" s="232">
        <v>438.78333333333336</v>
      </c>
      <c r="G35" s="232">
        <v>432.81666666666672</v>
      </c>
      <c r="H35" s="232">
        <v>454.61666666666667</v>
      </c>
      <c r="I35" s="232">
        <v>460.58333333333326</v>
      </c>
      <c r="J35" s="232">
        <v>465.51666666666665</v>
      </c>
      <c r="K35" s="231">
        <v>455.65</v>
      </c>
      <c r="L35" s="231">
        <v>444.75</v>
      </c>
      <c r="M35" s="231">
        <v>14.33487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3351.75</v>
      </c>
      <c r="D36" s="232">
        <v>3371.6166666666668</v>
      </c>
      <c r="E36" s="232">
        <v>3328.2333333333336</v>
      </c>
      <c r="F36" s="232">
        <v>3304.7166666666667</v>
      </c>
      <c r="G36" s="232">
        <v>3261.3333333333335</v>
      </c>
      <c r="H36" s="232">
        <v>3395.1333333333337</v>
      </c>
      <c r="I36" s="232">
        <v>3438.5166666666669</v>
      </c>
      <c r="J36" s="232">
        <v>3462.0333333333338</v>
      </c>
      <c r="K36" s="231">
        <v>3415</v>
      </c>
      <c r="L36" s="231">
        <v>3348.1</v>
      </c>
      <c r="M36" s="231">
        <v>1.9534499999999999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832.35</v>
      </c>
      <c r="D37" s="232">
        <v>839.26666666666677</v>
      </c>
      <c r="E37" s="232">
        <v>821.53333333333353</v>
      </c>
      <c r="F37" s="232">
        <v>810.71666666666681</v>
      </c>
      <c r="G37" s="232">
        <v>792.98333333333358</v>
      </c>
      <c r="H37" s="232">
        <v>850.08333333333348</v>
      </c>
      <c r="I37" s="232">
        <v>867.81666666666683</v>
      </c>
      <c r="J37" s="232">
        <v>878.63333333333344</v>
      </c>
      <c r="K37" s="231">
        <v>857</v>
      </c>
      <c r="L37" s="231">
        <v>828.45</v>
      </c>
      <c r="M37" s="231">
        <v>83.157979999999995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3778.45</v>
      </c>
      <c r="D38" s="232">
        <v>3794.9166666666665</v>
      </c>
      <c r="E38" s="232">
        <v>3751.833333333333</v>
      </c>
      <c r="F38" s="232">
        <v>3725.2166666666667</v>
      </c>
      <c r="G38" s="232">
        <v>3682.1333333333332</v>
      </c>
      <c r="H38" s="232">
        <v>3821.5333333333328</v>
      </c>
      <c r="I38" s="232">
        <v>3864.6166666666659</v>
      </c>
      <c r="J38" s="232">
        <v>3891.2333333333327</v>
      </c>
      <c r="K38" s="231">
        <v>3838</v>
      </c>
      <c r="L38" s="231">
        <v>3768.3</v>
      </c>
      <c r="M38" s="231">
        <v>2.4774500000000002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5833.55</v>
      </c>
      <c r="D39" s="232">
        <v>5864.0166666666664</v>
      </c>
      <c r="E39" s="232">
        <v>5780.5333333333328</v>
      </c>
      <c r="F39" s="232">
        <v>5727.5166666666664</v>
      </c>
      <c r="G39" s="232">
        <v>5644.0333333333328</v>
      </c>
      <c r="H39" s="232">
        <v>5917.0333333333328</v>
      </c>
      <c r="I39" s="232">
        <v>6000.5166666666664</v>
      </c>
      <c r="J39" s="232">
        <v>6053.5333333333328</v>
      </c>
      <c r="K39" s="231">
        <v>5947.5</v>
      </c>
      <c r="L39" s="231">
        <v>5811</v>
      </c>
      <c r="M39" s="231">
        <v>7.9335599999999999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1295.7</v>
      </c>
      <c r="D40" s="232">
        <v>1309.6000000000001</v>
      </c>
      <c r="E40" s="232">
        <v>1278.0000000000002</v>
      </c>
      <c r="F40" s="232">
        <v>1260.3000000000002</v>
      </c>
      <c r="G40" s="232">
        <v>1228.7000000000003</v>
      </c>
      <c r="H40" s="232">
        <v>1327.3000000000002</v>
      </c>
      <c r="I40" s="232">
        <v>1358.9</v>
      </c>
      <c r="J40" s="232">
        <v>1376.6000000000001</v>
      </c>
      <c r="K40" s="231">
        <v>1341.2</v>
      </c>
      <c r="L40" s="231">
        <v>1291.9000000000001</v>
      </c>
      <c r="M40" s="231">
        <v>16.685020000000002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6008.65</v>
      </c>
      <c r="D41" s="232">
        <v>6036.2</v>
      </c>
      <c r="E41" s="232">
        <v>5897.5</v>
      </c>
      <c r="F41" s="232">
        <v>5786.35</v>
      </c>
      <c r="G41" s="232">
        <v>5647.6500000000005</v>
      </c>
      <c r="H41" s="232">
        <v>6147.3499999999995</v>
      </c>
      <c r="I41" s="232">
        <v>6286.0499999999984</v>
      </c>
      <c r="J41" s="232">
        <v>6397.1999999999989</v>
      </c>
      <c r="K41" s="231">
        <v>6174.9</v>
      </c>
      <c r="L41" s="231">
        <v>5925.05</v>
      </c>
      <c r="M41" s="231">
        <v>0.28975000000000001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1974.2</v>
      </c>
      <c r="D42" s="232">
        <v>1989.0833333333333</v>
      </c>
      <c r="E42" s="232">
        <v>1952.5166666666664</v>
      </c>
      <c r="F42" s="232">
        <v>1930.8333333333333</v>
      </c>
      <c r="G42" s="232">
        <v>1894.2666666666664</v>
      </c>
      <c r="H42" s="232">
        <v>2010.7666666666664</v>
      </c>
      <c r="I42" s="232">
        <v>2047.3333333333335</v>
      </c>
      <c r="J42" s="232">
        <v>2069.0166666666664</v>
      </c>
      <c r="K42" s="231">
        <v>2025.65</v>
      </c>
      <c r="L42" s="231">
        <v>1967.4</v>
      </c>
      <c r="M42" s="231">
        <v>1.8505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217.9</v>
      </c>
      <c r="D43" s="232">
        <v>220.7166666666667</v>
      </c>
      <c r="E43" s="232">
        <v>214.23333333333341</v>
      </c>
      <c r="F43" s="232">
        <v>210.56666666666672</v>
      </c>
      <c r="G43" s="232">
        <v>204.08333333333343</v>
      </c>
      <c r="H43" s="232">
        <v>224.38333333333338</v>
      </c>
      <c r="I43" s="232">
        <v>230.86666666666667</v>
      </c>
      <c r="J43" s="232">
        <v>234.53333333333336</v>
      </c>
      <c r="K43" s="231">
        <v>227.2</v>
      </c>
      <c r="L43" s="231">
        <v>217.05</v>
      </c>
      <c r="M43" s="231">
        <v>63.850920000000002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163.9</v>
      </c>
      <c r="D44" s="232">
        <v>165.78333333333333</v>
      </c>
      <c r="E44" s="232">
        <v>161.56666666666666</v>
      </c>
      <c r="F44" s="232">
        <v>159.23333333333332</v>
      </c>
      <c r="G44" s="232">
        <v>155.01666666666665</v>
      </c>
      <c r="H44" s="232">
        <v>168.11666666666667</v>
      </c>
      <c r="I44" s="232">
        <v>172.33333333333331</v>
      </c>
      <c r="J44" s="232">
        <v>174.66666666666669</v>
      </c>
      <c r="K44" s="231">
        <v>170</v>
      </c>
      <c r="L44" s="231">
        <v>163.44999999999999</v>
      </c>
      <c r="M44" s="231">
        <v>185.95905999999999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75.25</v>
      </c>
      <c r="D45" s="232">
        <v>76.05</v>
      </c>
      <c r="E45" s="232">
        <v>73.8</v>
      </c>
      <c r="F45" s="232">
        <v>72.349999999999994</v>
      </c>
      <c r="G45" s="232">
        <v>70.099999999999994</v>
      </c>
      <c r="H45" s="232">
        <v>77.5</v>
      </c>
      <c r="I45" s="232">
        <v>79.75</v>
      </c>
      <c r="J45" s="232">
        <v>81.2</v>
      </c>
      <c r="K45" s="231">
        <v>78.3</v>
      </c>
      <c r="L45" s="231">
        <v>74.599999999999994</v>
      </c>
      <c r="M45" s="231">
        <v>123.54156999999999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1416.05</v>
      </c>
      <c r="D46" s="232">
        <v>1412.5166666666667</v>
      </c>
      <c r="E46" s="232">
        <v>1403.5333333333333</v>
      </c>
      <c r="F46" s="232">
        <v>1391.0166666666667</v>
      </c>
      <c r="G46" s="232">
        <v>1382.0333333333333</v>
      </c>
      <c r="H46" s="232">
        <v>1425.0333333333333</v>
      </c>
      <c r="I46" s="232">
        <v>1434.0166666666664</v>
      </c>
      <c r="J46" s="232">
        <v>1446.5333333333333</v>
      </c>
      <c r="K46" s="231">
        <v>1421.5</v>
      </c>
      <c r="L46" s="231">
        <v>1400</v>
      </c>
      <c r="M46" s="231">
        <v>2.8751099999999998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580.04999999999995</v>
      </c>
      <c r="D47" s="232">
        <v>581.68333333333328</v>
      </c>
      <c r="E47" s="232">
        <v>573.81666666666661</v>
      </c>
      <c r="F47" s="232">
        <v>567.58333333333337</v>
      </c>
      <c r="G47" s="232">
        <v>559.7166666666667</v>
      </c>
      <c r="H47" s="232">
        <v>587.91666666666652</v>
      </c>
      <c r="I47" s="232">
        <v>595.78333333333308</v>
      </c>
      <c r="J47" s="232">
        <v>602.01666666666642</v>
      </c>
      <c r="K47" s="231">
        <v>589.54999999999995</v>
      </c>
      <c r="L47" s="231">
        <v>575.45000000000005</v>
      </c>
      <c r="M47" s="231">
        <v>8.5352700000000006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92.35</v>
      </c>
      <c r="D48" s="232">
        <v>93.05</v>
      </c>
      <c r="E48" s="232">
        <v>91.199999999999989</v>
      </c>
      <c r="F48" s="232">
        <v>90.05</v>
      </c>
      <c r="G48" s="232">
        <v>88.199999999999989</v>
      </c>
      <c r="H48" s="232">
        <v>94.199999999999989</v>
      </c>
      <c r="I48" s="232">
        <v>96.049999999999983</v>
      </c>
      <c r="J48" s="232">
        <v>97.199999999999989</v>
      </c>
      <c r="K48" s="231">
        <v>94.9</v>
      </c>
      <c r="L48" s="231">
        <v>91.9</v>
      </c>
      <c r="M48" s="231">
        <v>114.82697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795.95</v>
      </c>
      <c r="D49" s="232">
        <v>804.25</v>
      </c>
      <c r="E49" s="232">
        <v>783.7</v>
      </c>
      <c r="F49" s="232">
        <v>771.45</v>
      </c>
      <c r="G49" s="232">
        <v>750.90000000000009</v>
      </c>
      <c r="H49" s="232">
        <v>816.5</v>
      </c>
      <c r="I49" s="232">
        <v>837.05</v>
      </c>
      <c r="J49" s="232">
        <v>849.3</v>
      </c>
      <c r="K49" s="231">
        <v>824.8</v>
      </c>
      <c r="L49" s="231">
        <v>792</v>
      </c>
      <c r="M49" s="231">
        <v>13.25529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74.25</v>
      </c>
      <c r="D50" s="232">
        <v>75.283333333333331</v>
      </c>
      <c r="E50" s="232">
        <v>72.966666666666669</v>
      </c>
      <c r="F50" s="232">
        <v>71.683333333333337</v>
      </c>
      <c r="G50" s="232">
        <v>69.366666666666674</v>
      </c>
      <c r="H50" s="232">
        <v>76.566666666666663</v>
      </c>
      <c r="I50" s="232">
        <v>78.883333333333326</v>
      </c>
      <c r="J50" s="232">
        <v>80.166666666666657</v>
      </c>
      <c r="K50" s="231">
        <v>77.599999999999994</v>
      </c>
      <c r="L50" s="231">
        <v>74</v>
      </c>
      <c r="M50" s="231">
        <v>130.19179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322.60000000000002</v>
      </c>
      <c r="D51" s="232">
        <v>323.48333333333335</v>
      </c>
      <c r="E51" s="232">
        <v>320.36666666666667</v>
      </c>
      <c r="F51" s="232">
        <v>318.13333333333333</v>
      </c>
      <c r="G51" s="232">
        <v>315.01666666666665</v>
      </c>
      <c r="H51" s="232">
        <v>325.7166666666667</v>
      </c>
      <c r="I51" s="232">
        <v>328.83333333333337</v>
      </c>
      <c r="J51" s="232">
        <v>331.06666666666672</v>
      </c>
      <c r="K51" s="231">
        <v>326.60000000000002</v>
      </c>
      <c r="L51" s="231">
        <v>321.25</v>
      </c>
      <c r="M51" s="231">
        <v>19.554469999999998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765.3</v>
      </c>
      <c r="D52" s="232">
        <v>768.75</v>
      </c>
      <c r="E52" s="232">
        <v>759.7</v>
      </c>
      <c r="F52" s="232">
        <v>754.1</v>
      </c>
      <c r="G52" s="232">
        <v>745.05000000000007</v>
      </c>
      <c r="H52" s="232">
        <v>774.35</v>
      </c>
      <c r="I52" s="232">
        <v>783.4</v>
      </c>
      <c r="J52" s="232">
        <v>789</v>
      </c>
      <c r="K52" s="231">
        <v>777.8</v>
      </c>
      <c r="L52" s="231">
        <v>763.15</v>
      </c>
      <c r="M52" s="231">
        <v>34.47889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218.15</v>
      </c>
      <c r="D53" s="232">
        <v>219.5</v>
      </c>
      <c r="E53" s="232">
        <v>215.3</v>
      </c>
      <c r="F53" s="232">
        <v>212.45000000000002</v>
      </c>
      <c r="G53" s="232">
        <v>208.25000000000003</v>
      </c>
      <c r="H53" s="232">
        <v>222.35</v>
      </c>
      <c r="I53" s="232">
        <v>226.54999999999998</v>
      </c>
      <c r="J53" s="232">
        <v>229.39999999999998</v>
      </c>
      <c r="K53" s="231">
        <v>223.7</v>
      </c>
      <c r="L53" s="231">
        <v>216.65</v>
      </c>
      <c r="M53" s="231">
        <v>24.063960000000002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17966.099999999999</v>
      </c>
      <c r="D54" s="232">
        <v>18064.966666666667</v>
      </c>
      <c r="E54" s="232">
        <v>17702.233333333334</v>
      </c>
      <c r="F54" s="232">
        <v>17438.366666666665</v>
      </c>
      <c r="G54" s="232">
        <v>17075.633333333331</v>
      </c>
      <c r="H54" s="232">
        <v>18328.833333333336</v>
      </c>
      <c r="I54" s="232">
        <v>18691.566666666673</v>
      </c>
      <c r="J54" s="232">
        <v>18955.433333333338</v>
      </c>
      <c r="K54" s="231">
        <v>18427.7</v>
      </c>
      <c r="L54" s="231">
        <v>17801.099999999999</v>
      </c>
      <c r="M54" s="231">
        <v>0.26039000000000001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4307.6000000000004</v>
      </c>
      <c r="D55" s="232">
        <v>4314.55</v>
      </c>
      <c r="E55" s="232">
        <v>4283.05</v>
      </c>
      <c r="F55" s="232">
        <v>4258.5</v>
      </c>
      <c r="G55" s="232">
        <v>4227</v>
      </c>
      <c r="H55" s="232">
        <v>4339.1000000000004</v>
      </c>
      <c r="I55" s="232">
        <v>4370.6000000000004</v>
      </c>
      <c r="J55" s="232">
        <v>4395.1500000000005</v>
      </c>
      <c r="K55" s="231">
        <v>4346.05</v>
      </c>
      <c r="L55" s="231">
        <v>4290</v>
      </c>
      <c r="M55" s="231">
        <v>2.8267099999999998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288.55</v>
      </c>
      <c r="D56" s="232">
        <v>293.16666666666669</v>
      </c>
      <c r="E56" s="232">
        <v>282.88333333333338</v>
      </c>
      <c r="F56" s="232">
        <v>277.2166666666667</v>
      </c>
      <c r="G56" s="232">
        <v>266.93333333333339</v>
      </c>
      <c r="H56" s="232">
        <v>298.83333333333337</v>
      </c>
      <c r="I56" s="232">
        <v>309.11666666666667</v>
      </c>
      <c r="J56" s="232">
        <v>314.78333333333336</v>
      </c>
      <c r="K56" s="231">
        <v>303.45</v>
      </c>
      <c r="L56" s="231">
        <v>287.5</v>
      </c>
      <c r="M56" s="231">
        <v>111.60363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739.8</v>
      </c>
      <c r="D57" s="232">
        <v>743.5333333333333</v>
      </c>
      <c r="E57" s="232">
        <v>734.06666666666661</v>
      </c>
      <c r="F57" s="232">
        <v>728.33333333333326</v>
      </c>
      <c r="G57" s="232">
        <v>718.86666666666656</v>
      </c>
      <c r="H57" s="232">
        <v>749.26666666666665</v>
      </c>
      <c r="I57" s="232">
        <v>758.73333333333335</v>
      </c>
      <c r="J57" s="232">
        <v>764.4666666666667</v>
      </c>
      <c r="K57" s="231">
        <v>753</v>
      </c>
      <c r="L57" s="231">
        <v>737.8</v>
      </c>
      <c r="M57" s="231">
        <v>15.06345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874.8</v>
      </c>
      <c r="D58" s="232">
        <v>878.68333333333339</v>
      </c>
      <c r="E58" s="232">
        <v>868.26666666666677</v>
      </c>
      <c r="F58" s="232">
        <v>861.73333333333335</v>
      </c>
      <c r="G58" s="232">
        <v>851.31666666666672</v>
      </c>
      <c r="H58" s="232">
        <v>885.21666666666681</v>
      </c>
      <c r="I58" s="232">
        <v>895.63333333333333</v>
      </c>
      <c r="J58" s="232">
        <v>902.16666666666686</v>
      </c>
      <c r="K58" s="231">
        <v>889.1</v>
      </c>
      <c r="L58" s="231">
        <v>872.15</v>
      </c>
      <c r="M58" s="231">
        <v>16.97362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1418.75</v>
      </c>
      <c r="D59" s="232">
        <v>1424.25</v>
      </c>
      <c r="E59" s="232">
        <v>1394.5</v>
      </c>
      <c r="F59" s="232">
        <v>1370.25</v>
      </c>
      <c r="G59" s="232">
        <v>1340.5</v>
      </c>
      <c r="H59" s="232">
        <v>1448.5</v>
      </c>
      <c r="I59" s="232">
        <v>1478.25</v>
      </c>
      <c r="J59" s="232">
        <v>1502.5</v>
      </c>
      <c r="K59" s="231">
        <v>1454</v>
      </c>
      <c r="L59" s="231">
        <v>1400</v>
      </c>
      <c r="M59" s="231">
        <v>0.42368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220.8</v>
      </c>
      <c r="D60" s="232">
        <v>221.96666666666667</v>
      </c>
      <c r="E60" s="232">
        <v>218.18333333333334</v>
      </c>
      <c r="F60" s="232">
        <v>215.56666666666666</v>
      </c>
      <c r="G60" s="232">
        <v>211.78333333333333</v>
      </c>
      <c r="H60" s="232">
        <v>224.58333333333334</v>
      </c>
      <c r="I60" s="232">
        <v>228.3666666666667</v>
      </c>
      <c r="J60" s="232">
        <v>230.98333333333335</v>
      </c>
      <c r="K60" s="231">
        <v>225.75</v>
      </c>
      <c r="L60" s="231">
        <v>219.35</v>
      </c>
      <c r="M60" s="231">
        <v>38.776060000000001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4084.65</v>
      </c>
      <c r="D61" s="232">
        <v>4107.5999999999995</v>
      </c>
      <c r="E61" s="232">
        <v>4042.0999999999985</v>
      </c>
      <c r="F61" s="232">
        <v>3999.5499999999993</v>
      </c>
      <c r="G61" s="232">
        <v>3934.0499999999984</v>
      </c>
      <c r="H61" s="232">
        <v>4150.1499999999987</v>
      </c>
      <c r="I61" s="232">
        <v>4215.6500000000005</v>
      </c>
      <c r="J61" s="232">
        <v>4258.1999999999989</v>
      </c>
      <c r="K61" s="231">
        <v>4173.1000000000004</v>
      </c>
      <c r="L61" s="231">
        <v>4065.05</v>
      </c>
      <c r="M61" s="231">
        <v>2.7692000000000001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1502.05</v>
      </c>
      <c r="D62" s="232">
        <v>1498.45</v>
      </c>
      <c r="E62" s="232">
        <v>1487.1000000000001</v>
      </c>
      <c r="F62" s="232">
        <v>1472.15</v>
      </c>
      <c r="G62" s="232">
        <v>1460.8000000000002</v>
      </c>
      <c r="H62" s="232">
        <v>1513.4</v>
      </c>
      <c r="I62" s="232">
        <v>1524.75</v>
      </c>
      <c r="J62" s="232">
        <v>1539.7</v>
      </c>
      <c r="K62" s="231">
        <v>1509.8</v>
      </c>
      <c r="L62" s="231">
        <v>1483.5</v>
      </c>
      <c r="M62" s="231">
        <v>2.1385399999999999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580.1</v>
      </c>
      <c r="D63" s="232">
        <v>581.16666666666663</v>
      </c>
      <c r="E63" s="232">
        <v>575.33333333333326</v>
      </c>
      <c r="F63" s="232">
        <v>570.56666666666661</v>
      </c>
      <c r="G63" s="232">
        <v>564.73333333333323</v>
      </c>
      <c r="H63" s="232">
        <v>585.93333333333328</v>
      </c>
      <c r="I63" s="232">
        <v>591.76666666666654</v>
      </c>
      <c r="J63" s="232">
        <v>596.5333333333333</v>
      </c>
      <c r="K63" s="231">
        <v>587</v>
      </c>
      <c r="L63" s="231">
        <v>576.4</v>
      </c>
      <c r="M63" s="231">
        <v>8.8582599999999996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877.9</v>
      </c>
      <c r="D64" s="232">
        <v>888.43333333333328</v>
      </c>
      <c r="E64" s="232">
        <v>861.56666666666661</v>
      </c>
      <c r="F64" s="232">
        <v>845.23333333333335</v>
      </c>
      <c r="G64" s="232">
        <v>818.36666666666667</v>
      </c>
      <c r="H64" s="232">
        <v>904.76666666666654</v>
      </c>
      <c r="I64" s="232">
        <v>931.6333333333331</v>
      </c>
      <c r="J64" s="232">
        <v>947.96666666666647</v>
      </c>
      <c r="K64" s="231">
        <v>915.3</v>
      </c>
      <c r="L64" s="231">
        <v>872.1</v>
      </c>
      <c r="M64" s="231">
        <v>2.2073999999999998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294.60000000000002</v>
      </c>
      <c r="D65" s="232">
        <v>294.36666666666662</v>
      </c>
      <c r="E65" s="232">
        <v>290.28333333333325</v>
      </c>
      <c r="F65" s="232">
        <v>285.96666666666664</v>
      </c>
      <c r="G65" s="232">
        <v>281.88333333333327</v>
      </c>
      <c r="H65" s="232">
        <v>298.68333333333322</v>
      </c>
      <c r="I65" s="232">
        <v>302.76666666666659</v>
      </c>
      <c r="J65" s="232">
        <v>307.0833333333332</v>
      </c>
      <c r="K65" s="231">
        <v>298.45</v>
      </c>
      <c r="L65" s="231">
        <v>290.05</v>
      </c>
      <c r="M65" s="231">
        <v>14.81934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1668.1</v>
      </c>
      <c r="D66" s="232">
        <v>1671.6833333333334</v>
      </c>
      <c r="E66" s="232">
        <v>1646.4166666666667</v>
      </c>
      <c r="F66" s="232">
        <v>1624.7333333333333</v>
      </c>
      <c r="G66" s="232">
        <v>1599.4666666666667</v>
      </c>
      <c r="H66" s="232">
        <v>1693.3666666666668</v>
      </c>
      <c r="I66" s="232">
        <v>1718.6333333333332</v>
      </c>
      <c r="J66" s="232">
        <v>1740.3166666666668</v>
      </c>
      <c r="K66" s="231">
        <v>1696.95</v>
      </c>
      <c r="L66" s="231">
        <v>1650</v>
      </c>
      <c r="M66" s="231">
        <v>6.3923100000000002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342.7</v>
      </c>
      <c r="D67" s="232">
        <v>345.66666666666669</v>
      </c>
      <c r="E67" s="232">
        <v>338.33333333333337</v>
      </c>
      <c r="F67" s="232">
        <v>333.9666666666667</v>
      </c>
      <c r="G67" s="232">
        <v>326.63333333333338</v>
      </c>
      <c r="H67" s="232">
        <v>350.03333333333336</v>
      </c>
      <c r="I67" s="232">
        <v>357.36666666666673</v>
      </c>
      <c r="J67" s="232">
        <v>361.73333333333335</v>
      </c>
      <c r="K67" s="231">
        <v>353</v>
      </c>
      <c r="L67" s="231">
        <v>341.3</v>
      </c>
      <c r="M67" s="231">
        <v>20.450690000000002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523.54999999999995</v>
      </c>
      <c r="D68" s="232">
        <v>524.4666666666667</v>
      </c>
      <c r="E68" s="232">
        <v>519.08333333333337</v>
      </c>
      <c r="F68" s="232">
        <v>514.61666666666667</v>
      </c>
      <c r="G68" s="232">
        <v>509.23333333333335</v>
      </c>
      <c r="H68" s="232">
        <v>528.93333333333339</v>
      </c>
      <c r="I68" s="232">
        <v>534.31666666666661</v>
      </c>
      <c r="J68" s="232">
        <v>538.78333333333342</v>
      </c>
      <c r="K68" s="231">
        <v>529.85</v>
      </c>
      <c r="L68" s="231">
        <v>520</v>
      </c>
      <c r="M68" s="231">
        <v>14.090529999999999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1739.75</v>
      </c>
      <c r="D69" s="232">
        <v>1760.9666666666665</v>
      </c>
      <c r="E69" s="232">
        <v>1711.0333333333328</v>
      </c>
      <c r="F69" s="232">
        <v>1682.3166666666664</v>
      </c>
      <c r="G69" s="232">
        <v>1632.3833333333328</v>
      </c>
      <c r="H69" s="232">
        <v>1789.6833333333329</v>
      </c>
      <c r="I69" s="232">
        <v>1839.6166666666668</v>
      </c>
      <c r="J69" s="232">
        <v>1868.333333333333</v>
      </c>
      <c r="K69" s="231">
        <v>1810.9</v>
      </c>
      <c r="L69" s="231">
        <v>1732.25</v>
      </c>
      <c r="M69" s="231">
        <v>1.9424300000000001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1808.75</v>
      </c>
      <c r="D70" s="232">
        <v>1806.6499999999999</v>
      </c>
      <c r="E70" s="232">
        <v>1792.0999999999997</v>
      </c>
      <c r="F70" s="232">
        <v>1775.4499999999998</v>
      </c>
      <c r="G70" s="232">
        <v>1760.8999999999996</v>
      </c>
      <c r="H70" s="232">
        <v>1823.2999999999997</v>
      </c>
      <c r="I70" s="232">
        <v>1837.85</v>
      </c>
      <c r="J70" s="232">
        <v>1854.4999999999998</v>
      </c>
      <c r="K70" s="231">
        <v>1821.2</v>
      </c>
      <c r="L70" s="231">
        <v>1790</v>
      </c>
      <c r="M70" s="231">
        <v>2.6621700000000001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331.9</v>
      </c>
      <c r="D71" s="232">
        <v>329.65000000000003</v>
      </c>
      <c r="E71" s="232">
        <v>322.30000000000007</v>
      </c>
      <c r="F71" s="232">
        <v>312.70000000000005</v>
      </c>
      <c r="G71" s="232">
        <v>305.35000000000008</v>
      </c>
      <c r="H71" s="232">
        <v>339.25000000000006</v>
      </c>
      <c r="I71" s="232">
        <v>346.60000000000008</v>
      </c>
      <c r="J71" s="232">
        <v>356.20000000000005</v>
      </c>
      <c r="K71" s="231">
        <v>337</v>
      </c>
      <c r="L71" s="231">
        <v>320.05</v>
      </c>
      <c r="M71" s="231">
        <v>16.108000000000001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2767</v>
      </c>
      <c r="D72" s="232">
        <v>2777.4166666666665</v>
      </c>
      <c r="E72" s="232">
        <v>2747.6833333333329</v>
      </c>
      <c r="F72" s="232">
        <v>2728.3666666666663</v>
      </c>
      <c r="G72" s="232">
        <v>2698.6333333333328</v>
      </c>
      <c r="H72" s="232">
        <v>2796.7333333333331</v>
      </c>
      <c r="I72" s="232">
        <v>2826.4666666666667</v>
      </c>
      <c r="J72" s="232">
        <v>2845.7833333333333</v>
      </c>
      <c r="K72" s="231">
        <v>2807.15</v>
      </c>
      <c r="L72" s="231">
        <v>2758.1</v>
      </c>
      <c r="M72" s="231">
        <v>5.6190600000000002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2885.65</v>
      </c>
      <c r="D73" s="232">
        <v>2881.8833333333332</v>
      </c>
      <c r="E73" s="232">
        <v>2829.7666666666664</v>
      </c>
      <c r="F73" s="232">
        <v>2773.8833333333332</v>
      </c>
      <c r="G73" s="232">
        <v>2721.7666666666664</v>
      </c>
      <c r="H73" s="232">
        <v>2937.7666666666664</v>
      </c>
      <c r="I73" s="232">
        <v>2989.8833333333332</v>
      </c>
      <c r="J73" s="232">
        <v>3045.7666666666664</v>
      </c>
      <c r="K73" s="231">
        <v>2934</v>
      </c>
      <c r="L73" s="231">
        <v>2826</v>
      </c>
      <c r="M73" s="231">
        <v>4.8355499999999996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1833.35</v>
      </c>
      <c r="D74" s="232">
        <v>1833.4333333333332</v>
      </c>
      <c r="E74" s="232">
        <v>1810.2666666666664</v>
      </c>
      <c r="F74" s="232">
        <v>1787.1833333333332</v>
      </c>
      <c r="G74" s="232">
        <v>1764.0166666666664</v>
      </c>
      <c r="H74" s="232">
        <v>1856.5166666666664</v>
      </c>
      <c r="I74" s="232">
        <v>1879.6833333333329</v>
      </c>
      <c r="J74" s="232">
        <v>1902.7666666666664</v>
      </c>
      <c r="K74" s="231">
        <v>1856.6</v>
      </c>
      <c r="L74" s="231">
        <v>1810.35</v>
      </c>
      <c r="M74" s="231">
        <v>3.327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4370.3999999999996</v>
      </c>
      <c r="D75" s="232">
        <v>4377.2833333333328</v>
      </c>
      <c r="E75" s="232">
        <v>4338.6166666666659</v>
      </c>
      <c r="F75" s="232">
        <v>4306.833333333333</v>
      </c>
      <c r="G75" s="232">
        <v>4268.1666666666661</v>
      </c>
      <c r="H75" s="232">
        <v>4409.0666666666657</v>
      </c>
      <c r="I75" s="232">
        <v>4447.7333333333336</v>
      </c>
      <c r="J75" s="232">
        <v>4479.5166666666655</v>
      </c>
      <c r="K75" s="231">
        <v>4415.95</v>
      </c>
      <c r="L75" s="231">
        <v>4345.5</v>
      </c>
      <c r="M75" s="231">
        <v>1.6254200000000001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3033.4</v>
      </c>
      <c r="D76" s="232">
        <v>3060.4500000000003</v>
      </c>
      <c r="E76" s="232">
        <v>2997.9500000000007</v>
      </c>
      <c r="F76" s="232">
        <v>2962.5000000000005</v>
      </c>
      <c r="G76" s="232">
        <v>2900.0000000000009</v>
      </c>
      <c r="H76" s="232">
        <v>3095.9000000000005</v>
      </c>
      <c r="I76" s="232">
        <v>3158.3999999999996</v>
      </c>
      <c r="J76" s="232">
        <v>3193.8500000000004</v>
      </c>
      <c r="K76" s="231">
        <v>3122.95</v>
      </c>
      <c r="L76" s="231">
        <v>3025</v>
      </c>
      <c r="M76" s="231">
        <v>3.5124399999999998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385.5</v>
      </c>
      <c r="D77" s="232">
        <v>386.10000000000008</v>
      </c>
      <c r="E77" s="232">
        <v>381.50000000000017</v>
      </c>
      <c r="F77" s="232">
        <v>377.50000000000011</v>
      </c>
      <c r="G77" s="232">
        <v>372.9000000000002</v>
      </c>
      <c r="H77" s="232">
        <v>390.10000000000014</v>
      </c>
      <c r="I77" s="232">
        <v>394.70000000000005</v>
      </c>
      <c r="J77" s="232">
        <v>398.7000000000001</v>
      </c>
      <c r="K77" s="231">
        <v>390.7</v>
      </c>
      <c r="L77" s="231">
        <v>382.1</v>
      </c>
      <c r="M77" s="231">
        <v>0.97753000000000001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1926.05</v>
      </c>
      <c r="D78" s="232">
        <v>1935.8499999999997</v>
      </c>
      <c r="E78" s="232">
        <v>1898.5499999999993</v>
      </c>
      <c r="F78" s="232">
        <v>1871.0499999999995</v>
      </c>
      <c r="G78" s="232">
        <v>1833.7499999999991</v>
      </c>
      <c r="H78" s="232">
        <v>1963.3499999999995</v>
      </c>
      <c r="I78" s="232">
        <v>2000.65</v>
      </c>
      <c r="J78" s="232">
        <v>2028.1499999999996</v>
      </c>
      <c r="K78" s="231">
        <v>1973.15</v>
      </c>
      <c r="L78" s="231">
        <v>1908.35</v>
      </c>
      <c r="M78" s="231">
        <v>1.44269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140.15</v>
      </c>
      <c r="D79" s="232">
        <v>140.48333333333335</v>
      </c>
      <c r="E79" s="232">
        <v>138.31666666666669</v>
      </c>
      <c r="F79" s="232">
        <v>136.48333333333335</v>
      </c>
      <c r="G79" s="232">
        <v>134.31666666666669</v>
      </c>
      <c r="H79" s="232">
        <v>142.31666666666669</v>
      </c>
      <c r="I79" s="232">
        <v>144.48333333333332</v>
      </c>
      <c r="J79" s="232">
        <v>146.31666666666669</v>
      </c>
      <c r="K79" s="231">
        <v>142.65</v>
      </c>
      <c r="L79" s="231">
        <v>138.65</v>
      </c>
      <c r="M79" s="231">
        <v>45.225320000000004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129.5</v>
      </c>
      <c r="D80" s="232">
        <v>130.56666666666666</v>
      </c>
      <c r="E80" s="232">
        <v>127.68333333333334</v>
      </c>
      <c r="F80" s="232">
        <v>125.86666666666667</v>
      </c>
      <c r="G80" s="232">
        <v>122.98333333333335</v>
      </c>
      <c r="H80" s="232">
        <v>132.38333333333333</v>
      </c>
      <c r="I80" s="232">
        <v>135.26666666666665</v>
      </c>
      <c r="J80" s="232">
        <v>137.08333333333331</v>
      </c>
      <c r="K80" s="231">
        <v>133.44999999999999</v>
      </c>
      <c r="L80" s="231">
        <v>128.75</v>
      </c>
      <c r="M80" s="231">
        <v>71.738550000000004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267.7</v>
      </c>
      <c r="D81" s="232">
        <v>268.36666666666662</v>
      </c>
      <c r="E81" s="232">
        <v>264.83333333333326</v>
      </c>
      <c r="F81" s="232">
        <v>261.96666666666664</v>
      </c>
      <c r="G81" s="232">
        <v>258.43333333333328</v>
      </c>
      <c r="H81" s="232">
        <v>271.23333333333323</v>
      </c>
      <c r="I81" s="232">
        <v>274.76666666666665</v>
      </c>
      <c r="J81" s="232">
        <v>277.63333333333321</v>
      </c>
      <c r="K81" s="231">
        <v>271.89999999999998</v>
      </c>
      <c r="L81" s="231">
        <v>265.5</v>
      </c>
      <c r="M81" s="231">
        <v>6.7094500000000004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110.2</v>
      </c>
      <c r="D82" s="232">
        <v>110.83333333333333</v>
      </c>
      <c r="E82" s="232">
        <v>109.21666666666665</v>
      </c>
      <c r="F82" s="232">
        <v>108.23333333333332</v>
      </c>
      <c r="G82" s="232">
        <v>106.61666666666665</v>
      </c>
      <c r="H82" s="232">
        <v>111.81666666666666</v>
      </c>
      <c r="I82" s="232">
        <v>113.43333333333334</v>
      </c>
      <c r="J82" s="232">
        <v>114.41666666666667</v>
      </c>
      <c r="K82" s="231">
        <v>112.45</v>
      </c>
      <c r="L82" s="231">
        <v>109.85</v>
      </c>
      <c r="M82" s="231">
        <v>245.79514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1154.3499999999999</v>
      </c>
      <c r="D83" s="232">
        <v>1164.45</v>
      </c>
      <c r="E83" s="232">
        <v>1119.9000000000001</v>
      </c>
      <c r="F83" s="232">
        <v>1085.45</v>
      </c>
      <c r="G83" s="232">
        <v>1040.9000000000001</v>
      </c>
      <c r="H83" s="232">
        <v>1198.9000000000001</v>
      </c>
      <c r="I83" s="232">
        <v>1243.4499999999998</v>
      </c>
      <c r="J83" s="232">
        <v>1277.9000000000001</v>
      </c>
      <c r="K83" s="231">
        <v>1209</v>
      </c>
      <c r="L83" s="231">
        <v>1130</v>
      </c>
      <c r="M83" s="231">
        <v>5.7933300000000001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915.35</v>
      </c>
      <c r="D84" s="232">
        <v>914.15</v>
      </c>
      <c r="E84" s="232">
        <v>906.15</v>
      </c>
      <c r="F84" s="232">
        <v>896.95</v>
      </c>
      <c r="G84" s="232">
        <v>888.95</v>
      </c>
      <c r="H84" s="232">
        <v>923.34999999999991</v>
      </c>
      <c r="I84" s="232">
        <v>931.34999999999991</v>
      </c>
      <c r="J84" s="232">
        <v>940.54999999999984</v>
      </c>
      <c r="K84" s="231">
        <v>922.15</v>
      </c>
      <c r="L84" s="231">
        <v>904.95</v>
      </c>
      <c r="M84" s="231">
        <v>8.6734100000000005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1122.25</v>
      </c>
      <c r="D85" s="232">
        <v>1137.7666666666667</v>
      </c>
      <c r="E85" s="232">
        <v>1104.4833333333333</v>
      </c>
      <c r="F85" s="232">
        <v>1086.7166666666667</v>
      </c>
      <c r="G85" s="232">
        <v>1053.4333333333334</v>
      </c>
      <c r="H85" s="232">
        <v>1155.5333333333333</v>
      </c>
      <c r="I85" s="232">
        <v>1188.8166666666666</v>
      </c>
      <c r="J85" s="232">
        <v>1206.5833333333333</v>
      </c>
      <c r="K85" s="231">
        <v>1171.05</v>
      </c>
      <c r="L85" s="231">
        <v>1120</v>
      </c>
      <c r="M85" s="231">
        <v>6.1242799999999997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1562.05</v>
      </c>
      <c r="D86" s="232">
        <v>1576.4333333333332</v>
      </c>
      <c r="E86" s="232">
        <v>1534.7166666666662</v>
      </c>
      <c r="F86" s="232">
        <v>1507.383333333333</v>
      </c>
      <c r="G86" s="232">
        <v>1465.6666666666661</v>
      </c>
      <c r="H86" s="232">
        <v>1603.7666666666664</v>
      </c>
      <c r="I86" s="232">
        <v>1645.4833333333331</v>
      </c>
      <c r="J86" s="232">
        <v>1672.8166666666666</v>
      </c>
      <c r="K86" s="231">
        <v>1618.15</v>
      </c>
      <c r="L86" s="231">
        <v>1549.1</v>
      </c>
      <c r="M86" s="231">
        <v>8.0160499999999999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507.6</v>
      </c>
      <c r="D87" s="232">
        <v>508.55</v>
      </c>
      <c r="E87" s="232">
        <v>504.1</v>
      </c>
      <c r="F87" s="232">
        <v>500.6</v>
      </c>
      <c r="G87" s="232">
        <v>496.15000000000003</v>
      </c>
      <c r="H87" s="232">
        <v>512.04999999999995</v>
      </c>
      <c r="I87" s="232">
        <v>516.5</v>
      </c>
      <c r="J87" s="232">
        <v>520</v>
      </c>
      <c r="K87" s="231">
        <v>513</v>
      </c>
      <c r="L87" s="231">
        <v>505.05</v>
      </c>
      <c r="M87" s="231">
        <v>4.4938900000000004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277.95</v>
      </c>
      <c r="D88" s="232">
        <v>277.86666666666667</v>
      </c>
      <c r="E88" s="232">
        <v>272.48333333333335</v>
      </c>
      <c r="F88" s="232">
        <v>267.01666666666665</v>
      </c>
      <c r="G88" s="232">
        <v>261.63333333333333</v>
      </c>
      <c r="H88" s="232">
        <v>283.33333333333337</v>
      </c>
      <c r="I88" s="232">
        <v>288.7166666666667</v>
      </c>
      <c r="J88" s="232">
        <v>294.18333333333339</v>
      </c>
      <c r="K88" s="231">
        <v>283.25</v>
      </c>
      <c r="L88" s="231">
        <v>272.39999999999998</v>
      </c>
      <c r="M88" s="231">
        <v>5.2755299999999998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1098.5999999999999</v>
      </c>
      <c r="D89" s="232">
        <v>1109.0666666666666</v>
      </c>
      <c r="E89" s="232">
        <v>1084.5333333333333</v>
      </c>
      <c r="F89" s="232">
        <v>1070.4666666666667</v>
      </c>
      <c r="G89" s="232">
        <v>1045.9333333333334</v>
      </c>
      <c r="H89" s="232">
        <v>1123.1333333333332</v>
      </c>
      <c r="I89" s="232">
        <v>1147.6666666666665</v>
      </c>
      <c r="J89" s="232">
        <v>1161.7333333333331</v>
      </c>
      <c r="K89" s="231">
        <v>1133.5999999999999</v>
      </c>
      <c r="L89" s="231">
        <v>1095</v>
      </c>
      <c r="M89" s="231">
        <v>30.28387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1712.5</v>
      </c>
      <c r="D90" s="232">
        <v>1724.3</v>
      </c>
      <c r="E90" s="232">
        <v>1691.1999999999998</v>
      </c>
      <c r="F90" s="232">
        <v>1669.8999999999999</v>
      </c>
      <c r="G90" s="232">
        <v>1636.7999999999997</v>
      </c>
      <c r="H90" s="232">
        <v>1745.6</v>
      </c>
      <c r="I90" s="232">
        <v>1778.6999999999998</v>
      </c>
      <c r="J90" s="232">
        <v>1800</v>
      </c>
      <c r="K90" s="231">
        <v>1757.4</v>
      </c>
      <c r="L90" s="231">
        <v>1703</v>
      </c>
      <c r="M90" s="231">
        <v>3.4782700000000002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1568.55</v>
      </c>
      <c r="D91" s="232">
        <v>1579.1000000000001</v>
      </c>
      <c r="E91" s="232">
        <v>1554.4000000000003</v>
      </c>
      <c r="F91" s="232">
        <v>1540.2500000000002</v>
      </c>
      <c r="G91" s="232">
        <v>1515.5500000000004</v>
      </c>
      <c r="H91" s="232">
        <v>1593.2500000000002</v>
      </c>
      <c r="I91" s="232">
        <v>1617.95</v>
      </c>
      <c r="J91" s="232">
        <v>1632.1000000000001</v>
      </c>
      <c r="K91" s="231">
        <v>1603.8</v>
      </c>
      <c r="L91" s="231">
        <v>1564.95</v>
      </c>
      <c r="M91" s="231">
        <v>132.21775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478.95</v>
      </c>
      <c r="D92" s="232">
        <v>483.91666666666669</v>
      </c>
      <c r="E92" s="232">
        <v>472.33333333333337</v>
      </c>
      <c r="F92" s="232">
        <v>465.7166666666667</v>
      </c>
      <c r="G92" s="232">
        <v>454.13333333333338</v>
      </c>
      <c r="H92" s="232">
        <v>490.53333333333336</v>
      </c>
      <c r="I92" s="232">
        <v>502.11666666666673</v>
      </c>
      <c r="J92" s="232">
        <v>508.73333333333335</v>
      </c>
      <c r="K92" s="231">
        <v>495.5</v>
      </c>
      <c r="L92" s="231">
        <v>477.3</v>
      </c>
      <c r="M92" s="231">
        <v>28.496420000000001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1205.45</v>
      </c>
      <c r="D93" s="232">
        <v>1207.8500000000001</v>
      </c>
      <c r="E93" s="232">
        <v>1195.6000000000004</v>
      </c>
      <c r="F93" s="232">
        <v>1185.7500000000002</v>
      </c>
      <c r="G93" s="232">
        <v>1173.5000000000005</v>
      </c>
      <c r="H93" s="232">
        <v>1217.7000000000003</v>
      </c>
      <c r="I93" s="232">
        <v>1229.9499999999998</v>
      </c>
      <c r="J93" s="232">
        <v>1239.8000000000002</v>
      </c>
      <c r="K93" s="231">
        <v>1220.0999999999999</v>
      </c>
      <c r="L93" s="231">
        <v>1198</v>
      </c>
      <c r="M93" s="231">
        <v>4.0470199999999998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2387.0500000000002</v>
      </c>
      <c r="D94" s="232">
        <v>2402.9833333333336</v>
      </c>
      <c r="E94" s="232">
        <v>2364.0666666666671</v>
      </c>
      <c r="F94" s="232">
        <v>2341.0833333333335</v>
      </c>
      <c r="G94" s="232">
        <v>2302.166666666667</v>
      </c>
      <c r="H94" s="232">
        <v>2425.9666666666672</v>
      </c>
      <c r="I94" s="232">
        <v>2464.8833333333332</v>
      </c>
      <c r="J94" s="232">
        <v>2487.8666666666672</v>
      </c>
      <c r="K94" s="231">
        <v>2441.9</v>
      </c>
      <c r="L94" s="231">
        <v>2380</v>
      </c>
      <c r="M94" s="231">
        <v>2.4961799999999998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402.25</v>
      </c>
      <c r="D95" s="232">
        <v>405.23333333333335</v>
      </c>
      <c r="E95" s="232">
        <v>395.51666666666671</v>
      </c>
      <c r="F95" s="232">
        <v>388.78333333333336</v>
      </c>
      <c r="G95" s="232">
        <v>379.06666666666672</v>
      </c>
      <c r="H95" s="232">
        <v>411.9666666666667</v>
      </c>
      <c r="I95" s="232">
        <v>421.68333333333339</v>
      </c>
      <c r="J95" s="232">
        <v>428.41666666666669</v>
      </c>
      <c r="K95" s="231">
        <v>414.95</v>
      </c>
      <c r="L95" s="231">
        <v>398.5</v>
      </c>
      <c r="M95" s="231">
        <v>59.625950000000003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2793.35</v>
      </c>
      <c r="D96" s="232">
        <v>2827.4666666666672</v>
      </c>
      <c r="E96" s="232">
        <v>2740.9333333333343</v>
      </c>
      <c r="F96" s="232">
        <v>2688.5166666666673</v>
      </c>
      <c r="G96" s="232">
        <v>2601.9833333333345</v>
      </c>
      <c r="H96" s="232">
        <v>2879.8833333333341</v>
      </c>
      <c r="I96" s="232">
        <v>2966.416666666667</v>
      </c>
      <c r="J96" s="232">
        <v>3018.8333333333339</v>
      </c>
      <c r="K96" s="231">
        <v>2914</v>
      </c>
      <c r="L96" s="231">
        <v>2775.05</v>
      </c>
      <c r="M96" s="231">
        <v>20.13729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228.25</v>
      </c>
      <c r="D97" s="232">
        <v>228.81666666666669</v>
      </c>
      <c r="E97" s="232">
        <v>226.33333333333337</v>
      </c>
      <c r="F97" s="232">
        <v>224.41666666666669</v>
      </c>
      <c r="G97" s="232">
        <v>221.93333333333337</v>
      </c>
      <c r="H97" s="232">
        <v>230.73333333333338</v>
      </c>
      <c r="I97" s="232">
        <v>233.21666666666667</v>
      </c>
      <c r="J97" s="232">
        <v>235.13333333333338</v>
      </c>
      <c r="K97" s="231">
        <v>231.3</v>
      </c>
      <c r="L97" s="231">
        <v>226.9</v>
      </c>
      <c r="M97" s="231">
        <v>34.692399999999999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2455.1</v>
      </c>
      <c r="D98" s="232">
        <v>2462.8666666666668</v>
      </c>
      <c r="E98" s="232">
        <v>2437.2333333333336</v>
      </c>
      <c r="F98" s="232">
        <v>2419.3666666666668</v>
      </c>
      <c r="G98" s="232">
        <v>2393.7333333333336</v>
      </c>
      <c r="H98" s="232">
        <v>2480.7333333333336</v>
      </c>
      <c r="I98" s="232">
        <v>2506.3666666666668</v>
      </c>
      <c r="J98" s="232">
        <v>2524.2333333333336</v>
      </c>
      <c r="K98" s="231">
        <v>2488.5</v>
      </c>
      <c r="L98" s="231">
        <v>2445</v>
      </c>
      <c r="M98" s="231">
        <v>13.145490000000001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300.45</v>
      </c>
      <c r="D99" s="232">
        <v>303.98333333333335</v>
      </c>
      <c r="E99" s="232">
        <v>293.9666666666667</v>
      </c>
      <c r="F99" s="232">
        <v>287.48333333333335</v>
      </c>
      <c r="G99" s="232">
        <v>277.4666666666667</v>
      </c>
      <c r="H99" s="232">
        <v>310.4666666666667</v>
      </c>
      <c r="I99" s="232">
        <v>320.48333333333335</v>
      </c>
      <c r="J99" s="232">
        <v>326.9666666666667</v>
      </c>
      <c r="K99" s="231">
        <v>314</v>
      </c>
      <c r="L99" s="231">
        <v>297.5</v>
      </c>
      <c r="M99" s="231">
        <v>35.292830000000002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34906.1</v>
      </c>
      <c r="D100" s="232">
        <v>35103.166666666664</v>
      </c>
      <c r="E100" s="232">
        <v>34606.333333333328</v>
      </c>
      <c r="F100" s="232">
        <v>34306.566666666666</v>
      </c>
      <c r="G100" s="232">
        <v>33809.73333333333</v>
      </c>
      <c r="H100" s="232">
        <v>35402.933333333327</v>
      </c>
      <c r="I100" s="232">
        <v>35899.766666666656</v>
      </c>
      <c r="J100" s="232">
        <v>36199.533333333326</v>
      </c>
      <c r="K100" s="231">
        <v>35600</v>
      </c>
      <c r="L100" s="231">
        <v>34803.4</v>
      </c>
      <c r="M100" s="231">
        <v>3.116E-2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2575.25</v>
      </c>
      <c r="D101" s="232">
        <v>2589.25</v>
      </c>
      <c r="E101" s="232">
        <v>2552</v>
      </c>
      <c r="F101" s="232">
        <v>2528.75</v>
      </c>
      <c r="G101" s="232">
        <v>2491.5</v>
      </c>
      <c r="H101" s="232">
        <v>2612.5</v>
      </c>
      <c r="I101" s="232">
        <v>2649.75</v>
      </c>
      <c r="J101" s="232">
        <v>2673</v>
      </c>
      <c r="K101" s="231">
        <v>2626.5</v>
      </c>
      <c r="L101" s="231">
        <v>2566</v>
      </c>
      <c r="M101" s="231">
        <v>26.65484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828.4</v>
      </c>
      <c r="D102" s="232">
        <v>835.88333333333321</v>
      </c>
      <c r="E102" s="232">
        <v>816.46666666666647</v>
      </c>
      <c r="F102" s="232">
        <v>804.5333333333333</v>
      </c>
      <c r="G102" s="232">
        <v>785.11666666666656</v>
      </c>
      <c r="H102" s="232">
        <v>847.81666666666638</v>
      </c>
      <c r="I102" s="232">
        <v>867.23333333333312</v>
      </c>
      <c r="J102" s="232">
        <v>879.16666666666629</v>
      </c>
      <c r="K102" s="231">
        <v>855.3</v>
      </c>
      <c r="L102" s="231">
        <v>823.95</v>
      </c>
      <c r="M102" s="231">
        <v>164.13158999999999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1081.0999999999999</v>
      </c>
      <c r="D103" s="232">
        <v>1089.3333333333333</v>
      </c>
      <c r="E103" s="232">
        <v>1068.2166666666665</v>
      </c>
      <c r="F103" s="232">
        <v>1055.3333333333333</v>
      </c>
      <c r="G103" s="232">
        <v>1034.2166666666665</v>
      </c>
      <c r="H103" s="232">
        <v>1102.2166666666665</v>
      </c>
      <c r="I103" s="232">
        <v>1123.3333333333333</v>
      </c>
      <c r="J103" s="232">
        <v>1136.2166666666665</v>
      </c>
      <c r="K103" s="231">
        <v>1110.45</v>
      </c>
      <c r="L103" s="231">
        <v>1076.45</v>
      </c>
      <c r="M103" s="231">
        <v>8.2086199999999998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392.7</v>
      </c>
      <c r="D104" s="232">
        <v>394.68333333333334</v>
      </c>
      <c r="E104" s="232">
        <v>388.51666666666665</v>
      </c>
      <c r="F104" s="232">
        <v>384.33333333333331</v>
      </c>
      <c r="G104" s="232">
        <v>378.16666666666663</v>
      </c>
      <c r="H104" s="232">
        <v>398.86666666666667</v>
      </c>
      <c r="I104" s="232">
        <v>405.0333333333333</v>
      </c>
      <c r="J104" s="232">
        <v>409.2166666666667</v>
      </c>
      <c r="K104" s="231">
        <v>400.85</v>
      </c>
      <c r="L104" s="231">
        <v>390.5</v>
      </c>
      <c r="M104" s="231">
        <v>11.2628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453.6</v>
      </c>
      <c r="D105" s="232">
        <v>455.65000000000003</v>
      </c>
      <c r="E105" s="232">
        <v>442.90000000000009</v>
      </c>
      <c r="F105" s="232">
        <v>432.20000000000005</v>
      </c>
      <c r="G105" s="232">
        <v>419.4500000000001</v>
      </c>
      <c r="H105" s="232">
        <v>466.35000000000008</v>
      </c>
      <c r="I105" s="232">
        <v>479.09999999999997</v>
      </c>
      <c r="J105" s="232">
        <v>489.80000000000007</v>
      </c>
      <c r="K105" s="231">
        <v>468.4</v>
      </c>
      <c r="L105" s="231">
        <v>444.95</v>
      </c>
      <c r="M105" s="231">
        <v>3.8355399999999999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54.75</v>
      </c>
      <c r="D106" s="232">
        <v>55.199999999999996</v>
      </c>
      <c r="E106" s="232">
        <v>54.099999999999994</v>
      </c>
      <c r="F106" s="232">
        <v>53.449999999999996</v>
      </c>
      <c r="G106" s="232">
        <v>52.349999999999994</v>
      </c>
      <c r="H106" s="232">
        <v>55.849999999999994</v>
      </c>
      <c r="I106" s="232">
        <v>56.95</v>
      </c>
      <c r="J106" s="232">
        <v>57.599999999999994</v>
      </c>
      <c r="K106" s="231">
        <v>56.3</v>
      </c>
      <c r="L106" s="231">
        <v>54.55</v>
      </c>
      <c r="M106" s="231">
        <v>209.76043999999999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383.65</v>
      </c>
      <c r="D107" s="232">
        <v>385.68333333333334</v>
      </c>
      <c r="E107" s="232">
        <v>380.4666666666667</v>
      </c>
      <c r="F107" s="232">
        <v>377.28333333333336</v>
      </c>
      <c r="G107" s="232">
        <v>372.06666666666672</v>
      </c>
      <c r="H107" s="232">
        <v>388.86666666666667</v>
      </c>
      <c r="I107" s="232">
        <v>394.08333333333326</v>
      </c>
      <c r="J107" s="232">
        <v>397.26666666666665</v>
      </c>
      <c r="K107" s="231">
        <v>390.9</v>
      </c>
      <c r="L107" s="231">
        <v>382.5</v>
      </c>
      <c r="M107" s="231">
        <v>87.918719999999993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4661.3</v>
      </c>
      <c r="D108" s="232">
        <v>4685.1833333333334</v>
      </c>
      <c r="E108" s="232">
        <v>4615.666666666667</v>
      </c>
      <c r="F108" s="232">
        <v>4570.0333333333338</v>
      </c>
      <c r="G108" s="232">
        <v>4500.5166666666673</v>
      </c>
      <c r="H108" s="232">
        <v>4730.8166666666666</v>
      </c>
      <c r="I108" s="232">
        <v>4800.333333333333</v>
      </c>
      <c r="J108" s="232">
        <v>4845.9666666666662</v>
      </c>
      <c r="K108" s="231">
        <v>4754.7</v>
      </c>
      <c r="L108" s="231">
        <v>4639.55</v>
      </c>
      <c r="M108" s="231">
        <v>0.82813000000000003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282.39999999999998</v>
      </c>
      <c r="D109" s="232">
        <v>283.93333333333334</v>
      </c>
      <c r="E109" s="232">
        <v>278.66666666666669</v>
      </c>
      <c r="F109" s="232">
        <v>274.93333333333334</v>
      </c>
      <c r="G109" s="232">
        <v>269.66666666666669</v>
      </c>
      <c r="H109" s="232">
        <v>287.66666666666669</v>
      </c>
      <c r="I109" s="232">
        <v>292.93333333333334</v>
      </c>
      <c r="J109" s="232">
        <v>296.66666666666669</v>
      </c>
      <c r="K109" s="231">
        <v>289.2</v>
      </c>
      <c r="L109" s="231">
        <v>280.2</v>
      </c>
      <c r="M109" s="231">
        <v>9.3298699999999997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143.19999999999999</v>
      </c>
      <c r="D110" s="232">
        <v>145.16666666666666</v>
      </c>
      <c r="E110" s="232">
        <v>140.68333333333331</v>
      </c>
      <c r="F110" s="232">
        <v>138.16666666666666</v>
      </c>
      <c r="G110" s="232">
        <v>133.68333333333331</v>
      </c>
      <c r="H110" s="232">
        <v>147.68333333333331</v>
      </c>
      <c r="I110" s="232">
        <v>152.16666666666666</v>
      </c>
      <c r="J110" s="232">
        <v>154.68333333333331</v>
      </c>
      <c r="K110" s="231">
        <v>149.65</v>
      </c>
      <c r="L110" s="231">
        <v>142.65</v>
      </c>
      <c r="M110" s="231">
        <v>69.265839999999997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312.14999999999998</v>
      </c>
      <c r="D111" s="232">
        <v>313.66666666666669</v>
      </c>
      <c r="E111" s="232">
        <v>309.03333333333336</v>
      </c>
      <c r="F111" s="232">
        <v>305.91666666666669</v>
      </c>
      <c r="G111" s="232">
        <v>301.28333333333336</v>
      </c>
      <c r="H111" s="232">
        <v>316.78333333333336</v>
      </c>
      <c r="I111" s="232">
        <v>321.41666666666669</v>
      </c>
      <c r="J111" s="232">
        <v>324.53333333333336</v>
      </c>
      <c r="K111" s="231">
        <v>318.3</v>
      </c>
      <c r="L111" s="231">
        <v>310.55</v>
      </c>
      <c r="M111" s="231">
        <v>22.51942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77.8</v>
      </c>
      <c r="D112" s="232">
        <v>78.11666666666666</v>
      </c>
      <c r="E112" s="232">
        <v>77.333333333333314</v>
      </c>
      <c r="F112" s="232">
        <v>76.86666666666666</v>
      </c>
      <c r="G112" s="232">
        <v>76.083333333333314</v>
      </c>
      <c r="H112" s="232">
        <v>78.583333333333314</v>
      </c>
      <c r="I112" s="232">
        <v>79.366666666666646</v>
      </c>
      <c r="J112" s="232">
        <v>79.833333333333314</v>
      </c>
      <c r="K112" s="231">
        <v>78.900000000000006</v>
      </c>
      <c r="L112" s="231">
        <v>77.650000000000006</v>
      </c>
      <c r="M112" s="231">
        <v>71.519990000000007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601.65</v>
      </c>
      <c r="D113" s="232">
        <v>604.88333333333333</v>
      </c>
      <c r="E113" s="232">
        <v>596.76666666666665</v>
      </c>
      <c r="F113" s="232">
        <v>591.88333333333333</v>
      </c>
      <c r="G113" s="232">
        <v>583.76666666666665</v>
      </c>
      <c r="H113" s="232">
        <v>609.76666666666665</v>
      </c>
      <c r="I113" s="232">
        <v>617.88333333333321</v>
      </c>
      <c r="J113" s="232">
        <v>622.76666666666665</v>
      </c>
      <c r="K113" s="231">
        <v>613</v>
      </c>
      <c r="L113" s="231">
        <v>600</v>
      </c>
      <c r="M113" s="231">
        <v>10.632110000000001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435.85</v>
      </c>
      <c r="D114" s="232">
        <v>438.90000000000003</v>
      </c>
      <c r="E114" s="232">
        <v>432.00000000000006</v>
      </c>
      <c r="F114" s="232">
        <v>428.15000000000003</v>
      </c>
      <c r="G114" s="232">
        <v>421.25000000000006</v>
      </c>
      <c r="H114" s="232">
        <v>442.75000000000006</v>
      </c>
      <c r="I114" s="232">
        <v>449.65000000000003</v>
      </c>
      <c r="J114" s="232">
        <v>453.50000000000006</v>
      </c>
      <c r="K114" s="231">
        <v>445.8</v>
      </c>
      <c r="L114" s="231">
        <v>435.05</v>
      </c>
      <c r="M114" s="231">
        <v>13.10571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153.05000000000001</v>
      </c>
      <c r="D115" s="232">
        <v>154.29999999999998</v>
      </c>
      <c r="E115" s="232">
        <v>151.09999999999997</v>
      </c>
      <c r="F115" s="232">
        <v>149.14999999999998</v>
      </c>
      <c r="G115" s="232">
        <v>145.94999999999996</v>
      </c>
      <c r="H115" s="232">
        <v>156.24999999999997</v>
      </c>
      <c r="I115" s="232">
        <v>159.44999999999996</v>
      </c>
      <c r="J115" s="232">
        <v>161.39999999999998</v>
      </c>
      <c r="K115" s="231">
        <v>157.5</v>
      </c>
      <c r="L115" s="231">
        <v>152.35</v>
      </c>
      <c r="M115" s="231">
        <v>27.132359999999998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1060.0999999999999</v>
      </c>
      <c r="D116" s="232">
        <v>1078.2</v>
      </c>
      <c r="E116" s="232">
        <v>1036.9000000000001</v>
      </c>
      <c r="F116" s="232">
        <v>1013.7</v>
      </c>
      <c r="G116" s="232">
        <v>972.40000000000009</v>
      </c>
      <c r="H116" s="232">
        <v>1101.4000000000001</v>
      </c>
      <c r="I116" s="232">
        <v>1142.6999999999998</v>
      </c>
      <c r="J116" s="232">
        <v>1165.9000000000001</v>
      </c>
      <c r="K116" s="231">
        <v>1119.5</v>
      </c>
      <c r="L116" s="231">
        <v>1055</v>
      </c>
      <c r="M116" s="231">
        <v>122.4208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3425.5</v>
      </c>
      <c r="D117" s="232">
        <v>3432.3666666666668</v>
      </c>
      <c r="E117" s="232">
        <v>3403.2333333333336</v>
      </c>
      <c r="F117" s="232">
        <v>3380.9666666666667</v>
      </c>
      <c r="G117" s="232">
        <v>3351.8333333333335</v>
      </c>
      <c r="H117" s="232">
        <v>3454.6333333333337</v>
      </c>
      <c r="I117" s="232">
        <v>3483.7666666666669</v>
      </c>
      <c r="J117" s="232">
        <v>3506.0333333333338</v>
      </c>
      <c r="K117" s="231">
        <v>3461.5</v>
      </c>
      <c r="L117" s="231">
        <v>3410.1</v>
      </c>
      <c r="M117" s="231">
        <v>2.8313199999999998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1435.1</v>
      </c>
      <c r="D118" s="232">
        <v>1447.1333333333332</v>
      </c>
      <c r="E118" s="232">
        <v>1415.9666666666665</v>
      </c>
      <c r="F118" s="232">
        <v>1396.8333333333333</v>
      </c>
      <c r="G118" s="232">
        <v>1365.6666666666665</v>
      </c>
      <c r="H118" s="232">
        <v>1466.2666666666664</v>
      </c>
      <c r="I118" s="232">
        <v>1497.4333333333334</v>
      </c>
      <c r="J118" s="232">
        <v>1516.5666666666664</v>
      </c>
      <c r="K118" s="231">
        <v>1478.3</v>
      </c>
      <c r="L118" s="231">
        <v>1428</v>
      </c>
      <c r="M118" s="231">
        <v>87.984030000000004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1858.9</v>
      </c>
      <c r="D119" s="232">
        <v>1864.6499999999999</v>
      </c>
      <c r="E119" s="232">
        <v>1839.2999999999997</v>
      </c>
      <c r="F119" s="232">
        <v>1819.6999999999998</v>
      </c>
      <c r="G119" s="232">
        <v>1794.3499999999997</v>
      </c>
      <c r="H119" s="232">
        <v>1884.2499999999998</v>
      </c>
      <c r="I119" s="232">
        <v>1909.5999999999997</v>
      </c>
      <c r="J119" s="232">
        <v>1929.1999999999998</v>
      </c>
      <c r="K119" s="231">
        <v>1890</v>
      </c>
      <c r="L119" s="231">
        <v>1845.05</v>
      </c>
      <c r="M119" s="231">
        <v>1.4455499999999999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794.25</v>
      </c>
      <c r="D120" s="232">
        <v>791.41666666666663</v>
      </c>
      <c r="E120" s="232">
        <v>782.83333333333326</v>
      </c>
      <c r="F120" s="232">
        <v>771.41666666666663</v>
      </c>
      <c r="G120" s="232">
        <v>762.83333333333326</v>
      </c>
      <c r="H120" s="232">
        <v>802.83333333333326</v>
      </c>
      <c r="I120" s="232">
        <v>811.41666666666652</v>
      </c>
      <c r="J120" s="232">
        <v>822.83333333333326</v>
      </c>
      <c r="K120" s="231">
        <v>800</v>
      </c>
      <c r="L120" s="231">
        <v>780</v>
      </c>
      <c r="M120" s="231">
        <v>5.4711400000000001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258.85000000000002</v>
      </c>
      <c r="D121" s="232">
        <v>262.55</v>
      </c>
      <c r="E121" s="232">
        <v>251.45000000000005</v>
      </c>
      <c r="F121" s="232">
        <v>244.05000000000004</v>
      </c>
      <c r="G121" s="232">
        <v>232.95000000000007</v>
      </c>
      <c r="H121" s="232">
        <v>269.95000000000005</v>
      </c>
      <c r="I121" s="232">
        <v>281.05000000000007</v>
      </c>
      <c r="J121" s="232">
        <v>288.45</v>
      </c>
      <c r="K121" s="231">
        <v>273.64999999999998</v>
      </c>
      <c r="L121" s="231">
        <v>255.15</v>
      </c>
      <c r="M121" s="231">
        <v>12.68834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675.6</v>
      </c>
      <c r="D122" s="232">
        <v>680.03333333333342</v>
      </c>
      <c r="E122" s="232">
        <v>668.61666666666679</v>
      </c>
      <c r="F122" s="232">
        <v>661.63333333333333</v>
      </c>
      <c r="G122" s="232">
        <v>650.2166666666667</v>
      </c>
      <c r="H122" s="232">
        <v>687.01666666666688</v>
      </c>
      <c r="I122" s="232">
        <v>698.43333333333362</v>
      </c>
      <c r="J122" s="232">
        <v>705.41666666666697</v>
      </c>
      <c r="K122" s="231">
        <v>691.45</v>
      </c>
      <c r="L122" s="231">
        <v>673.05</v>
      </c>
      <c r="M122" s="231">
        <v>16.029209999999999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575.4</v>
      </c>
      <c r="D123" s="232">
        <v>578.61666666666667</v>
      </c>
      <c r="E123" s="232">
        <v>568.43333333333339</v>
      </c>
      <c r="F123" s="232">
        <v>561.4666666666667</v>
      </c>
      <c r="G123" s="232">
        <v>551.28333333333342</v>
      </c>
      <c r="H123" s="232">
        <v>585.58333333333337</v>
      </c>
      <c r="I123" s="232">
        <v>595.76666666666654</v>
      </c>
      <c r="J123" s="232">
        <v>602.73333333333335</v>
      </c>
      <c r="K123" s="231">
        <v>588.79999999999995</v>
      </c>
      <c r="L123" s="231">
        <v>571.65</v>
      </c>
      <c r="M123" s="231">
        <v>19.821529999999999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442.85</v>
      </c>
      <c r="D124" s="232">
        <v>446.18333333333334</v>
      </c>
      <c r="E124" s="232">
        <v>437.91666666666669</v>
      </c>
      <c r="F124" s="232">
        <v>432.98333333333335</v>
      </c>
      <c r="G124" s="232">
        <v>424.7166666666667</v>
      </c>
      <c r="H124" s="232">
        <v>451.11666666666667</v>
      </c>
      <c r="I124" s="232">
        <v>459.38333333333333</v>
      </c>
      <c r="J124" s="232">
        <v>464.31666666666666</v>
      </c>
      <c r="K124" s="231">
        <v>454.45</v>
      </c>
      <c r="L124" s="231">
        <v>441.25</v>
      </c>
      <c r="M124" s="231">
        <v>19.594850000000001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1673.9</v>
      </c>
      <c r="D125" s="232">
        <v>1687.8</v>
      </c>
      <c r="E125" s="232">
        <v>1652.3</v>
      </c>
      <c r="F125" s="232">
        <v>1630.7</v>
      </c>
      <c r="G125" s="232">
        <v>1595.2</v>
      </c>
      <c r="H125" s="232">
        <v>1709.3999999999999</v>
      </c>
      <c r="I125" s="232">
        <v>1744.8999999999999</v>
      </c>
      <c r="J125" s="232">
        <v>1766.4999999999998</v>
      </c>
      <c r="K125" s="231">
        <v>1723.3</v>
      </c>
      <c r="L125" s="231">
        <v>1666.2</v>
      </c>
      <c r="M125" s="231">
        <v>89.789379999999994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85.9</v>
      </c>
      <c r="D126" s="232">
        <v>87.333333333333329</v>
      </c>
      <c r="E126" s="232">
        <v>84.216666666666654</v>
      </c>
      <c r="F126" s="232">
        <v>82.533333333333331</v>
      </c>
      <c r="G126" s="232">
        <v>79.416666666666657</v>
      </c>
      <c r="H126" s="232">
        <v>89.016666666666652</v>
      </c>
      <c r="I126" s="232">
        <v>92.133333333333326</v>
      </c>
      <c r="J126" s="232">
        <v>93.816666666666649</v>
      </c>
      <c r="K126" s="231">
        <v>90.45</v>
      </c>
      <c r="L126" s="231">
        <v>85.65</v>
      </c>
      <c r="M126" s="231">
        <v>53.503239999999998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3648.75</v>
      </c>
      <c r="D127" s="232">
        <v>3652.0166666666664</v>
      </c>
      <c r="E127" s="232">
        <v>3603.0333333333328</v>
      </c>
      <c r="F127" s="232">
        <v>3557.3166666666666</v>
      </c>
      <c r="G127" s="232">
        <v>3508.333333333333</v>
      </c>
      <c r="H127" s="232">
        <v>3697.7333333333327</v>
      </c>
      <c r="I127" s="232">
        <v>3746.7166666666662</v>
      </c>
      <c r="J127" s="232">
        <v>3792.4333333333325</v>
      </c>
      <c r="K127" s="231">
        <v>3701</v>
      </c>
      <c r="L127" s="231">
        <v>3606.3</v>
      </c>
      <c r="M127" s="231">
        <v>1.57253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345.35</v>
      </c>
      <c r="D128" s="232">
        <v>347.13333333333338</v>
      </c>
      <c r="E128" s="232">
        <v>340.46666666666675</v>
      </c>
      <c r="F128" s="232">
        <v>335.58333333333337</v>
      </c>
      <c r="G128" s="232">
        <v>328.91666666666674</v>
      </c>
      <c r="H128" s="232">
        <v>352.01666666666677</v>
      </c>
      <c r="I128" s="232">
        <v>358.68333333333339</v>
      </c>
      <c r="J128" s="232">
        <v>363.56666666666678</v>
      </c>
      <c r="K128" s="231">
        <v>353.8</v>
      </c>
      <c r="L128" s="231">
        <v>342.25</v>
      </c>
      <c r="M128" s="231">
        <v>15.01896</v>
      </c>
      <c r="N128" s="1"/>
      <c r="O128" s="1"/>
    </row>
    <row r="129" spans="1:15" ht="12.75" customHeight="1">
      <c r="A129" s="214">
        <v>120</v>
      </c>
      <c r="B129" s="217" t="s">
        <v>869</v>
      </c>
      <c r="C129" s="231">
        <v>4616</v>
      </c>
      <c r="D129" s="232">
        <v>4645</v>
      </c>
      <c r="E129" s="232">
        <v>4573.8500000000004</v>
      </c>
      <c r="F129" s="232">
        <v>4531.7000000000007</v>
      </c>
      <c r="G129" s="232">
        <v>4460.5500000000011</v>
      </c>
      <c r="H129" s="232">
        <v>4687.1499999999996</v>
      </c>
      <c r="I129" s="232">
        <v>4758.2999999999993</v>
      </c>
      <c r="J129" s="232">
        <v>4800.4499999999989</v>
      </c>
      <c r="K129" s="231">
        <v>4716.1499999999996</v>
      </c>
      <c r="L129" s="231">
        <v>4602.8500000000004</v>
      </c>
      <c r="M129" s="231">
        <v>2.4859800000000001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2133.85</v>
      </c>
      <c r="D130" s="232">
        <v>2139.9333333333329</v>
      </c>
      <c r="E130" s="232">
        <v>2100.9166666666661</v>
      </c>
      <c r="F130" s="232">
        <v>2067.9833333333331</v>
      </c>
      <c r="G130" s="232">
        <v>2028.9666666666662</v>
      </c>
      <c r="H130" s="232">
        <v>2172.8666666666659</v>
      </c>
      <c r="I130" s="232">
        <v>2211.8833333333332</v>
      </c>
      <c r="J130" s="232">
        <v>2244.8166666666657</v>
      </c>
      <c r="K130" s="231">
        <v>2178.9499999999998</v>
      </c>
      <c r="L130" s="231">
        <v>2107</v>
      </c>
      <c r="M130" s="231">
        <v>23.34468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304.35000000000002</v>
      </c>
      <c r="D131" s="232">
        <v>305.58333333333331</v>
      </c>
      <c r="E131" s="232">
        <v>300.56666666666661</v>
      </c>
      <c r="F131" s="232">
        <v>296.7833333333333</v>
      </c>
      <c r="G131" s="232">
        <v>291.76666666666659</v>
      </c>
      <c r="H131" s="232">
        <v>309.36666666666662</v>
      </c>
      <c r="I131" s="232">
        <v>314.38333333333338</v>
      </c>
      <c r="J131" s="232">
        <v>318.16666666666663</v>
      </c>
      <c r="K131" s="231">
        <v>310.60000000000002</v>
      </c>
      <c r="L131" s="231">
        <v>301.8</v>
      </c>
      <c r="M131" s="231">
        <v>14.64443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582.1</v>
      </c>
      <c r="D132" s="232">
        <v>586.86666666666667</v>
      </c>
      <c r="E132" s="232">
        <v>575.23333333333335</v>
      </c>
      <c r="F132" s="232">
        <v>568.36666666666667</v>
      </c>
      <c r="G132" s="232">
        <v>556.73333333333335</v>
      </c>
      <c r="H132" s="232">
        <v>593.73333333333335</v>
      </c>
      <c r="I132" s="232">
        <v>605.36666666666679</v>
      </c>
      <c r="J132" s="232">
        <v>612.23333333333335</v>
      </c>
      <c r="K132" s="231">
        <v>598.5</v>
      </c>
      <c r="L132" s="231">
        <v>580</v>
      </c>
      <c r="M132" s="231">
        <v>11.37818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3879.55</v>
      </c>
      <c r="D133" s="232">
        <v>3928.4166666666665</v>
      </c>
      <c r="E133" s="232">
        <v>3801.1833333333329</v>
      </c>
      <c r="F133" s="232">
        <v>3722.8166666666666</v>
      </c>
      <c r="G133" s="232">
        <v>3595.583333333333</v>
      </c>
      <c r="H133" s="232">
        <v>4006.7833333333328</v>
      </c>
      <c r="I133" s="232">
        <v>4134.0166666666664</v>
      </c>
      <c r="J133" s="232">
        <v>4212.3833333333332</v>
      </c>
      <c r="K133" s="231">
        <v>4055.65</v>
      </c>
      <c r="L133" s="231">
        <v>3850.05</v>
      </c>
      <c r="M133" s="231">
        <v>0.76853000000000005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654.29999999999995</v>
      </c>
      <c r="D134" s="232">
        <v>656.80000000000007</v>
      </c>
      <c r="E134" s="232">
        <v>648.65000000000009</v>
      </c>
      <c r="F134" s="232">
        <v>643</v>
      </c>
      <c r="G134" s="232">
        <v>634.85</v>
      </c>
      <c r="H134" s="232">
        <v>662.45000000000016</v>
      </c>
      <c r="I134" s="232">
        <v>670.6</v>
      </c>
      <c r="J134" s="232">
        <v>676.25000000000023</v>
      </c>
      <c r="K134" s="231">
        <v>664.95</v>
      </c>
      <c r="L134" s="231">
        <v>651.15</v>
      </c>
      <c r="M134" s="231">
        <v>4.7164000000000001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83076.3</v>
      </c>
      <c r="D135" s="232">
        <v>83826.766666666663</v>
      </c>
      <c r="E135" s="232">
        <v>82061.983333333323</v>
      </c>
      <c r="F135" s="232">
        <v>81047.666666666657</v>
      </c>
      <c r="G135" s="232">
        <v>79282.883333333317</v>
      </c>
      <c r="H135" s="232">
        <v>84841.083333333328</v>
      </c>
      <c r="I135" s="232">
        <v>86605.866666666654</v>
      </c>
      <c r="J135" s="232">
        <v>87620.183333333334</v>
      </c>
      <c r="K135" s="231">
        <v>85591.55</v>
      </c>
      <c r="L135" s="231">
        <v>82812.45</v>
      </c>
      <c r="M135" s="231">
        <v>7.2559999999999999E-2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238.5</v>
      </c>
      <c r="D136" s="232">
        <v>240.91666666666666</v>
      </c>
      <c r="E136" s="232">
        <v>234.73333333333332</v>
      </c>
      <c r="F136" s="232">
        <v>230.96666666666667</v>
      </c>
      <c r="G136" s="232">
        <v>224.78333333333333</v>
      </c>
      <c r="H136" s="232">
        <v>244.68333333333331</v>
      </c>
      <c r="I136" s="232">
        <v>250.86666666666665</v>
      </c>
      <c r="J136" s="232">
        <v>254.6333333333333</v>
      </c>
      <c r="K136" s="231">
        <v>247.1</v>
      </c>
      <c r="L136" s="231">
        <v>237.15</v>
      </c>
      <c r="M136" s="231">
        <v>19.66255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1193.45</v>
      </c>
      <c r="D137" s="232">
        <v>1202.3</v>
      </c>
      <c r="E137" s="232">
        <v>1173.5999999999999</v>
      </c>
      <c r="F137" s="232">
        <v>1153.75</v>
      </c>
      <c r="G137" s="232">
        <v>1125.05</v>
      </c>
      <c r="H137" s="232">
        <v>1222.1499999999999</v>
      </c>
      <c r="I137" s="232">
        <v>1250.8500000000001</v>
      </c>
      <c r="J137" s="232">
        <v>1270.6999999999998</v>
      </c>
      <c r="K137" s="231">
        <v>1231</v>
      </c>
      <c r="L137" s="231">
        <v>1182.45</v>
      </c>
      <c r="M137" s="231">
        <v>38.427750000000003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490.75</v>
      </c>
      <c r="D138" s="232">
        <v>492.9666666666667</v>
      </c>
      <c r="E138" s="232">
        <v>486.93333333333339</v>
      </c>
      <c r="F138" s="232">
        <v>483.11666666666667</v>
      </c>
      <c r="G138" s="232">
        <v>477.08333333333337</v>
      </c>
      <c r="H138" s="232">
        <v>496.78333333333342</v>
      </c>
      <c r="I138" s="232">
        <v>502.81666666666672</v>
      </c>
      <c r="J138" s="232">
        <v>506.63333333333344</v>
      </c>
      <c r="K138" s="231">
        <v>499</v>
      </c>
      <c r="L138" s="231">
        <v>489.15</v>
      </c>
      <c r="M138" s="231">
        <v>12.859249999999999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8518.4</v>
      </c>
      <c r="D139" s="232">
        <v>8545.5999999999985</v>
      </c>
      <c r="E139" s="232">
        <v>8453.8999999999978</v>
      </c>
      <c r="F139" s="232">
        <v>8389.4</v>
      </c>
      <c r="G139" s="232">
        <v>8297.6999999999989</v>
      </c>
      <c r="H139" s="232">
        <v>8610.0999999999967</v>
      </c>
      <c r="I139" s="232">
        <v>8701.7999999999975</v>
      </c>
      <c r="J139" s="232">
        <v>8766.2999999999956</v>
      </c>
      <c r="K139" s="231">
        <v>8637.2999999999993</v>
      </c>
      <c r="L139" s="231">
        <v>8481.1</v>
      </c>
      <c r="M139" s="231">
        <v>4.7931400000000002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647.29999999999995</v>
      </c>
      <c r="D140" s="232">
        <v>657.98333333333323</v>
      </c>
      <c r="E140" s="232">
        <v>634.31666666666649</v>
      </c>
      <c r="F140" s="232">
        <v>621.33333333333326</v>
      </c>
      <c r="G140" s="232">
        <v>597.66666666666652</v>
      </c>
      <c r="H140" s="232">
        <v>670.96666666666647</v>
      </c>
      <c r="I140" s="232">
        <v>694.63333333333321</v>
      </c>
      <c r="J140" s="232">
        <v>707.61666666666645</v>
      </c>
      <c r="K140" s="231">
        <v>681.65</v>
      </c>
      <c r="L140" s="231">
        <v>645</v>
      </c>
      <c r="M140" s="231">
        <v>15.00442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462.7</v>
      </c>
      <c r="D141" s="232">
        <v>461.43333333333339</v>
      </c>
      <c r="E141" s="232">
        <v>454.86666666666679</v>
      </c>
      <c r="F141" s="232">
        <v>447.03333333333342</v>
      </c>
      <c r="G141" s="232">
        <v>440.46666666666681</v>
      </c>
      <c r="H141" s="232">
        <v>469.26666666666677</v>
      </c>
      <c r="I141" s="232">
        <v>475.83333333333337</v>
      </c>
      <c r="J141" s="232">
        <v>483.66666666666674</v>
      </c>
      <c r="K141" s="231">
        <v>468</v>
      </c>
      <c r="L141" s="231">
        <v>453.6</v>
      </c>
      <c r="M141" s="231">
        <v>20.625599999999999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47.35</v>
      </c>
      <c r="D142" s="232">
        <v>47.666666666666664</v>
      </c>
      <c r="E142" s="232">
        <v>46.483333333333327</v>
      </c>
      <c r="F142" s="232">
        <v>45.61666666666666</v>
      </c>
      <c r="G142" s="232">
        <v>44.433333333333323</v>
      </c>
      <c r="H142" s="232">
        <v>48.533333333333331</v>
      </c>
      <c r="I142" s="232">
        <v>49.716666666666669</v>
      </c>
      <c r="J142" s="232">
        <v>50.583333333333336</v>
      </c>
      <c r="K142" s="231">
        <v>48.85</v>
      </c>
      <c r="L142" s="231">
        <v>46.8</v>
      </c>
      <c r="M142" s="231">
        <v>88.315439999999995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1961.75</v>
      </c>
      <c r="D143" s="232">
        <v>1994.2166666666665</v>
      </c>
      <c r="E143" s="232">
        <v>1920.5333333333328</v>
      </c>
      <c r="F143" s="232">
        <v>1879.3166666666664</v>
      </c>
      <c r="G143" s="232">
        <v>1805.6333333333328</v>
      </c>
      <c r="H143" s="232">
        <v>2035.4333333333329</v>
      </c>
      <c r="I143" s="232">
        <v>2109.1166666666668</v>
      </c>
      <c r="J143" s="232">
        <v>2150.333333333333</v>
      </c>
      <c r="K143" s="231">
        <v>2067.9</v>
      </c>
      <c r="L143" s="231">
        <v>1953</v>
      </c>
      <c r="M143" s="231">
        <v>4.5939500000000004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929.1</v>
      </c>
      <c r="D144" s="232">
        <v>933.01666666666677</v>
      </c>
      <c r="E144" s="232">
        <v>920.13333333333355</v>
      </c>
      <c r="F144" s="232">
        <v>911.16666666666674</v>
      </c>
      <c r="G144" s="232">
        <v>898.28333333333353</v>
      </c>
      <c r="H144" s="232">
        <v>941.98333333333358</v>
      </c>
      <c r="I144" s="232">
        <v>954.86666666666679</v>
      </c>
      <c r="J144" s="232">
        <v>963.8333333333336</v>
      </c>
      <c r="K144" s="231">
        <v>945.9</v>
      </c>
      <c r="L144" s="231">
        <v>924.05</v>
      </c>
      <c r="M144" s="231">
        <v>6.1530100000000001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179.7</v>
      </c>
      <c r="D145" s="232">
        <v>180.23333333333335</v>
      </c>
      <c r="E145" s="232">
        <v>178.91666666666669</v>
      </c>
      <c r="F145" s="232">
        <v>178.13333333333333</v>
      </c>
      <c r="G145" s="232">
        <v>176.81666666666666</v>
      </c>
      <c r="H145" s="232">
        <v>181.01666666666671</v>
      </c>
      <c r="I145" s="232">
        <v>182.33333333333337</v>
      </c>
      <c r="J145" s="232">
        <v>183.11666666666673</v>
      </c>
      <c r="K145" s="231">
        <v>181.55</v>
      </c>
      <c r="L145" s="231">
        <v>179.45</v>
      </c>
      <c r="M145" s="231">
        <v>136.69177999999999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82.15</v>
      </c>
      <c r="D146" s="232">
        <v>82.433333333333337</v>
      </c>
      <c r="E146" s="232">
        <v>81.216666666666669</v>
      </c>
      <c r="F146" s="232">
        <v>80.283333333333331</v>
      </c>
      <c r="G146" s="232">
        <v>79.066666666666663</v>
      </c>
      <c r="H146" s="232">
        <v>83.366666666666674</v>
      </c>
      <c r="I146" s="232">
        <v>84.583333333333343</v>
      </c>
      <c r="J146" s="232">
        <v>85.51666666666668</v>
      </c>
      <c r="K146" s="231">
        <v>83.65</v>
      </c>
      <c r="L146" s="231">
        <v>81.5</v>
      </c>
      <c r="M146" s="231">
        <v>132.63771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4122.1000000000004</v>
      </c>
      <c r="D147" s="232">
        <v>4132.6500000000005</v>
      </c>
      <c r="E147" s="232">
        <v>4058.7500000000009</v>
      </c>
      <c r="F147" s="232">
        <v>3995.4000000000005</v>
      </c>
      <c r="G147" s="232">
        <v>3921.5000000000009</v>
      </c>
      <c r="H147" s="232">
        <v>4196.0000000000009</v>
      </c>
      <c r="I147" s="232">
        <v>4269.9000000000005</v>
      </c>
      <c r="J147" s="232">
        <v>4333.2500000000009</v>
      </c>
      <c r="K147" s="231">
        <v>4206.55</v>
      </c>
      <c r="L147" s="231">
        <v>4069.3</v>
      </c>
      <c r="M147" s="231">
        <v>0.99709000000000003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18317.45</v>
      </c>
      <c r="D148" s="232">
        <v>18359.133333333335</v>
      </c>
      <c r="E148" s="232">
        <v>18218.366666666669</v>
      </c>
      <c r="F148" s="232">
        <v>18119.283333333333</v>
      </c>
      <c r="G148" s="232">
        <v>17978.516666666666</v>
      </c>
      <c r="H148" s="232">
        <v>18458.216666666671</v>
      </c>
      <c r="I148" s="232">
        <v>18598.983333333341</v>
      </c>
      <c r="J148" s="232">
        <v>18698.066666666673</v>
      </c>
      <c r="K148" s="231">
        <v>18499.900000000001</v>
      </c>
      <c r="L148" s="231">
        <v>18260.05</v>
      </c>
      <c r="M148" s="231">
        <v>0.36475999999999997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220.15</v>
      </c>
      <c r="D149" s="232">
        <v>222.65</v>
      </c>
      <c r="E149" s="232">
        <v>216.55</v>
      </c>
      <c r="F149" s="232">
        <v>212.95000000000002</v>
      </c>
      <c r="G149" s="232">
        <v>206.85000000000002</v>
      </c>
      <c r="H149" s="232">
        <v>226.25</v>
      </c>
      <c r="I149" s="232">
        <v>232.34999999999997</v>
      </c>
      <c r="J149" s="232">
        <v>235.95</v>
      </c>
      <c r="K149" s="231">
        <v>228.75</v>
      </c>
      <c r="L149" s="231">
        <v>219.05</v>
      </c>
      <c r="M149" s="231">
        <v>5.6537800000000002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862.35</v>
      </c>
      <c r="D150" s="232">
        <v>867.36666666666679</v>
      </c>
      <c r="E150" s="232">
        <v>851.28333333333353</v>
      </c>
      <c r="F150" s="232">
        <v>840.2166666666667</v>
      </c>
      <c r="G150" s="232">
        <v>824.13333333333344</v>
      </c>
      <c r="H150" s="232">
        <v>878.43333333333362</v>
      </c>
      <c r="I150" s="232">
        <v>894.51666666666688</v>
      </c>
      <c r="J150" s="232">
        <v>905.58333333333371</v>
      </c>
      <c r="K150" s="231">
        <v>883.45</v>
      </c>
      <c r="L150" s="231">
        <v>856.3</v>
      </c>
      <c r="M150" s="231">
        <v>4.4797000000000002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155.80000000000001</v>
      </c>
      <c r="D151" s="232">
        <v>156.33333333333334</v>
      </c>
      <c r="E151" s="232">
        <v>154.66666666666669</v>
      </c>
      <c r="F151" s="232">
        <v>153.53333333333333</v>
      </c>
      <c r="G151" s="232">
        <v>151.86666666666667</v>
      </c>
      <c r="H151" s="232">
        <v>157.4666666666667</v>
      </c>
      <c r="I151" s="232">
        <v>159.13333333333338</v>
      </c>
      <c r="J151" s="232">
        <v>160.26666666666671</v>
      </c>
      <c r="K151" s="231">
        <v>158</v>
      </c>
      <c r="L151" s="231">
        <v>155.19999999999999</v>
      </c>
      <c r="M151" s="231">
        <v>87.857209999999995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256.10000000000002</v>
      </c>
      <c r="D152" s="232">
        <v>257.01666666666665</v>
      </c>
      <c r="E152" s="232">
        <v>252.33333333333331</v>
      </c>
      <c r="F152" s="232">
        <v>248.56666666666666</v>
      </c>
      <c r="G152" s="232">
        <v>243.88333333333333</v>
      </c>
      <c r="H152" s="232">
        <v>260.7833333333333</v>
      </c>
      <c r="I152" s="232">
        <v>265.4666666666667</v>
      </c>
      <c r="J152" s="232">
        <v>269.23333333333329</v>
      </c>
      <c r="K152" s="231">
        <v>261.7</v>
      </c>
      <c r="L152" s="231">
        <v>253.25</v>
      </c>
      <c r="M152" s="231">
        <v>10.85009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580.75</v>
      </c>
      <c r="D153" s="232">
        <v>590.25</v>
      </c>
      <c r="E153" s="232">
        <v>567.70000000000005</v>
      </c>
      <c r="F153" s="232">
        <v>554.65000000000009</v>
      </c>
      <c r="G153" s="232">
        <v>532.10000000000014</v>
      </c>
      <c r="H153" s="232">
        <v>603.29999999999995</v>
      </c>
      <c r="I153" s="232">
        <v>625.84999999999991</v>
      </c>
      <c r="J153" s="232">
        <v>638.89999999999986</v>
      </c>
      <c r="K153" s="231">
        <v>612.79999999999995</v>
      </c>
      <c r="L153" s="231">
        <v>577.20000000000005</v>
      </c>
      <c r="M153" s="231">
        <v>60.408079999999998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3182.95</v>
      </c>
      <c r="D154" s="232">
        <v>3209.1</v>
      </c>
      <c r="E154" s="232">
        <v>3144.2</v>
      </c>
      <c r="F154" s="232">
        <v>3105.45</v>
      </c>
      <c r="G154" s="232">
        <v>3040.5499999999997</v>
      </c>
      <c r="H154" s="232">
        <v>3247.85</v>
      </c>
      <c r="I154" s="232">
        <v>3312.7500000000005</v>
      </c>
      <c r="J154" s="232">
        <v>3351.5</v>
      </c>
      <c r="K154" s="231">
        <v>3274</v>
      </c>
      <c r="L154" s="231">
        <v>3170.35</v>
      </c>
      <c r="M154" s="231">
        <v>0.51761000000000001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567.04999999999995</v>
      </c>
      <c r="D155" s="232">
        <v>571.68333333333328</v>
      </c>
      <c r="E155" s="232">
        <v>553.46666666666658</v>
      </c>
      <c r="F155" s="232">
        <v>539.88333333333333</v>
      </c>
      <c r="G155" s="232">
        <v>521.66666666666663</v>
      </c>
      <c r="H155" s="232">
        <v>585.26666666666654</v>
      </c>
      <c r="I155" s="232">
        <v>603.48333333333323</v>
      </c>
      <c r="J155" s="232">
        <v>617.06666666666649</v>
      </c>
      <c r="K155" s="231">
        <v>589.9</v>
      </c>
      <c r="L155" s="231">
        <v>558.1</v>
      </c>
      <c r="M155" s="231">
        <v>20.88372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3015.95</v>
      </c>
      <c r="D156" s="232">
        <v>3045.6</v>
      </c>
      <c r="E156" s="232">
        <v>2969.1499999999996</v>
      </c>
      <c r="F156" s="232">
        <v>2922.35</v>
      </c>
      <c r="G156" s="232">
        <v>2845.8999999999996</v>
      </c>
      <c r="H156" s="232">
        <v>3092.3999999999996</v>
      </c>
      <c r="I156" s="232">
        <v>3168.8499999999995</v>
      </c>
      <c r="J156" s="232">
        <v>3215.6499999999996</v>
      </c>
      <c r="K156" s="231">
        <v>3122.05</v>
      </c>
      <c r="L156" s="231">
        <v>2998.8</v>
      </c>
      <c r="M156" s="231">
        <v>3.1694200000000001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36267.15</v>
      </c>
      <c r="D157" s="232">
        <v>36485.35</v>
      </c>
      <c r="E157" s="232">
        <v>35911.799999999996</v>
      </c>
      <c r="F157" s="232">
        <v>35556.449999999997</v>
      </c>
      <c r="G157" s="232">
        <v>34982.899999999994</v>
      </c>
      <c r="H157" s="232">
        <v>36840.699999999997</v>
      </c>
      <c r="I157" s="232">
        <v>37414.25</v>
      </c>
      <c r="J157" s="232">
        <v>37769.599999999999</v>
      </c>
      <c r="K157" s="231">
        <v>37058.9</v>
      </c>
      <c r="L157" s="231">
        <v>36130</v>
      </c>
      <c r="M157" s="231">
        <v>0.19717000000000001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968.15</v>
      </c>
      <c r="D158" s="232">
        <v>972.80000000000007</v>
      </c>
      <c r="E158" s="232">
        <v>950.35000000000014</v>
      </c>
      <c r="F158" s="232">
        <v>932.55000000000007</v>
      </c>
      <c r="G158" s="232">
        <v>910.10000000000014</v>
      </c>
      <c r="H158" s="232">
        <v>990.60000000000014</v>
      </c>
      <c r="I158" s="232">
        <v>1013.0500000000002</v>
      </c>
      <c r="J158" s="232">
        <v>1030.8500000000001</v>
      </c>
      <c r="K158" s="231">
        <v>995.25</v>
      </c>
      <c r="L158" s="231">
        <v>955</v>
      </c>
      <c r="M158" s="231">
        <v>3.64975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4622.05</v>
      </c>
      <c r="D159" s="232">
        <v>4674.083333333333</v>
      </c>
      <c r="E159" s="232">
        <v>4549.9666666666662</v>
      </c>
      <c r="F159" s="232">
        <v>4477.8833333333332</v>
      </c>
      <c r="G159" s="232">
        <v>4353.7666666666664</v>
      </c>
      <c r="H159" s="232">
        <v>4746.1666666666661</v>
      </c>
      <c r="I159" s="232">
        <v>4870.2833333333328</v>
      </c>
      <c r="J159" s="232">
        <v>4942.3666666666659</v>
      </c>
      <c r="K159" s="231">
        <v>4798.2</v>
      </c>
      <c r="L159" s="231">
        <v>4602</v>
      </c>
      <c r="M159" s="231">
        <v>2.8677800000000002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225.55</v>
      </c>
      <c r="D160" s="232">
        <v>228.16666666666666</v>
      </c>
      <c r="E160" s="232">
        <v>222.43333333333331</v>
      </c>
      <c r="F160" s="232">
        <v>219.31666666666666</v>
      </c>
      <c r="G160" s="232">
        <v>213.58333333333331</v>
      </c>
      <c r="H160" s="232">
        <v>231.2833333333333</v>
      </c>
      <c r="I160" s="232">
        <v>237.01666666666665</v>
      </c>
      <c r="J160" s="232">
        <v>240.1333333333333</v>
      </c>
      <c r="K160" s="231">
        <v>233.9</v>
      </c>
      <c r="L160" s="231">
        <v>225.05</v>
      </c>
      <c r="M160" s="231">
        <v>25.514420000000001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2292.5500000000002</v>
      </c>
      <c r="D161" s="232">
        <v>2296.0333333333333</v>
      </c>
      <c r="E161" s="232">
        <v>2278.5666666666666</v>
      </c>
      <c r="F161" s="232">
        <v>2264.5833333333335</v>
      </c>
      <c r="G161" s="232">
        <v>2247.1166666666668</v>
      </c>
      <c r="H161" s="232">
        <v>2310.0166666666664</v>
      </c>
      <c r="I161" s="232">
        <v>2327.4833333333327</v>
      </c>
      <c r="J161" s="232">
        <v>2341.4666666666662</v>
      </c>
      <c r="K161" s="231">
        <v>2313.5</v>
      </c>
      <c r="L161" s="231">
        <v>2282.0500000000002</v>
      </c>
      <c r="M161" s="231">
        <v>3.4057499999999998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2894.45</v>
      </c>
      <c r="D162" s="232">
        <v>2916.2333333333336</v>
      </c>
      <c r="E162" s="232">
        <v>2863.8166666666671</v>
      </c>
      <c r="F162" s="232">
        <v>2833.1833333333334</v>
      </c>
      <c r="G162" s="232">
        <v>2780.7666666666669</v>
      </c>
      <c r="H162" s="232">
        <v>2946.8666666666672</v>
      </c>
      <c r="I162" s="232">
        <v>2999.2833333333333</v>
      </c>
      <c r="J162" s="232">
        <v>3029.9166666666674</v>
      </c>
      <c r="K162" s="231">
        <v>2968.65</v>
      </c>
      <c r="L162" s="231">
        <v>2885.6</v>
      </c>
      <c r="M162" s="231">
        <v>2.93866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285.85000000000002</v>
      </c>
      <c r="D163" s="232">
        <v>289.01666666666671</v>
      </c>
      <c r="E163" s="232">
        <v>281.73333333333341</v>
      </c>
      <c r="F163" s="232">
        <v>277.61666666666667</v>
      </c>
      <c r="G163" s="232">
        <v>270.33333333333337</v>
      </c>
      <c r="H163" s="232">
        <v>293.13333333333344</v>
      </c>
      <c r="I163" s="232">
        <v>300.41666666666674</v>
      </c>
      <c r="J163" s="232">
        <v>304.53333333333347</v>
      </c>
      <c r="K163" s="231">
        <v>296.3</v>
      </c>
      <c r="L163" s="231">
        <v>284.89999999999998</v>
      </c>
      <c r="M163" s="231">
        <v>14.26946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163.44999999999999</v>
      </c>
      <c r="D164" s="232">
        <v>164.76666666666665</v>
      </c>
      <c r="E164" s="232">
        <v>161.2833333333333</v>
      </c>
      <c r="F164" s="232">
        <v>159.11666666666665</v>
      </c>
      <c r="G164" s="232">
        <v>155.6333333333333</v>
      </c>
      <c r="H164" s="232">
        <v>166.93333333333331</v>
      </c>
      <c r="I164" s="232">
        <v>170.41666666666666</v>
      </c>
      <c r="J164" s="232">
        <v>172.58333333333331</v>
      </c>
      <c r="K164" s="231">
        <v>168.25</v>
      </c>
      <c r="L164" s="231">
        <v>162.6</v>
      </c>
      <c r="M164" s="231">
        <v>73.037419999999997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226.1</v>
      </c>
      <c r="D165" s="232">
        <v>227.18333333333331</v>
      </c>
      <c r="E165" s="232">
        <v>224.31666666666661</v>
      </c>
      <c r="F165" s="232">
        <v>222.5333333333333</v>
      </c>
      <c r="G165" s="232">
        <v>219.6666666666666</v>
      </c>
      <c r="H165" s="232">
        <v>228.96666666666661</v>
      </c>
      <c r="I165" s="232">
        <v>231.83333333333334</v>
      </c>
      <c r="J165" s="232">
        <v>233.61666666666662</v>
      </c>
      <c r="K165" s="231">
        <v>230.05</v>
      </c>
      <c r="L165" s="231">
        <v>225.4</v>
      </c>
      <c r="M165" s="231">
        <v>99.072400000000002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395.2</v>
      </c>
      <c r="D166" s="232">
        <v>397.38333333333338</v>
      </c>
      <c r="E166" s="232">
        <v>389.81666666666678</v>
      </c>
      <c r="F166" s="232">
        <v>384.43333333333339</v>
      </c>
      <c r="G166" s="232">
        <v>376.86666666666679</v>
      </c>
      <c r="H166" s="232">
        <v>402.76666666666677</v>
      </c>
      <c r="I166" s="232">
        <v>410.33333333333337</v>
      </c>
      <c r="J166" s="232">
        <v>415.71666666666675</v>
      </c>
      <c r="K166" s="231">
        <v>404.95</v>
      </c>
      <c r="L166" s="231">
        <v>392</v>
      </c>
      <c r="M166" s="231">
        <v>2.4302800000000002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13604.7</v>
      </c>
      <c r="D167" s="232">
        <v>13659.483333333332</v>
      </c>
      <c r="E167" s="232">
        <v>13457.816666666664</v>
      </c>
      <c r="F167" s="232">
        <v>13310.933333333332</v>
      </c>
      <c r="G167" s="232">
        <v>13109.266666666665</v>
      </c>
      <c r="H167" s="232">
        <v>13806.366666666663</v>
      </c>
      <c r="I167" s="232">
        <v>14008.033333333331</v>
      </c>
      <c r="J167" s="232">
        <v>14154.916666666662</v>
      </c>
      <c r="K167" s="231">
        <v>13861.15</v>
      </c>
      <c r="L167" s="231">
        <v>13512.6</v>
      </c>
      <c r="M167" s="231">
        <v>1.4670000000000001E-2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48.15</v>
      </c>
      <c r="D168" s="232">
        <v>48.800000000000004</v>
      </c>
      <c r="E168" s="232">
        <v>47.350000000000009</v>
      </c>
      <c r="F168" s="232">
        <v>46.550000000000004</v>
      </c>
      <c r="G168" s="232">
        <v>45.100000000000009</v>
      </c>
      <c r="H168" s="232">
        <v>49.600000000000009</v>
      </c>
      <c r="I168" s="232">
        <v>51.050000000000011</v>
      </c>
      <c r="J168" s="232">
        <v>51.850000000000009</v>
      </c>
      <c r="K168" s="231">
        <v>50.25</v>
      </c>
      <c r="L168" s="231">
        <v>48</v>
      </c>
      <c r="M168" s="231">
        <v>442.52287999999999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119.65</v>
      </c>
      <c r="D169" s="232">
        <v>120.7</v>
      </c>
      <c r="E169" s="232">
        <v>117.95</v>
      </c>
      <c r="F169" s="232">
        <v>116.25</v>
      </c>
      <c r="G169" s="232">
        <v>113.5</v>
      </c>
      <c r="H169" s="232">
        <v>122.4</v>
      </c>
      <c r="I169" s="232">
        <v>125.15</v>
      </c>
      <c r="J169" s="232">
        <v>126.85000000000001</v>
      </c>
      <c r="K169" s="231">
        <v>123.45</v>
      </c>
      <c r="L169" s="231">
        <v>119</v>
      </c>
      <c r="M169" s="231">
        <v>70.176519999999996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2284.5</v>
      </c>
      <c r="D170" s="232">
        <v>2301.1666666666665</v>
      </c>
      <c r="E170" s="232">
        <v>2258.333333333333</v>
      </c>
      <c r="F170" s="232">
        <v>2232.1666666666665</v>
      </c>
      <c r="G170" s="232">
        <v>2189.333333333333</v>
      </c>
      <c r="H170" s="232">
        <v>2327.333333333333</v>
      </c>
      <c r="I170" s="232">
        <v>2370.1666666666661</v>
      </c>
      <c r="J170" s="232">
        <v>2396.333333333333</v>
      </c>
      <c r="K170" s="231">
        <v>2344</v>
      </c>
      <c r="L170" s="231">
        <v>2275</v>
      </c>
      <c r="M170" s="231">
        <v>58.94088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735</v>
      </c>
      <c r="D171" s="232">
        <v>739.69999999999993</v>
      </c>
      <c r="E171" s="232">
        <v>725.34999999999991</v>
      </c>
      <c r="F171" s="232">
        <v>715.69999999999993</v>
      </c>
      <c r="G171" s="232">
        <v>701.34999999999991</v>
      </c>
      <c r="H171" s="232">
        <v>749.34999999999991</v>
      </c>
      <c r="I171" s="232">
        <v>763.7</v>
      </c>
      <c r="J171" s="232">
        <v>773.34999999999991</v>
      </c>
      <c r="K171" s="231">
        <v>754.05</v>
      </c>
      <c r="L171" s="231">
        <v>730.05</v>
      </c>
      <c r="M171" s="231">
        <v>13.176769999999999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1072.5</v>
      </c>
      <c r="D172" s="232">
        <v>1080.0166666666667</v>
      </c>
      <c r="E172" s="232">
        <v>1058.6333333333332</v>
      </c>
      <c r="F172" s="232">
        <v>1044.7666666666667</v>
      </c>
      <c r="G172" s="232">
        <v>1023.3833333333332</v>
      </c>
      <c r="H172" s="232">
        <v>1093.8833333333332</v>
      </c>
      <c r="I172" s="232">
        <v>1115.2666666666669</v>
      </c>
      <c r="J172" s="232">
        <v>1129.1333333333332</v>
      </c>
      <c r="K172" s="231">
        <v>1101.4000000000001</v>
      </c>
      <c r="L172" s="231">
        <v>1066.1500000000001</v>
      </c>
      <c r="M172" s="231">
        <v>8.7537900000000004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2281.6</v>
      </c>
      <c r="D173" s="232">
        <v>2287.6666666666665</v>
      </c>
      <c r="E173" s="232">
        <v>2266.4833333333331</v>
      </c>
      <c r="F173" s="232">
        <v>2251.3666666666668</v>
      </c>
      <c r="G173" s="232">
        <v>2230.1833333333334</v>
      </c>
      <c r="H173" s="232">
        <v>2302.7833333333328</v>
      </c>
      <c r="I173" s="232">
        <v>2323.9666666666662</v>
      </c>
      <c r="J173" s="232">
        <v>2339.0833333333326</v>
      </c>
      <c r="K173" s="231">
        <v>2308.85</v>
      </c>
      <c r="L173" s="231">
        <v>2272.5500000000002</v>
      </c>
      <c r="M173" s="231">
        <v>5.1022600000000002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79.8</v>
      </c>
      <c r="D174" s="232">
        <v>80.600000000000009</v>
      </c>
      <c r="E174" s="232">
        <v>78.500000000000014</v>
      </c>
      <c r="F174" s="232">
        <v>77.2</v>
      </c>
      <c r="G174" s="232">
        <v>75.100000000000009</v>
      </c>
      <c r="H174" s="232">
        <v>81.90000000000002</v>
      </c>
      <c r="I174" s="232">
        <v>84.000000000000014</v>
      </c>
      <c r="J174" s="232">
        <v>85.300000000000026</v>
      </c>
      <c r="K174" s="231">
        <v>82.7</v>
      </c>
      <c r="L174" s="231">
        <v>79.3</v>
      </c>
      <c r="M174" s="231">
        <v>77.293899999999994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25766.95</v>
      </c>
      <c r="D175" s="232">
        <v>25806.649999999998</v>
      </c>
      <c r="E175" s="232">
        <v>25462.299999999996</v>
      </c>
      <c r="F175" s="232">
        <v>25157.649999999998</v>
      </c>
      <c r="G175" s="232">
        <v>24813.299999999996</v>
      </c>
      <c r="H175" s="232">
        <v>26111.299999999996</v>
      </c>
      <c r="I175" s="232">
        <v>26455.649999999994</v>
      </c>
      <c r="J175" s="232">
        <v>26760.299999999996</v>
      </c>
      <c r="K175" s="231">
        <v>26151</v>
      </c>
      <c r="L175" s="231">
        <v>25502</v>
      </c>
      <c r="M175" s="231">
        <v>0.36270000000000002</v>
      </c>
      <c r="N175" s="1"/>
      <c r="O175" s="1"/>
    </row>
    <row r="176" spans="1:15" ht="12.75" customHeight="1">
      <c r="A176" s="214">
        <v>167</v>
      </c>
      <c r="B176" t="s">
        <v>872</v>
      </c>
      <c r="C176" s="279" t="e">
        <v>#N/A</v>
      </c>
      <c r="D176" s="280" t="e">
        <v>#N/A</v>
      </c>
      <c r="E176" s="280" t="e">
        <v>#N/A</v>
      </c>
      <c r="F176" s="280" t="e">
        <v>#N/A</v>
      </c>
      <c r="G176" s="280" t="e">
        <v>#N/A</v>
      </c>
      <c r="H176" s="280" t="e">
        <v>#N/A</v>
      </c>
      <c r="I176" s="280" t="e">
        <v>#N/A</v>
      </c>
      <c r="J176" s="280" t="e">
        <v>#N/A</v>
      </c>
      <c r="K176" s="279" t="e">
        <v>#N/A</v>
      </c>
      <c r="L176" s="279" t="e">
        <v>#N/A</v>
      </c>
      <c r="M176" s="279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3269.95</v>
      </c>
      <c r="D177" s="232">
        <v>3278.2166666666667</v>
      </c>
      <c r="E177" s="232">
        <v>3236.4833333333336</v>
      </c>
      <c r="F177" s="232">
        <v>3203.0166666666669</v>
      </c>
      <c r="G177" s="232">
        <v>3161.2833333333338</v>
      </c>
      <c r="H177" s="232">
        <v>3311.6833333333334</v>
      </c>
      <c r="I177" s="232">
        <v>3353.4166666666661</v>
      </c>
      <c r="J177" s="232">
        <v>3386.8833333333332</v>
      </c>
      <c r="K177" s="231">
        <v>3319.95</v>
      </c>
      <c r="L177" s="231">
        <v>3244.75</v>
      </c>
      <c r="M177" s="231">
        <v>2.75162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406.2</v>
      </c>
      <c r="D178" s="232">
        <v>411.46666666666664</v>
      </c>
      <c r="E178" s="232">
        <v>398.0333333333333</v>
      </c>
      <c r="F178" s="232">
        <v>389.86666666666667</v>
      </c>
      <c r="G178" s="232">
        <v>376.43333333333334</v>
      </c>
      <c r="H178" s="232">
        <v>419.63333333333327</v>
      </c>
      <c r="I178" s="232">
        <v>433.06666666666655</v>
      </c>
      <c r="J178" s="232">
        <v>441.23333333333323</v>
      </c>
      <c r="K178" s="231">
        <v>424.9</v>
      </c>
      <c r="L178" s="231">
        <v>403.3</v>
      </c>
      <c r="M178" s="231">
        <v>132.69484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530</v>
      </c>
      <c r="D179" s="232">
        <v>537.20000000000005</v>
      </c>
      <c r="E179" s="232">
        <v>521.25000000000011</v>
      </c>
      <c r="F179" s="232">
        <v>512.50000000000011</v>
      </c>
      <c r="G179" s="232">
        <v>496.55000000000018</v>
      </c>
      <c r="H179" s="232">
        <v>545.95000000000005</v>
      </c>
      <c r="I179" s="232">
        <v>561.89999999999986</v>
      </c>
      <c r="J179" s="232">
        <v>570.65</v>
      </c>
      <c r="K179" s="231">
        <v>553.15</v>
      </c>
      <c r="L179" s="231">
        <v>528.45000000000005</v>
      </c>
      <c r="M179" s="231">
        <v>143.73729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86.95</v>
      </c>
      <c r="D180" s="232">
        <v>87.666666666666671</v>
      </c>
      <c r="E180" s="232">
        <v>85.983333333333348</v>
      </c>
      <c r="F180" s="232">
        <v>85.01666666666668</v>
      </c>
      <c r="G180" s="232">
        <v>83.333333333333357</v>
      </c>
      <c r="H180" s="232">
        <v>88.63333333333334</v>
      </c>
      <c r="I180" s="232">
        <v>90.316666666666649</v>
      </c>
      <c r="J180" s="232">
        <v>91.283333333333331</v>
      </c>
      <c r="K180" s="231">
        <v>89.35</v>
      </c>
      <c r="L180" s="231">
        <v>86.7</v>
      </c>
      <c r="M180" s="231">
        <v>142.88810000000001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954.1</v>
      </c>
      <c r="D181" s="232">
        <v>953.85</v>
      </c>
      <c r="E181" s="232">
        <v>947.80000000000007</v>
      </c>
      <c r="F181" s="232">
        <v>941.5</v>
      </c>
      <c r="G181" s="232">
        <v>935.45</v>
      </c>
      <c r="H181" s="232">
        <v>960.15000000000009</v>
      </c>
      <c r="I181" s="232">
        <v>966.2</v>
      </c>
      <c r="J181" s="232">
        <v>972.50000000000011</v>
      </c>
      <c r="K181" s="231">
        <v>959.9</v>
      </c>
      <c r="L181" s="231">
        <v>947.55</v>
      </c>
      <c r="M181" s="231">
        <v>14.12106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429.35</v>
      </c>
      <c r="D182" s="232">
        <v>431.85000000000008</v>
      </c>
      <c r="E182" s="232">
        <v>424.15000000000015</v>
      </c>
      <c r="F182" s="232">
        <v>418.95000000000005</v>
      </c>
      <c r="G182" s="232">
        <v>411.25000000000011</v>
      </c>
      <c r="H182" s="232">
        <v>437.05000000000018</v>
      </c>
      <c r="I182" s="232">
        <v>444.75000000000011</v>
      </c>
      <c r="J182" s="232">
        <v>449.95000000000022</v>
      </c>
      <c r="K182" s="231">
        <v>439.55</v>
      </c>
      <c r="L182" s="231">
        <v>426.65</v>
      </c>
      <c r="M182" s="231">
        <v>3.35711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577.9</v>
      </c>
      <c r="D183" s="232">
        <v>577</v>
      </c>
      <c r="E183" s="232">
        <v>570.54999999999995</v>
      </c>
      <c r="F183" s="232">
        <v>563.19999999999993</v>
      </c>
      <c r="G183" s="232">
        <v>556.74999999999989</v>
      </c>
      <c r="H183" s="232">
        <v>584.35</v>
      </c>
      <c r="I183" s="232">
        <v>590.80000000000007</v>
      </c>
      <c r="J183" s="232">
        <v>598.15000000000009</v>
      </c>
      <c r="K183" s="231">
        <v>583.45000000000005</v>
      </c>
      <c r="L183" s="231">
        <v>569.65</v>
      </c>
      <c r="M183" s="231">
        <v>4.4193899999999999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1048.7</v>
      </c>
      <c r="D184" s="232">
        <v>1057.0333333333335</v>
      </c>
      <c r="E184" s="232">
        <v>1037.666666666667</v>
      </c>
      <c r="F184" s="232">
        <v>1026.6333333333334</v>
      </c>
      <c r="G184" s="232">
        <v>1007.2666666666669</v>
      </c>
      <c r="H184" s="232">
        <v>1068.0666666666671</v>
      </c>
      <c r="I184" s="232">
        <v>1087.4333333333334</v>
      </c>
      <c r="J184" s="232">
        <v>1098.4666666666672</v>
      </c>
      <c r="K184" s="231">
        <v>1076.4000000000001</v>
      </c>
      <c r="L184" s="231">
        <v>1046</v>
      </c>
      <c r="M184" s="231">
        <v>9.7296600000000009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965.15</v>
      </c>
      <c r="D185" s="232">
        <v>970.51666666666677</v>
      </c>
      <c r="E185" s="232">
        <v>955.93333333333351</v>
      </c>
      <c r="F185" s="232">
        <v>946.7166666666667</v>
      </c>
      <c r="G185" s="232">
        <v>932.13333333333344</v>
      </c>
      <c r="H185" s="232">
        <v>979.73333333333358</v>
      </c>
      <c r="I185" s="232">
        <v>994.31666666666683</v>
      </c>
      <c r="J185" s="232">
        <v>1003.5333333333336</v>
      </c>
      <c r="K185" s="231">
        <v>985.1</v>
      </c>
      <c r="L185" s="231">
        <v>961.3</v>
      </c>
      <c r="M185" s="231">
        <v>6.39656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1177.0999999999999</v>
      </c>
      <c r="D186" s="232">
        <v>1184.25</v>
      </c>
      <c r="E186" s="232">
        <v>1162.8499999999999</v>
      </c>
      <c r="F186" s="232">
        <v>1148.5999999999999</v>
      </c>
      <c r="G186" s="232">
        <v>1127.1999999999998</v>
      </c>
      <c r="H186" s="232">
        <v>1198.5</v>
      </c>
      <c r="I186" s="232">
        <v>1219.9000000000001</v>
      </c>
      <c r="J186" s="232">
        <v>1234.1500000000001</v>
      </c>
      <c r="K186" s="231">
        <v>1205.6500000000001</v>
      </c>
      <c r="L186" s="231">
        <v>1170</v>
      </c>
      <c r="M186" s="231">
        <v>1.9561299999999999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3281.95</v>
      </c>
      <c r="D187" s="232">
        <v>3307.9166666666665</v>
      </c>
      <c r="E187" s="232">
        <v>3246.0333333333328</v>
      </c>
      <c r="F187" s="232">
        <v>3210.1166666666663</v>
      </c>
      <c r="G187" s="232">
        <v>3148.2333333333327</v>
      </c>
      <c r="H187" s="232">
        <v>3343.833333333333</v>
      </c>
      <c r="I187" s="232">
        <v>3405.7166666666672</v>
      </c>
      <c r="J187" s="232">
        <v>3441.6333333333332</v>
      </c>
      <c r="K187" s="231">
        <v>3369.8</v>
      </c>
      <c r="L187" s="231">
        <v>3272</v>
      </c>
      <c r="M187" s="231">
        <v>19.012329999999999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694.15</v>
      </c>
      <c r="D188" s="232">
        <v>697.73333333333323</v>
      </c>
      <c r="E188" s="232">
        <v>688.16666666666652</v>
      </c>
      <c r="F188" s="232">
        <v>682.18333333333328</v>
      </c>
      <c r="G188" s="232">
        <v>672.61666666666656</v>
      </c>
      <c r="H188" s="232">
        <v>703.71666666666647</v>
      </c>
      <c r="I188" s="232">
        <v>713.2833333333333</v>
      </c>
      <c r="J188" s="232">
        <v>719.26666666666642</v>
      </c>
      <c r="K188" s="231">
        <v>707.3</v>
      </c>
      <c r="L188" s="231">
        <v>691.75</v>
      </c>
      <c r="M188" s="231">
        <v>11.583299999999999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6130.95</v>
      </c>
      <c r="D189" s="232">
        <v>6182.05</v>
      </c>
      <c r="E189" s="232">
        <v>6069.1</v>
      </c>
      <c r="F189" s="232">
        <v>6007.25</v>
      </c>
      <c r="G189" s="232">
        <v>5894.3</v>
      </c>
      <c r="H189" s="232">
        <v>6243.9000000000005</v>
      </c>
      <c r="I189" s="232">
        <v>6356.8499999999995</v>
      </c>
      <c r="J189" s="232">
        <v>6418.7000000000007</v>
      </c>
      <c r="K189" s="231">
        <v>6295</v>
      </c>
      <c r="L189" s="231">
        <v>6120.2</v>
      </c>
      <c r="M189" s="231">
        <v>0.89685999999999999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422.4</v>
      </c>
      <c r="D190" s="232">
        <v>426.16666666666669</v>
      </c>
      <c r="E190" s="232">
        <v>415.33333333333337</v>
      </c>
      <c r="F190" s="232">
        <v>408.26666666666671</v>
      </c>
      <c r="G190" s="232">
        <v>397.43333333333339</v>
      </c>
      <c r="H190" s="232">
        <v>433.23333333333335</v>
      </c>
      <c r="I190" s="232">
        <v>444.06666666666672</v>
      </c>
      <c r="J190" s="232">
        <v>451.13333333333333</v>
      </c>
      <c r="K190" s="231">
        <v>437</v>
      </c>
      <c r="L190" s="231">
        <v>419.1</v>
      </c>
      <c r="M190" s="231">
        <v>87.801689999999994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202.85</v>
      </c>
      <c r="D191" s="232">
        <v>204.75</v>
      </c>
      <c r="E191" s="232">
        <v>200.3</v>
      </c>
      <c r="F191" s="232">
        <v>197.75</v>
      </c>
      <c r="G191" s="232">
        <v>193.3</v>
      </c>
      <c r="H191" s="232">
        <v>207.3</v>
      </c>
      <c r="I191" s="232">
        <v>211.75</v>
      </c>
      <c r="J191" s="232">
        <v>214.3</v>
      </c>
      <c r="K191" s="231">
        <v>209.2</v>
      </c>
      <c r="L191" s="231">
        <v>202.2</v>
      </c>
      <c r="M191" s="231">
        <v>72.508399999999995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106.8</v>
      </c>
      <c r="D192" s="232">
        <v>107.38333333333333</v>
      </c>
      <c r="E192" s="232">
        <v>105.76666666666665</v>
      </c>
      <c r="F192" s="232">
        <v>104.73333333333332</v>
      </c>
      <c r="G192" s="232">
        <v>103.11666666666665</v>
      </c>
      <c r="H192" s="232">
        <v>108.41666666666666</v>
      </c>
      <c r="I192" s="232">
        <v>110.03333333333333</v>
      </c>
      <c r="J192" s="232">
        <v>111.06666666666666</v>
      </c>
      <c r="K192" s="231">
        <v>109</v>
      </c>
      <c r="L192" s="231">
        <v>106.35</v>
      </c>
      <c r="M192" s="231">
        <v>345.52596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59.4</v>
      </c>
      <c r="D193" s="232">
        <v>60.349999999999994</v>
      </c>
      <c r="E193" s="232">
        <v>58.399999999999991</v>
      </c>
      <c r="F193" s="232">
        <v>57.4</v>
      </c>
      <c r="G193" s="232">
        <v>55.449999999999996</v>
      </c>
      <c r="H193" s="232">
        <v>61.349999999999987</v>
      </c>
      <c r="I193" s="232">
        <v>63.29999999999999</v>
      </c>
      <c r="J193" s="232">
        <v>64.299999999999983</v>
      </c>
      <c r="K193" s="231">
        <v>62.3</v>
      </c>
      <c r="L193" s="231">
        <v>59.35</v>
      </c>
      <c r="M193" s="231">
        <v>24.12799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1133.8</v>
      </c>
      <c r="D194" s="232">
        <v>1141.1666666666667</v>
      </c>
      <c r="E194" s="232">
        <v>1117.6333333333334</v>
      </c>
      <c r="F194" s="232">
        <v>1101.4666666666667</v>
      </c>
      <c r="G194" s="232">
        <v>1077.9333333333334</v>
      </c>
      <c r="H194" s="232">
        <v>1157.3333333333335</v>
      </c>
      <c r="I194" s="232">
        <v>1180.8666666666668</v>
      </c>
      <c r="J194" s="232">
        <v>1197.0333333333335</v>
      </c>
      <c r="K194" s="231">
        <v>1164.7</v>
      </c>
      <c r="L194" s="231">
        <v>1125</v>
      </c>
      <c r="M194" s="231">
        <v>130.80169000000001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716.1</v>
      </c>
      <c r="D195" s="232">
        <v>717.20000000000016</v>
      </c>
      <c r="E195" s="232">
        <v>702.70000000000027</v>
      </c>
      <c r="F195" s="232">
        <v>689.30000000000007</v>
      </c>
      <c r="G195" s="232">
        <v>674.80000000000018</v>
      </c>
      <c r="H195" s="232">
        <v>730.60000000000036</v>
      </c>
      <c r="I195" s="232">
        <v>745.10000000000014</v>
      </c>
      <c r="J195" s="232">
        <v>758.50000000000045</v>
      </c>
      <c r="K195" s="231">
        <v>731.7</v>
      </c>
      <c r="L195" s="231">
        <v>703.8</v>
      </c>
      <c r="M195" s="231">
        <v>7.6999500000000003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2332</v>
      </c>
      <c r="D196" s="232">
        <v>2343.3166666666666</v>
      </c>
      <c r="E196" s="232">
        <v>2309.6833333333334</v>
      </c>
      <c r="F196" s="232">
        <v>2287.3666666666668</v>
      </c>
      <c r="G196" s="232">
        <v>2253.7333333333336</v>
      </c>
      <c r="H196" s="232">
        <v>2365.6333333333332</v>
      </c>
      <c r="I196" s="232">
        <v>2399.2666666666664</v>
      </c>
      <c r="J196" s="232">
        <v>2421.583333333333</v>
      </c>
      <c r="K196" s="231">
        <v>2376.9499999999998</v>
      </c>
      <c r="L196" s="231">
        <v>2321</v>
      </c>
      <c r="M196" s="231">
        <v>6.3172199999999998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1508.7</v>
      </c>
      <c r="D197" s="232">
        <v>1513.8833333333332</v>
      </c>
      <c r="E197" s="232">
        <v>1496.2166666666665</v>
      </c>
      <c r="F197" s="232">
        <v>1483.7333333333333</v>
      </c>
      <c r="G197" s="232">
        <v>1466.0666666666666</v>
      </c>
      <c r="H197" s="232">
        <v>1526.3666666666663</v>
      </c>
      <c r="I197" s="232">
        <v>1544.0333333333333</v>
      </c>
      <c r="J197" s="232">
        <v>1556.5166666666662</v>
      </c>
      <c r="K197" s="231">
        <v>1531.55</v>
      </c>
      <c r="L197" s="231">
        <v>1501.4</v>
      </c>
      <c r="M197" s="231">
        <v>2.1485400000000001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531.35</v>
      </c>
      <c r="D198" s="232">
        <v>533.58333333333337</v>
      </c>
      <c r="E198" s="232">
        <v>525.7166666666667</v>
      </c>
      <c r="F198" s="232">
        <v>520.08333333333337</v>
      </c>
      <c r="G198" s="232">
        <v>512.2166666666667</v>
      </c>
      <c r="H198" s="232">
        <v>539.2166666666667</v>
      </c>
      <c r="I198" s="232">
        <v>547.08333333333326</v>
      </c>
      <c r="J198" s="232">
        <v>552.7166666666667</v>
      </c>
      <c r="K198" s="231">
        <v>541.45000000000005</v>
      </c>
      <c r="L198" s="231">
        <v>527.95000000000005</v>
      </c>
      <c r="M198" s="231">
        <v>8.9329099999999997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1324.1</v>
      </c>
      <c r="D199" s="232">
        <v>1330.75</v>
      </c>
      <c r="E199" s="232">
        <v>1304.4000000000001</v>
      </c>
      <c r="F199" s="232">
        <v>1284.7</v>
      </c>
      <c r="G199" s="232">
        <v>1258.3500000000001</v>
      </c>
      <c r="H199" s="232">
        <v>1350.45</v>
      </c>
      <c r="I199" s="232">
        <v>1376.8</v>
      </c>
      <c r="J199" s="232">
        <v>1396.5</v>
      </c>
      <c r="K199" s="231">
        <v>1357.1</v>
      </c>
      <c r="L199" s="231">
        <v>1311.05</v>
      </c>
      <c r="M199" s="231">
        <v>6.9849699999999997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30</v>
      </c>
      <c r="D200" s="232">
        <v>30.233333333333331</v>
      </c>
      <c r="E200" s="232">
        <v>29.666666666666661</v>
      </c>
      <c r="F200" s="232">
        <v>29.333333333333329</v>
      </c>
      <c r="G200" s="232">
        <v>28.766666666666659</v>
      </c>
      <c r="H200" s="232">
        <v>30.566666666666663</v>
      </c>
      <c r="I200" s="232">
        <v>31.133333333333333</v>
      </c>
      <c r="J200" s="232">
        <v>31.466666666666665</v>
      </c>
      <c r="K200" s="231">
        <v>30.8</v>
      </c>
      <c r="L200" s="231">
        <v>29.9</v>
      </c>
      <c r="M200" s="231">
        <v>45.453870000000002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2705</v>
      </c>
      <c r="D201" s="232">
        <v>2683.4166666666665</v>
      </c>
      <c r="E201" s="232">
        <v>2641.833333333333</v>
      </c>
      <c r="F201" s="232">
        <v>2578.6666666666665</v>
      </c>
      <c r="G201" s="232">
        <v>2537.083333333333</v>
      </c>
      <c r="H201" s="232">
        <v>2746.583333333333</v>
      </c>
      <c r="I201" s="232">
        <v>2788.1666666666661</v>
      </c>
      <c r="J201" s="232">
        <v>2851.333333333333</v>
      </c>
      <c r="K201" s="231">
        <v>2725</v>
      </c>
      <c r="L201" s="231">
        <v>2620.25</v>
      </c>
      <c r="M201" s="231">
        <v>1.5032700000000001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704.7</v>
      </c>
      <c r="D202" s="232">
        <v>708.61666666666667</v>
      </c>
      <c r="E202" s="232">
        <v>698.33333333333337</v>
      </c>
      <c r="F202" s="232">
        <v>691.9666666666667</v>
      </c>
      <c r="G202" s="232">
        <v>681.68333333333339</v>
      </c>
      <c r="H202" s="232">
        <v>714.98333333333335</v>
      </c>
      <c r="I202" s="232">
        <v>725.26666666666665</v>
      </c>
      <c r="J202" s="232">
        <v>731.63333333333333</v>
      </c>
      <c r="K202" s="231">
        <v>718.9</v>
      </c>
      <c r="L202" s="231">
        <v>702.25</v>
      </c>
      <c r="M202" s="231">
        <v>11.73419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7075.6</v>
      </c>
      <c r="D203" s="232">
        <v>7129.4666666666672</v>
      </c>
      <c r="E203" s="232">
        <v>7000.9333333333343</v>
      </c>
      <c r="F203" s="232">
        <v>6926.2666666666673</v>
      </c>
      <c r="G203" s="232">
        <v>6797.7333333333345</v>
      </c>
      <c r="H203" s="232">
        <v>7204.1333333333341</v>
      </c>
      <c r="I203" s="232">
        <v>7332.666666666667</v>
      </c>
      <c r="J203" s="232">
        <v>7407.3333333333339</v>
      </c>
      <c r="K203" s="231">
        <v>7258</v>
      </c>
      <c r="L203" s="231">
        <v>7054.8</v>
      </c>
      <c r="M203" s="231">
        <v>1.76576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69.25</v>
      </c>
      <c r="D204" s="232">
        <v>69.8</v>
      </c>
      <c r="E204" s="232">
        <v>68.149999999999991</v>
      </c>
      <c r="F204" s="232">
        <v>67.05</v>
      </c>
      <c r="G204" s="232">
        <v>65.399999999999991</v>
      </c>
      <c r="H204" s="232">
        <v>70.899999999999991</v>
      </c>
      <c r="I204" s="232">
        <v>72.55</v>
      </c>
      <c r="J204" s="232">
        <v>73.649999999999991</v>
      </c>
      <c r="K204" s="231">
        <v>71.45</v>
      </c>
      <c r="L204" s="231">
        <v>68.7</v>
      </c>
      <c r="M204" s="231">
        <v>91.507999999999996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1434.2</v>
      </c>
      <c r="D205" s="232">
        <v>1437.6333333333332</v>
      </c>
      <c r="E205" s="232">
        <v>1426.3166666666664</v>
      </c>
      <c r="F205" s="232">
        <v>1418.4333333333332</v>
      </c>
      <c r="G205" s="232">
        <v>1407.1166666666663</v>
      </c>
      <c r="H205" s="232">
        <v>1445.5166666666664</v>
      </c>
      <c r="I205" s="232">
        <v>1456.833333333333</v>
      </c>
      <c r="J205" s="232">
        <v>1464.7166666666665</v>
      </c>
      <c r="K205" s="231">
        <v>1448.95</v>
      </c>
      <c r="L205" s="231">
        <v>1429.75</v>
      </c>
      <c r="M205" s="231">
        <v>1.2140200000000001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754.4</v>
      </c>
      <c r="D206" s="232">
        <v>750.9</v>
      </c>
      <c r="E206" s="232">
        <v>746</v>
      </c>
      <c r="F206" s="232">
        <v>737.6</v>
      </c>
      <c r="G206" s="232">
        <v>732.7</v>
      </c>
      <c r="H206" s="232">
        <v>759.3</v>
      </c>
      <c r="I206" s="232">
        <v>764.19999999999982</v>
      </c>
      <c r="J206" s="232">
        <v>772.59999999999991</v>
      </c>
      <c r="K206" s="231">
        <v>755.8</v>
      </c>
      <c r="L206" s="231">
        <v>742.5</v>
      </c>
      <c r="M206" s="231">
        <v>17.192409999999999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1312.55</v>
      </c>
      <c r="D207" s="232">
        <v>1323.9166666666667</v>
      </c>
      <c r="E207" s="232">
        <v>1293.6333333333334</v>
      </c>
      <c r="F207" s="232">
        <v>1274.7166666666667</v>
      </c>
      <c r="G207" s="232">
        <v>1244.4333333333334</v>
      </c>
      <c r="H207" s="232">
        <v>1342.8333333333335</v>
      </c>
      <c r="I207" s="232">
        <v>1373.1166666666668</v>
      </c>
      <c r="J207" s="232">
        <v>1392.0333333333335</v>
      </c>
      <c r="K207" s="231">
        <v>1354.2</v>
      </c>
      <c r="L207" s="231">
        <v>1305</v>
      </c>
      <c r="M207" s="231">
        <v>6.8814500000000001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278.8</v>
      </c>
      <c r="D208" s="232">
        <v>280.61666666666667</v>
      </c>
      <c r="E208" s="232">
        <v>273.83333333333337</v>
      </c>
      <c r="F208" s="232">
        <v>268.86666666666667</v>
      </c>
      <c r="G208" s="232">
        <v>262.08333333333337</v>
      </c>
      <c r="H208" s="232">
        <v>285.58333333333337</v>
      </c>
      <c r="I208" s="232">
        <v>292.36666666666667</v>
      </c>
      <c r="J208" s="232">
        <v>297.33333333333337</v>
      </c>
      <c r="K208" s="231">
        <v>287.39999999999998</v>
      </c>
      <c r="L208" s="231">
        <v>275.64999999999998</v>
      </c>
      <c r="M208" s="231">
        <v>111.22038000000001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6.6</v>
      </c>
      <c r="D209" s="232">
        <v>6.6499999999999995</v>
      </c>
      <c r="E209" s="232">
        <v>6.4999999999999991</v>
      </c>
      <c r="F209" s="232">
        <v>6.3999999999999995</v>
      </c>
      <c r="G209" s="232">
        <v>6.2499999999999991</v>
      </c>
      <c r="H209" s="232">
        <v>6.7499999999999991</v>
      </c>
      <c r="I209" s="232">
        <v>6.8999999999999995</v>
      </c>
      <c r="J209" s="232">
        <v>6.9999999999999991</v>
      </c>
      <c r="K209" s="231">
        <v>6.8</v>
      </c>
      <c r="L209" s="231">
        <v>6.55</v>
      </c>
      <c r="M209" s="231">
        <v>544.68616999999995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883.9</v>
      </c>
      <c r="D210" s="232">
        <v>888.98333333333323</v>
      </c>
      <c r="E210" s="232">
        <v>875.11666666666645</v>
      </c>
      <c r="F210" s="232">
        <v>866.33333333333326</v>
      </c>
      <c r="G210" s="232">
        <v>852.46666666666647</v>
      </c>
      <c r="H210" s="232">
        <v>897.76666666666642</v>
      </c>
      <c r="I210" s="232">
        <v>911.63333333333321</v>
      </c>
      <c r="J210" s="232">
        <v>920.4166666666664</v>
      </c>
      <c r="K210" s="231">
        <v>902.85</v>
      </c>
      <c r="L210" s="231">
        <v>880.2</v>
      </c>
      <c r="M210" s="231">
        <v>8.4631699999999999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1315.15</v>
      </c>
      <c r="D211" s="232">
        <v>1323.0166666666667</v>
      </c>
      <c r="E211" s="232">
        <v>1291.1333333333332</v>
      </c>
      <c r="F211" s="232">
        <v>1267.1166666666666</v>
      </c>
      <c r="G211" s="232">
        <v>1235.2333333333331</v>
      </c>
      <c r="H211" s="232">
        <v>1347.0333333333333</v>
      </c>
      <c r="I211" s="232">
        <v>1378.916666666667</v>
      </c>
      <c r="J211" s="232">
        <v>1402.9333333333334</v>
      </c>
      <c r="K211" s="231">
        <v>1354.9</v>
      </c>
      <c r="L211" s="231">
        <v>1299</v>
      </c>
      <c r="M211" s="231">
        <v>1.2796799999999999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385.45</v>
      </c>
      <c r="D212" s="232">
        <v>387.26666666666665</v>
      </c>
      <c r="E212" s="232">
        <v>381.93333333333328</v>
      </c>
      <c r="F212" s="232">
        <v>378.41666666666663</v>
      </c>
      <c r="G212" s="232">
        <v>373.08333333333326</v>
      </c>
      <c r="H212" s="232">
        <v>390.7833333333333</v>
      </c>
      <c r="I212" s="232">
        <v>396.11666666666667</v>
      </c>
      <c r="J212" s="232">
        <v>399.63333333333333</v>
      </c>
      <c r="K212" s="231">
        <v>392.6</v>
      </c>
      <c r="L212" s="231">
        <v>383.75</v>
      </c>
      <c r="M212" s="231">
        <v>29.912600000000001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15.65</v>
      </c>
      <c r="D213" s="232">
        <v>15.450000000000001</v>
      </c>
      <c r="E213" s="232">
        <v>14.600000000000001</v>
      </c>
      <c r="F213" s="232">
        <v>13.55</v>
      </c>
      <c r="G213" s="232">
        <v>12.700000000000001</v>
      </c>
      <c r="H213" s="232">
        <v>16.5</v>
      </c>
      <c r="I213" s="232">
        <v>17.350000000000001</v>
      </c>
      <c r="J213" s="232">
        <v>18.400000000000002</v>
      </c>
      <c r="K213" s="231">
        <v>16.3</v>
      </c>
      <c r="L213" s="231">
        <v>14.4</v>
      </c>
      <c r="M213" s="231">
        <v>5605.6549299999997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188.3</v>
      </c>
      <c r="D214" s="232">
        <v>189.71666666666667</v>
      </c>
      <c r="E214" s="232">
        <v>184.98333333333335</v>
      </c>
      <c r="F214" s="232">
        <v>181.66666666666669</v>
      </c>
      <c r="G214" s="232">
        <v>176.93333333333337</v>
      </c>
      <c r="H214" s="232">
        <v>193.03333333333333</v>
      </c>
      <c r="I214" s="232">
        <v>197.76666666666662</v>
      </c>
      <c r="J214" s="232">
        <v>201.08333333333331</v>
      </c>
      <c r="K214" s="231">
        <v>194.45</v>
      </c>
      <c r="L214" s="231">
        <v>186.4</v>
      </c>
      <c r="M214" s="231">
        <v>43.216160000000002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51.9</v>
      </c>
      <c r="D215" s="232">
        <v>52.733333333333327</v>
      </c>
      <c r="E215" s="232">
        <v>50.766666666666652</v>
      </c>
      <c r="F215" s="232">
        <v>49.633333333333326</v>
      </c>
      <c r="G215" s="232">
        <v>47.66666666666665</v>
      </c>
      <c r="H215" s="232">
        <v>53.866666666666653</v>
      </c>
      <c r="I215" s="232">
        <v>55.833333333333336</v>
      </c>
      <c r="J215" s="232">
        <v>56.966666666666654</v>
      </c>
      <c r="K215" s="231">
        <v>54.7</v>
      </c>
      <c r="L215" s="231">
        <v>51.6</v>
      </c>
      <c r="M215" s="231">
        <v>523.74658999999997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466.2</v>
      </c>
      <c r="D216" s="232">
        <v>468.31666666666666</v>
      </c>
      <c r="E216" s="232">
        <v>459.33333333333331</v>
      </c>
      <c r="F216" s="232">
        <v>452.46666666666664</v>
      </c>
      <c r="G216" s="232">
        <v>443.48333333333329</v>
      </c>
      <c r="H216" s="232">
        <v>475.18333333333334</v>
      </c>
      <c r="I216" s="232">
        <v>484.16666666666669</v>
      </c>
      <c r="J216" s="232">
        <v>491.03333333333336</v>
      </c>
      <c r="K216" s="231">
        <v>477.3</v>
      </c>
      <c r="L216" s="231">
        <v>461.45</v>
      </c>
      <c r="M216" s="231">
        <v>7.6467299999999998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G22" sqref="G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9"/>
      <c r="B1" s="360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44999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2" t="s">
        <v>16</v>
      </c>
      <c r="B9" s="354" t="s">
        <v>18</v>
      </c>
      <c r="C9" s="358" t="s">
        <v>20</v>
      </c>
      <c r="D9" s="358" t="s">
        <v>21</v>
      </c>
      <c r="E9" s="349" t="s">
        <v>22</v>
      </c>
      <c r="F9" s="350"/>
      <c r="G9" s="351"/>
      <c r="H9" s="349" t="s">
        <v>23</v>
      </c>
      <c r="I9" s="350"/>
      <c r="J9" s="351"/>
      <c r="K9" s="23"/>
      <c r="L9" s="24"/>
      <c r="M9" s="50"/>
      <c r="N9" s="1"/>
      <c r="O9" s="1"/>
    </row>
    <row r="10" spans="1:15" ht="42.75" customHeight="1">
      <c r="A10" s="356"/>
      <c r="B10" s="357"/>
      <c r="C10" s="357"/>
      <c r="D10" s="35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23540.1</v>
      </c>
      <c r="D11" s="232">
        <v>23516.2</v>
      </c>
      <c r="E11" s="232">
        <v>23325.25</v>
      </c>
      <c r="F11" s="232">
        <v>23110.399999999998</v>
      </c>
      <c r="G11" s="232">
        <v>22919.449999999997</v>
      </c>
      <c r="H11" s="232">
        <v>23731.050000000003</v>
      </c>
      <c r="I11" s="232">
        <v>23922.000000000007</v>
      </c>
      <c r="J11" s="232">
        <v>24136.850000000006</v>
      </c>
      <c r="K11" s="231">
        <v>23707.15</v>
      </c>
      <c r="L11" s="231">
        <v>23301.35</v>
      </c>
      <c r="M11" s="231">
        <v>5.4960000000000002E-2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3274.45</v>
      </c>
      <c r="D12" s="232">
        <v>3313.5166666666664</v>
      </c>
      <c r="E12" s="232">
        <v>3225.9833333333327</v>
      </c>
      <c r="F12" s="232">
        <v>3177.5166666666664</v>
      </c>
      <c r="G12" s="232">
        <v>3089.9833333333327</v>
      </c>
      <c r="H12" s="232">
        <v>3361.9833333333327</v>
      </c>
      <c r="I12" s="232">
        <v>3449.5166666666664</v>
      </c>
      <c r="J12" s="232">
        <v>3497.9833333333327</v>
      </c>
      <c r="K12" s="231">
        <v>3401.05</v>
      </c>
      <c r="L12" s="231">
        <v>3265.05</v>
      </c>
      <c r="M12" s="231">
        <v>2.76376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1770</v>
      </c>
      <c r="D13" s="232">
        <v>1800.6166666666668</v>
      </c>
      <c r="E13" s="232">
        <v>1734.4333333333336</v>
      </c>
      <c r="F13" s="232">
        <v>1698.8666666666668</v>
      </c>
      <c r="G13" s="232">
        <v>1632.6833333333336</v>
      </c>
      <c r="H13" s="232">
        <v>1836.1833333333336</v>
      </c>
      <c r="I13" s="232">
        <v>1902.366666666667</v>
      </c>
      <c r="J13" s="232">
        <v>1937.9333333333336</v>
      </c>
      <c r="K13" s="231">
        <v>1866.8</v>
      </c>
      <c r="L13" s="231">
        <v>1765.05</v>
      </c>
      <c r="M13" s="231">
        <v>7.5989599999999999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2796.15</v>
      </c>
      <c r="D14" s="232">
        <v>2790.5499999999997</v>
      </c>
      <c r="E14" s="232">
        <v>2771.0999999999995</v>
      </c>
      <c r="F14" s="232">
        <v>2746.0499999999997</v>
      </c>
      <c r="G14" s="232">
        <v>2726.5999999999995</v>
      </c>
      <c r="H14" s="232">
        <v>2815.5999999999995</v>
      </c>
      <c r="I14" s="232">
        <v>2835.0499999999993</v>
      </c>
      <c r="J14" s="232">
        <v>2860.0999999999995</v>
      </c>
      <c r="K14" s="231">
        <v>2810</v>
      </c>
      <c r="L14" s="231">
        <v>2765.5</v>
      </c>
      <c r="M14" s="231">
        <v>0.43953999999999999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1186.75</v>
      </c>
      <c r="D15" s="232">
        <v>1197.3166666666666</v>
      </c>
      <c r="E15" s="232">
        <v>1169.6833333333332</v>
      </c>
      <c r="F15" s="232">
        <v>1152.6166666666666</v>
      </c>
      <c r="G15" s="232">
        <v>1124.9833333333331</v>
      </c>
      <c r="H15" s="232">
        <v>1214.3833333333332</v>
      </c>
      <c r="I15" s="232">
        <v>1242.0166666666664</v>
      </c>
      <c r="J15" s="232">
        <v>1259.0833333333333</v>
      </c>
      <c r="K15" s="231">
        <v>1224.95</v>
      </c>
      <c r="L15" s="231">
        <v>1180.25</v>
      </c>
      <c r="M15" s="231">
        <v>3.8197800000000002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596.45000000000005</v>
      </c>
      <c r="D16" s="232">
        <v>604.28333333333342</v>
      </c>
      <c r="E16" s="232">
        <v>586.21666666666681</v>
      </c>
      <c r="F16" s="232">
        <v>575.98333333333335</v>
      </c>
      <c r="G16" s="232">
        <v>557.91666666666674</v>
      </c>
      <c r="H16" s="232">
        <v>614.51666666666688</v>
      </c>
      <c r="I16" s="232">
        <v>632.58333333333348</v>
      </c>
      <c r="J16" s="232">
        <v>642.81666666666695</v>
      </c>
      <c r="K16" s="231">
        <v>622.35</v>
      </c>
      <c r="L16" s="231">
        <v>594.04999999999995</v>
      </c>
      <c r="M16" s="231">
        <v>35.29195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330.75</v>
      </c>
      <c r="D17" s="232">
        <v>340.58333333333331</v>
      </c>
      <c r="E17" s="232">
        <v>316.16666666666663</v>
      </c>
      <c r="F17" s="232">
        <v>301.58333333333331</v>
      </c>
      <c r="G17" s="232">
        <v>277.16666666666663</v>
      </c>
      <c r="H17" s="232">
        <v>355.16666666666663</v>
      </c>
      <c r="I17" s="232">
        <v>379.58333333333326</v>
      </c>
      <c r="J17" s="232">
        <v>394.16666666666663</v>
      </c>
      <c r="K17" s="231">
        <v>365</v>
      </c>
      <c r="L17" s="231">
        <v>326</v>
      </c>
      <c r="M17" s="231">
        <v>1.8870199999999999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1764.1</v>
      </c>
      <c r="D18" s="232">
        <v>1765.2666666666667</v>
      </c>
      <c r="E18" s="232">
        <v>1738.8333333333333</v>
      </c>
      <c r="F18" s="232">
        <v>1713.5666666666666</v>
      </c>
      <c r="G18" s="232">
        <v>1687.1333333333332</v>
      </c>
      <c r="H18" s="232">
        <v>1790.5333333333333</v>
      </c>
      <c r="I18" s="232">
        <v>1816.9666666666667</v>
      </c>
      <c r="J18" s="232">
        <v>1842.2333333333333</v>
      </c>
      <c r="K18" s="231">
        <v>1791.7</v>
      </c>
      <c r="L18" s="231">
        <v>1740</v>
      </c>
      <c r="M18" s="231">
        <v>0.63234000000000001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20263.599999999999</v>
      </c>
      <c r="D19" s="232">
        <v>20322.899999999998</v>
      </c>
      <c r="E19" s="232">
        <v>19996.699999999997</v>
      </c>
      <c r="F19" s="232">
        <v>19729.8</v>
      </c>
      <c r="G19" s="232">
        <v>19403.599999999999</v>
      </c>
      <c r="H19" s="232">
        <v>20589.799999999996</v>
      </c>
      <c r="I19" s="232">
        <v>20916</v>
      </c>
      <c r="J19" s="232">
        <v>21182.899999999994</v>
      </c>
      <c r="K19" s="231">
        <v>20649.099999999999</v>
      </c>
      <c r="L19" s="231">
        <v>20056</v>
      </c>
      <c r="M19" s="231">
        <v>0.12019000000000001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1874.4</v>
      </c>
      <c r="D20" s="232">
        <v>1905.6000000000001</v>
      </c>
      <c r="E20" s="232">
        <v>1826.2000000000003</v>
      </c>
      <c r="F20" s="232">
        <v>1778.0000000000002</v>
      </c>
      <c r="G20" s="232">
        <v>1698.6000000000004</v>
      </c>
      <c r="H20" s="232">
        <v>1953.8000000000002</v>
      </c>
      <c r="I20" s="232">
        <v>2033.2000000000003</v>
      </c>
      <c r="J20" s="232">
        <v>2081.4</v>
      </c>
      <c r="K20" s="231">
        <v>1985</v>
      </c>
      <c r="L20" s="231">
        <v>1857.4</v>
      </c>
      <c r="M20" s="231">
        <v>75.726039999999998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716.8</v>
      </c>
      <c r="D21" s="232">
        <v>716.79999999999984</v>
      </c>
      <c r="E21" s="232">
        <v>716.79999999999973</v>
      </c>
      <c r="F21" s="232">
        <v>716.79999999999984</v>
      </c>
      <c r="G21" s="232">
        <v>716.79999999999973</v>
      </c>
      <c r="H21" s="232">
        <v>716.79999999999973</v>
      </c>
      <c r="I21" s="232">
        <v>716.8</v>
      </c>
      <c r="J21" s="232">
        <v>716.79999999999973</v>
      </c>
      <c r="K21" s="231">
        <v>716.8</v>
      </c>
      <c r="L21" s="231">
        <v>716.8</v>
      </c>
      <c r="M21" s="231">
        <v>8.5480999999999998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681.2</v>
      </c>
      <c r="D22" s="232">
        <v>689.63333333333333</v>
      </c>
      <c r="E22" s="232">
        <v>668.7166666666667</v>
      </c>
      <c r="F22" s="232">
        <v>656.23333333333335</v>
      </c>
      <c r="G22" s="232">
        <v>635.31666666666672</v>
      </c>
      <c r="H22" s="232">
        <v>702.11666666666667</v>
      </c>
      <c r="I22" s="232">
        <v>723.03333333333342</v>
      </c>
      <c r="J22" s="232">
        <v>735.51666666666665</v>
      </c>
      <c r="K22" s="231">
        <v>710.55</v>
      </c>
      <c r="L22" s="231">
        <v>677.15</v>
      </c>
      <c r="M22" s="231">
        <v>96.933369999999996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997.05</v>
      </c>
      <c r="D23" s="232">
        <v>997.04999999999984</v>
      </c>
      <c r="E23" s="232">
        <v>997.04999999999973</v>
      </c>
      <c r="F23" s="232">
        <v>997.04999999999984</v>
      </c>
      <c r="G23" s="232">
        <v>997.04999999999973</v>
      </c>
      <c r="H23" s="232">
        <v>997.04999999999973</v>
      </c>
      <c r="I23" s="232">
        <v>997.05</v>
      </c>
      <c r="J23" s="232">
        <v>997.04999999999973</v>
      </c>
      <c r="K23" s="231">
        <v>997.05</v>
      </c>
      <c r="L23" s="231">
        <v>997.05</v>
      </c>
      <c r="M23" s="231">
        <v>4.6773800000000003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949.65</v>
      </c>
      <c r="D24" s="232">
        <v>949.65</v>
      </c>
      <c r="E24" s="232">
        <v>949.65</v>
      </c>
      <c r="F24" s="232">
        <v>949.65</v>
      </c>
      <c r="G24" s="232">
        <v>949.65</v>
      </c>
      <c r="H24" s="232">
        <v>949.65</v>
      </c>
      <c r="I24" s="232">
        <v>949.65</v>
      </c>
      <c r="J24" s="232">
        <v>949.65</v>
      </c>
      <c r="K24" s="231">
        <v>949.65</v>
      </c>
      <c r="L24" s="231">
        <v>949.65</v>
      </c>
      <c r="M24" s="231">
        <v>5.8939000000000004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435.5</v>
      </c>
      <c r="D25" s="232">
        <v>446.4666666666667</v>
      </c>
      <c r="E25" s="232">
        <v>421.18333333333339</v>
      </c>
      <c r="F25" s="232">
        <v>406.86666666666667</v>
      </c>
      <c r="G25" s="232">
        <v>381.58333333333337</v>
      </c>
      <c r="H25" s="232">
        <v>460.78333333333342</v>
      </c>
      <c r="I25" s="232">
        <v>486.06666666666672</v>
      </c>
      <c r="J25" s="232">
        <v>500.38333333333344</v>
      </c>
      <c r="K25" s="231">
        <v>471.75</v>
      </c>
      <c r="L25" s="231">
        <v>432.15</v>
      </c>
      <c r="M25" s="231">
        <v>58.1355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147.05000000000001</v>
      </c>
      <c r="D26" s="232">
        <v>149.54999999999998</v>
      </c>
      <c r="E26" s="232">
        <v>144.14999999999998</v>
      </c>
      <c r="F26" s="232">
        <v>141.25</v>
      </c>
      <c r="G26" s="232">
        <v>135.85</v>
      </c>
      <c r="H26" s="232">
        <v>152.44999999999996</v>
      </c>
      <c r="I26" s="232">
        <v>157.85</v>
      </c>
      <c r="J26" s="232">
        <v>160.74999999999994</v>
      </c>
      <c r="K26" s="231">
        <v>154.94999999999999</v>
      </c>
      <c r="L26" s="231">
        <v>146.65</v>
      </c>
      <c r="M26" s="231">
        <v>57.367550000000001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227.8</v>
      </c>
      <c r="D27" s="232">
        <v>229.9666666666667</v>
      </c>
      <c r="E27" s="232">
        <v>224.13333333333338</v>
      </c>
      <c r="F27" s="232">
        <v>220.4666666666667</v>
      </c>
      <c r="G27" s="232">
        <v>214.63333333333338</v>
      </c>
      <c r="H27" s="232">
        <v>233.63333333333338</v>
      </c>
      <c r="I27" s="232">
        <v>239.4666666666667</v>
      </c>
      <c r="J27" s="232">
        <v>243.13333333333338</v>
      </c>
      <c r="K27" s="231">
        <v>235.8</v>
      </c>
      <c r="L27" s="231">
        <v>226.3</v>
      </c>
      <c r="M27" s="231">
        <v>13.35604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366.45</v>
      </c>
      <c r="D28" s="232">
        <v>368.5</v>
      </c>
      <c r="E28" s="232">
        <v>363.9</v>
      </c>
      <c r="F28" s="232">
        <v>361.34999999999997</v>
      </c>
      <c r="G28" s="232">
        <v>356.74999999999994</v>
      </c>
      <c r="H28" s="232">
        <v>371.05</v>
      </c>
      <c r="I28" s="232">
        <v>375.65000000000003</v>
      </c>
      <c r="J28" s="232">
        <v>378.20000000000005</v>
      </c>
      <c r="K28" s="231">
        <v>373.1</v>
      </c>
      <c r="L28" s="231">
        <v>365.95</v>
      </c>
      <c r="M28" s="231">
        <v>1.1017999999999999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368.85</v>
      </c>
      <c r="D29" s="232">
        <v>372.15000000000003</v>
      </c>
      <c r="E29" s="232">
        <v>358.30000000000007</v>
      </c>
      <c r="F29" s="232">
        <v>347.75000000000006</v>
      </c>
      <c r="G29" s="232">
        <v>333.90000000000009</v>
      </c>
      <c r="H29" s="232">
        <v>382.70000000000005</v>
      </c>
      <c r="I29" s="232">
        <v>396.55000000000007</v>
      </c>
      <c r="J29" s="232">
        <v>407.1</v>
      </c>
      <c r="K29" s="231">
        <v>386</v>
      </c>
      <c r="L29" s="231">
        <v>361.6</v>
      </c>
      <c r="M29" s="231">
        <v>10.160399999999999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859.5</v>
      </c>
      <c r="D30" s="232">
        <v>859.81666666666661</v>
      </c>
      <c r="E30" s="232">
        <v>848.53333333333319</v>
      </c>
      <c r="F30" s="232">
        <v>837.56666666666661</v>
      </c>
      <c r="G30" s="232">
        <v>826.28333333333319</v>
      </c>
      <c r="H30" s="232">
        <v>870.78333333333319</v>
      </c>
      <c r="I30" s="232">
        <v>882.06666666666649</v>
      </c>
      <c r="J30" s="232">
        <v>893.03333333333319</v>
      </c>
      <c r="K30" s="231">
        <v>871.1</v>
      </c>
      <c r="L30" s="231">
        <v>848.85</v>
      </c>
      <c r="M30" s="231">
        <v>0.20949000000000001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975.2</v>
      </c>
      <c r="D31" s="232">
        <v>979.08333333333337</v>
      </c>
      <c r="E31" s="232">
        <v>967.2166666666667</v>
      </c>
      <c r="F31" s="232">
        <v>959.23333333333335</v>
      </c>
      <c r="G31" s="232">
        <v>947.36666666666667</v>
      </c>
      <c r="H31" s="232">
        <v>987.06666666666672</v>
      </c>
      <c r="I31" s="232">
        <v>998.93333333333328</v>
      </c>
      <c r="J31" s="232">
        <v>1006.9166666666667</v>
      </c>
      <c r="K31" s="231">
        <v>990.95</v>
      </c>
      <c r="L31" s="231">
        <v>971.1</v>
      </c>
      <c r="M31" s="231">
        <v>1.14049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1220.05</v>
      </c>
      <c r="D32" s="232">
        <v>1220.7166666666665</v>
      </c>
      <c r="E32" s="232">
        <v>1209.333333333333</v>
      </c>
      <c r="F32" s="232">
        <v>1198.6166666666666</v>
      </c>
      <c r="G32" s="232">
        <v>1187.2333333333331</v>
      </c>
      <c r="H32" s="232">
        <v>1231.4333333333329</v>
      </c>
      <c r="I32" s="232">
        <v>1242.8166666666666</v>
      </c>
      <c r="J32" s="232">
        <v>1253.5333333333328</v>
      </c>
      <c r="K32" s="231">
        <v>1232.0999999999999</v>
      </c>
      <c r="L32" s="231">
        <v>1210</v>
      </c>
      <c r="M32" s="231">
        <v>1.0292300000000001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488.35</v>
      </c>
      <c r="D33" s="232">
        <v>489.65000000000003</v>
      </c>
      <c r="E33" s="232">
        <v>480.70000000000005</v>
      </c>
      <c r="F33" s="232">
        <v>473.05</v>
      </c>
      <c r="G33" s="232">
        <v>464.1</v>
      </c>
      <c r="H33" s="232">
        <v>497.30000000000007</v>
      </c>
      <c r="I33" s="232">
        <v>506.25</v>
      </c>
      <c r="J33" s="232">
        <v>513.90000000000009</v>
      </c>
      <c r="K33" s="231">
        <v>498.6</v>
      </c>
      <c r="L33" s="231">
        <v>482</v>
      </c>
      <c r="M33" s="231">
        <v>0.99909000000000003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3066.65</v>
      </c>
      <c r="D34" s="232">
        <v>3084.9833333333336</v>
      </c>
      <c r="E34" s="232">
        <v>3023.9666666666672</v>
      </c>
      <c r="F34" s="232">
        <v>2981.2833333333338</v>
      </c>
      <c r="G34" s="232">
        <v>2920.2666666666673</v>
      </c>
      <c r="H34" s="232">
        <v>3127.666666666667</v>
      </c>
      <c r="I34" s="232">
        <v>3188.6833333333334</v>
      </c>
      <c r="J34" s="232">
        <v>3231.3666666666668</v>
      </c>
      <c r="K34" s="231">
        <v>3146</v>
      </c>
      <c r="L34" s="231">
        <v>3042.3</v>
      </c>
      <c r="M34" s="231">
        <v>0.84172000000000002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2456.75</v>
      </c>
      <c r="D35" s="232">
        <v>2466.7666666666669</v>
      </c>
      <c r="E35" s="232">
        <v>2436.5333333333338</v>
      </c>
      <c r="F35" s="232">
        <v>2416.3166666666671</v>
      </c>
      <c r="G35" s="232">
        <v>2386.0833333333339</v>
      </c>
      <c r="H35" s="232">
        <v>2486.9833333333336</v>
      </c>
      <c r="I35" s="232">
        <v>2517.2166666666662</v>
      </c>
      <c r="J35" s="232">
        <v>2537.4333333333334</v>
      </c>
      <c r="K35" s="231">
        <v>2497</v>
      </c>
      <c r="L35" s="231">
        <v>2446.5500000000002</v>
      </c>
      <c r="M35" s="231">
        <v>0.18556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377</v>
      </c>
      <c r="D36" s="232">
        <v>377.84999999999997</v>
      </c>
      <c r="E36" s="232">
        <v>371.69999999999993</v>
      </c>
      <c r="F36" s="232">
        <v>366.4</v>
      </c>
      <c r="G36" s="232">
        <v>360.24999999999994</v>
      </c>
      <c r="H36" s="232">
        <v>383.14999999999992</v>
      </c>
      <c r="I36" s="232">
        <v>389.2999999999999</v>
      </c>
      <c r="J36" s="232">
        <v>394.59999999999991</v>
      </c>
      <c r="K36" s="231">
        <v>384</v>
      </c>
      <c r="L36" s="231">
        <v>372.55</v>
      </c>
      <c r="M36" s="231">
        <v>3.00319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12.45</v>
      </c>
      <c r="D37" s="232">
        <v>12.633333333333335</v>
      </c>
      <c r="E37" s="232">
        <v>12.116666666666669</v>
      </c>
      <c r="F37" s="232">
        <v>11.783333333333335</v>
      </c>
      <c r="G37" s="232">
        <v>11.266666666666669</v>
      </c>
      <c r="H37" s="232">
        <v>12.966666666666669</v>
      </c>
      <c r="I37" s="232">
        <v>13.483333333333334</v>
      </c>
      <c r="J37" s="232">
        <v>13.816666666666668</v>
      </c>
      <c r="K37" s="231">
        <v>13.15</v>
      </c>
      <c r="L37" s="231">
        <v>12.3</v>
      </c>
      <c r="M37" s="231">
        <v>28.89152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572.9</v>
      </c>
      <c r="D38" s="232">
        <v>574.6</v>
      </c>
      <c r="E38" s="232">
        <v>568.30000000000007</v>
      </c>
      <c r="F38" s="232">
        <v>563.70000000000005</v>
      </c>
      <c r="G38" s="232">
        <v>557.40000000000009</v>
      </c>
      <c r="H38" s="232">
        <v>579.20000000000005</v>
      </c>
      <c r="I38" s="232">
        <v>585.5</v>
      </c>
      <c r="J38" s="232">
        <v>590.1</v>
      </c>
      <c r="K38" s="231">
        <v>580.9</v>
      </c>
      <c r="L38" s="231">
        <v>570</v>
      </c>
      <c r="M38" s="231">
        <v>3.5566200000000001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1978.85</v>
      </c>
      <c r="D39" s="232">
        <v>1985.95</v>
      </c>
      <c r="E39" s="232">
        <v>1952.9</v>
      </c>
      <c r="F39" s="232">
        <v>1926.95</v>
      </c>
      <c r="G39" s="232">
        <v>1893.9</v>
      </c>
      <c r="H39" s="232">
        <v>2011.9</v>
      </c>
      <c r="I39" s="232">
        <v>2044.9499999999998</v>
      </c>
      <c r="J39" s="232">
        <v>2070.9</v>
      </c>
      <c r="K39" s="231">
        <v>2019</v>
      </c>
      <c r="L39" s="231">
        <v>1960</v>
      </c>
      <c r="M39" s="231">
        <v>0.72231000000000001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368</v>
      </c>
      <c r="D40" s="232">
        <v>374.51666666666665</v>
      </c>
      <c r="E40" s="232">
        <v>359.88333333333333</v>
      </c>
      <c r="F40" s="232">
        <v>351.76666666666665</v>
      </c>
      <c r="G40" s="232">
        <v>337.13333333333333</v>
      </c>
      <c r="H40" s="232">
        <v>382.63333333333333</v>
      </c>
      <c r="I40" s="232">
        <v>397.26666666666665</v>
      </c>
      <c r="J40" s="232">
        <v>405.38333333333333</v>
      </c>
      <c r="K40" s="231">
        <v>389.15</v>
      </c>
      <c r="L40" s="231">
        <v>366.4</v>
      </c>
      <c r="M40" s="231">
        <v>122.95435000000001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1088.05</v>
      </c>
      <c r="D41" s="232">
        <v>1102.1666666666665</v>
      </c>
      <c r="E41" s="232">
        <v>1059.4833333333331</v>
      </c>
      <c r="F41" s="232">
        <v>1030.9166666666665</v>
      </c>
      <c r="G41" s="232">
        <v>988.23333333333312</v>
      </c>
      <c r="H41" s="232">
        <v>1130.7333333333331</v>
      </c>
      <c r="I41" s="232">
        <v>1173.4166666666665</v>
      </c>
      <c r="J41" s="232">
        <v>1201.9833333333331</v>
      </c>
      <c r="K41" s="231">
        <v>1144.8499999999999</v>
      </c>
      <c r="L41" s="231">
        <v>1073.5999999999999</v>
      </c>
      <c r="M41" s="231">
        <v>4.6146700000000003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737.55</v>
      </c>
      <c r="D42" s="232">
        <v>739.18333333333339</v>
      </c>
      <c r="E42" s="232">
        <v>728.36666666666679</v>
      </c>
      <c r="F42" s="232">
        <v>719.18333333333339</v>
      </c>
      <c r="G42" s="232">
        <v>708.36666666666679</v>
      </c>
      <c r="H42" s="232">
        <v>748.36666666666679</v>
      </c>
      <c r="I42" s="232">
        <v>759.18333333333339</v>
      </c>
      <c r="J42" s="232">
        <v>768.36666666666679</v>
      </c>
      <c r="K42" s="231">
        <v>750</v>
      </c>
      <c r="L42" s="231">
        <v>730</v>
      </c>
      <c r="M42" s="231">
        <v>1.8894500000000001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4345</v>
      </c>
      <c r="D43" s="232">
        <v>4367.6500000000005</v>
      </c>
      <c r="E43" s="232">
        <v>4299.3500000000013</v>
      </c>
      <c r="F43" s="232">
        <v>4253.7000000000007</v>
      </c>
      <c r="G43" s="232">
        <v>4185.4000000000015</v>
      </c>
      <c r="H43" s="232">
        <v>4413.3000000000011</v>
      </c>
      <c r="I43" s="232">
        <v>4481.6000000000004</v>
      </c>
      <c r="J43" s="232">
        <v>4527.2500000000009</v>
      </c>
      <c r="K43" s="231">
        <v>4435.95</v>
      </c>
      <c r="L43" s="231">
        <v>4322</v>
      </c>
      <c r="M43" s="231">
        <v>4.96455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306.8</v>
      </c>
      <c r="D44" s="232">
        <v>308.3</v>
      </c>
      <c r="E44" s="232">
        <v>303.05</v>
      </c>
      <c r="F44" s="232">
        <v>299.3</v>
      </c>
      <c r="G44" s="232">
        <v>294.05</v>
      </c>
      <c r="H44" s="232">
        <v>312.05</v>
      </c>
      <c r="I44" s="232">
        <v>317.3</v>
      </c>
      <c r="J44" s="232">
        <v>321.05</v>
      </c>
      <c r="K44" s="231">
        <v>313.55</v>
      </c>
      <c r="L44" s="231">
        <v>304.55</v>
      </c>
      <c r="M44" s="231">
        <v>11.605420000000001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253.3</v>
      </c>
      <c r="D45" s="232">
        <v>256.59999999999997</v>
      </c>
      <c r="E45" s="232">
        <v>245.44999999999993</v>
      </c>
      <c r="F45" s="232">
        <v>237.59999999999997</v>
      </c>
      <c r="G45" s="232">
        <v>226.44999999999993</v>
      </c>
      <c r="H45" s="232">
        <v>264.44999999999993</v>
      </c>
      <c r="I45" s="232">
        <v>275.59999999999991</v>
      </c>
      <c r="J45" s="232">
        <v>283.44999999999993</v>
      </c>
      <c r="K45" s="231">
        <v>267.75</v>
      </c>
      <c r="L45" s="231">
        <v>248.75</v>
      </c>
      <c r="M45" s="231">
        <v>34.513289999999998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469.75</v>
      </c>
      <c r="D46" s="232">
        <v>473</v>
      </c>
      <c r="E46" s="232">
        <v>464</v>
      </c>
      <c r="F46" s="232">
        <v>458.25</v>
      </c>
      <c r="G46" s="232">
        <v>449.25</v>
      </c>
      <c r="H46" s="232">
        <v>478.75</v>
      </c>
      <c r="I46" s="232">
        <v>487.75</v>
      </c>
      <c r="J46" s="232">
        <v>493.5</v>
      </c>
      <c r="K46" s="231">
        <v>482</v>
      </c>
      <c r="L46" s="231">
        <v>467.25</v>
      </c>
      <c r="M46" s="231">
        <v>0.42271999999999998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140.9</v>
      </c>
      <c r="D47" s="232">
        <v>142.13333333333333</v>
      </c>
      <c r="E47" s="232">
        <v>138.91666666666666</v>
      </c>
      <c r="F47" s="232">
        <v>136.93333333333334</v>
      </c>
      <c r="G47" s="232">
        <v>133.71666666666667</v>
      </c>
      <c r="H47" s="232">
        <v>144.11666666666665</v>
      </c>
      <c r="I47" s="232">
        <v>147.33333333333334</v>
      </c>
      <c r="J47" s="232">
        <v>149.31666666666663</v>
      </c>
      <c r="K47" s="231">
        <v>145.35</v>
      </c>
      <c r="L47" s="231">
        <v>140.15</v>
      </c>
      <c r="M47" s="231">
        <v>87.813280000000006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2784.2</v>
      </c>
      <c r="D48" s="232">
        <v>2801.9499999999994</v>
      </c>
      <c r="E48" s="232">
        <v>2754.4499999999989</v>
      </c>
      <c r="F48" s="232">
        <v>2724.6999999999994</v>
      </c>
      <c r="G48" s="232">
        <v>2677.1999999999989</v>
      </c>
      <c r="H48" s="232">
        <v>2831.6999999999989</v>
      </c>
      <c r="I48" s="232">
        <v>2879.2</v>
      </c>
      <c r="J48" s="232">
        <v>2908.9499999999989</v>
      </c>
      <c r="K48" s="231">
        <v>2849.45</v>
      </c>
      <c r="L48" s="231">
        <v>2772.2</v>
      </c>
      <c r="M48" s="231">
        <v>8.1321700000000003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230.2</v>
      </c>
      <c r="D49" s="232">
        <v>231.48333333333335</v>
      </c>
      <c r="E49" s="232">
        <v>228.06666666666669</v>
      </c>
      <c r="F49" s="232">
        <v>225.93333333333334</v>
      </c>
      <c r="G49" s="232">
        <v>222.51666666666668</v>
      </c>
      <c r="H49" s="232">
        <v>233.6166666666667</v>
      </c>
      <c r="I49" s="232">
        <v>237.03333333333333</v>
      </c>
      <c r="J49" s="232">
        <v>239.16666666666671</v>
      </c>
      <c r="K49" s="231">
        <v>234.9</v>
      </c>
      <c r="L49" s="231">
        <v>229.35</v>
      </c>
      <c r="M49" s="231">
        <v>2.2361200000000001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3308.8</v>
      </c>
      <c r="D50" s="232">
        <v>3309.2166666666667</v>
      </c>
      <c r="E50" s="232">
        <v>3289.8333333333335</v>
      </c>
      <c r="F50" s="232">
        <v>3270.8666666666668</v>
      </c>
      <c r="G50" s="232">
        <v>3251.4833333333336</v>
      </c>
      <c r="H50" s="232">
        <v>3328.1833333333334</v>
      </c>
      <c r="I50" s="232">
        <v>3347.5666666666666</v>
      </c>
      <c r="J50" s="232">
        <v>3366.5333333333333</v>
      </c>
      <c r="K50" s="231">
        <v>3328.6</v>
      </c>
      <c r="L50" s="231">
        <v>3290.25</v>
      </c>
      <c r="M50" s="231">
        <v>6.3960000000000003E-2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1883.7</v>
      </c>
      <c r="D51" s="232">
        <v>1886</v>
      </c>
      <c r="E51" s="232">
        <v>1853</v>
      </c>
      <c r="F51" s="232">
        <v>1822.3</v>
      </c>
      <c r="G51" s="232">
        <v>1789.3</v>
      </c>
      <c r="H51" s="232">
        <v>1916.7</v>
      </c>
      <c r="I51" s="232">
        <v>1949.7</v>
      </c>
      <c r="J51" s="232">
        <v>1980.4</v>
      </c>
      <c r="K51" s="231">
        <v>1919</v>
      </c>
      <c r="L51" s="231">
        <v>1855.3</v>
      </c>
      <c r="M51" s="231">
        <v>7.6248399999999998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6844.05</v>
      </c>
      <c r="D52" s="232">
        <v>6871.6833333333334</v>
      </c>
      <c r="E52" s="232">
        <v>6762.3666666666668</v>
      </c>
      <c r="F52" s="232">
        <v>6680.6833333333334</v>
      </c>
      <c r="G52" s="232">
        <v>6571.3666666666668</v>
      </c>
      <c r="H52" s="232">
        <v>6953.3666666666668</v>
      </c>
      <c r="I52" s="232">
        <v>7062.6833333333343</v>
      </c>
      <c r="J52" s="232">
        <v>7144.3666666666668</v>
      </c>
      <c r="K52" s="231">
        <v>6981</v>
      </c>
      <c r="L52" s="231">
        <v>6790</v>
      </c>
      <c r="M52" s="231">
        <v>0.39362999999999998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448.65</v>
      </c>
      <c r="D53" s="232">
        <v>449.68333333333334</v>
      </c>
      <c r="E53" s="232">
        <v>443.7166666666667</v>
      </c>
      <c r="F53" s="232">
        <v>438.78333333333336</v>
      </c>
      <c r="G53" s="232">
        <v>432.81666666666672</v>
      </c>
      <c r="H53" s="232">
        <v>454.61666666666667</v>
      </c>
      <c r="I53" s="232">
        <v>460.58333333333326</v>
      </c>
      <c r="J53" s="232">
        <v>465.51666666666665</v>
      </c>
      <c r="K53" s="231">
        <v>455.65</v>
      </c>
      <c r="L53" s="231">
        <v>444.75</v>
      </c>
      <c r="M53" s="231">
        <v>14.33487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358.15</v>
      </c>
      <c r="D54" s="232">
        <v>360.16666666666669</v>
      </c>
      <c r="E54" s="232">
        <v>354.98333333333335</v>
      </c>
      <c r="F54" s="232">
        <v>351.81666666666666</v>
      </c>
      <c r="G54" s="232">
        <v>346.63333333333333</v>
      </c>
      <c r="H54" s="232">
        <v>363.33333333333337</v>
      </c>
      <c r="I54" s="232">
        <v>368.51666666666665</v>
      </c>
      <c r="J54" s="232">
        <v>371.68333333333339</v>
      </c>
      <c r="K54" s="231">
        <v>365.35</v>
      </c>
      <c r="L54" s="231">
        <v>357</v>
      </c>
      <c r="M54" s="231">
        <v>1.2771699999999999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3351.75</v>
      </c>
      <c r="D55" s="232">
        <v>3371.6166666666668</v>
      </c>
      <c r="E55" s="232">
        <v>3328.2333333333336</v>
      </c>
      <c r="F55" s="232">
        <v>3304.7166666666667</v>
      </c>
      <c r="G55" s="232">
        <v>3261.3333333333335</v>
      </c>
      <c r="H55" s="232">
        <v>3395.1333333333337</v>
      </c>
      <c r="I55" s="232">
        <v>3438.5166666666669</v>
      </c>
      <c r="J55" s="232">
        <v>3462.0333333333338</v>
      </c>
      <c r="K55" s="231">
        <v>3415</v>
      </c>
      <c r="L55" s="231">
        <v>3348.1</v>
      </c>
      <c r="M55" s="231">
        <v>1.9534499999999999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832.35</v>
      </c>
      <c r="D56" s="232">
        <v>839.26666666666677</v>
      </c>
      <c r="E56" s="232">
        <v>821.53333333333353</v>
      </c>
      <c r="F56" s="232">
        <v>810.71666666666681</v>
      </c>
      <c r="G56" s="232">
        <v>792.98333333333358</v>
      </c>
      <c r="H56" s="232">
        <v>850.08333333333348</v>
      </c>
      <c r="I56" s="232">
        <v>867.81666666666683</v>
      </c>
      <c r="J56" s="232">
        <v>878.63333333333344</v>
      </c>
      <c r="K56" s="231">
        <v>857</v>
      </c>
      <c r="L56" s="231">
        <v>828.45</v>
      </c>
      <c r="M56" s="231">
        <v>83.157979999999995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2306.0500000000002</v>
      </c>
      <c r="D57" s="232">
        <v>2317.2666666666669</v>
      </c>
      <c r="E57" s="232">
        <v>2288.7833333333338</v>
      </c>
      <c r="F57" s="232">
        <v>2271.5166666666669</v>
      </c>
      <c r="G57" s="232">
        <v>2243.0333333333338</v>
      </c>
      <c r="H57" s="232">
        <v>2334.5333333333338</v>
      </c>
      <c r="I57" s="232">
        <v>2363.0166666666664</v>
      </c>
      <c r="J57" s="232">
        <v>2380.2833333333338</v>
      </c>
      <c r="K57" s="231">
        <v>2345.75</v>
      </c>
      <c r="L57" s="231">
        <v>2300</v>
      </c>
      <c r="M57" s="231">
        <v>9.0569999999999998E-2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439.65</v>
      </c>
      <c r="D58" s="232">
        <v>443.58333333333331</v>
      </c>
      <c r="E58" s="232">
        <v>433.46666666666664</v>
      </c>
      <c r="F58" s="232">
        <v>427.2833333333333</v>
      </c>
      <c r="G58" s="232">
        <v>417.16666666666663</v>
      </c>
      <c r="H58" s="232">
        <v>449.76666666666665</v>
      </c>
      <c r="I58" s="232">
        <v>459.88333333333333</v>
      </c>
      <c r="J58" s="232">
        <v>466.06666666666666</v>
      </c>
      <c r="K58" s="231">
        <v>453.7</v>
      </c>
      <c r="L58" s="231">
        <v>437.4</v>
      </c>
      <c r="M58" s="231">
        <v>6.4404199999999996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3778.45</v>
      </c>
      <c r="D59" s="232">
        <v>3794.9166666666665</v>
      </c>
      <c r="E59" s="232">
        <v>3751.833333333333</v>
      </c>
      <c r="F59" s="232">
        <v>3725.2166666666667</v>
      </c>
      <c r="G59" s="232">
        <v>3682.1333333333332</v>
      </c>
      <c r="H59" s="232">
        <v>3821.5333333333328</v>
      </c>
      <c r="I59" s="232">
        <v>3864.6166666666659</v>
      </c>
      <c r="J59" s="232">
        <v>3891.2333333333327</v>
      </c>
      <c r="K59" s="231">
        <v>3838</v>
      </c>
      <c r="L59" s="231">
        <v>3768.3</v>
      </c>
      <c r="M59" s="231">
        <v>2.4774500000000002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1065.75</v>
      </c>
      <c r="D60" s="232">
        <v>1069.0999999999999</v>
      </c>
      <c r="E60" s="232">
        <v>1048.7499999999998</v>
      </c>
      <c r="F60" s="232">
        <v>1031.7499999999998</v>
      </c>
      <c r="G60" s="232">
        <v>1011.3999999999996</v>
      </c>
      <c r="H60" s="232">
        <v>1086.0999999999999</v>
      </c>
      <c r="I60" s="232">
        <v>1106.4500000000003</v>
      </c>
      <c r="J60" s="232">
        <v>1123.45</v>
      </c>
      <c r="K60" s="231">
        <v>1089.45</v>
      </c>
      <c r="L60" s="231">
        <v>1052.0999999999999</v>
      </c>
      <c r="M60" s="231">
        <v>0.56023000000000001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5833.55</v>
      </c>
      <c r="D61" s="232">
        <v>5864.0166666666664</v>
      </c>
      <c r="E61" s="232">
        <v>5780.5333333333328</v>
      </c>
      <c r="F61" s="232">
        <v>5727.5166666666664</v>
      </c>
      <c r="G61" s="232">
        <v>5644.0333333333328</v>
      </c>
      <c r="H61" s="232">
        <v>5917.0333333333328</v>
      </c>
      <c r="I61" s="232">
        <v>6000.5166666666664</v>
      </c>
      <c r="J61" s="232">
        <v>6053.5333333333328</v>
      </c>
      <c r="K61" s="231">
        <v>5947.5</v>
      </c>
      <c r="L61" s="231">
        <v>5811</v>
      </c>
      <c r="M61" s="231">
        <v>7.9335599999999999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1295.7</v>
      </c>
      <c r="D62" s="232">
        <v>1309.6000000000001</v>
      </c>
      <c r="E62" s="232">
        <v>1278.0000000000002</v>
      </c>
      <c r="F62" s="232">
        <v>1260.3000000000002</v>
      </c>
      <c r="G62" s="232">
        <v>1228.7000000000003</v>
      </c>
      <c r="H62" s="232">
        <v>1327.3000000000002</v>
      </c>
      <c r="I62" s="232">
        <v>1358.9</v>
      </c>
      <c r="J62" s="232">
        <v>1376.6000000000001</v>
      </c>
      <c r="K62" s="231">
        <v>1341.2</v>
      </c>
      <c r="L62" s="231">
        <v>1291.9000000000001</v>
      </c>
      <c r="M62" s="231">
        <v>16.685020000000002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6008.65</v>
      </c>
      <c r="D63" s="232">
        <v>6036.2</v>
      </c>
      <c r="E63" s="232">
        <v>5897.5</v>
      </c>
      <c r="F63" s="232">
        <v>5786.35</v>
      </c>
      <c r="G63" s="232">
        <v>5647.6500000000005</v>
      </c>
      <c r="H63" s="232">
        <v>6147.3499999999995</v>
      </c>
      <c r="I63" s="232">
        <v>6286.0499999999984</v>
      </c>
      <c r="J63" s="232">
        <v>6397.1999999999989</v>
      </c>
      <c r="K63" s="231">
        <v>6174.9</v>
      </c>
      <c r="L63" s="231">
        <v>5925.05</v>
      </c>
      <c r="M63" s="231">
        <v>0.28975000000000001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2155.35</v>
      </c>
      <c r="D64" s="232">
        <v>2190.2666666666669</v>
      </c>
      <c r="E64" s="232">
        <v>2110.5333333333338</v>
      </c>
      <c r="F64" s="232">
        <v>2065.7166666666667</v>
      </c>
      <c r="G64" s="232">
        <v>1985.9833333333336</v>
      </c>
      <c r="H64" s="232">
        <v>2235.0833333333339</v>
      </c>
      <c r="I64" s="232">
        <v>2314.8166666666666</v>
      </c>
      <c r="J64" s="232">
        <v>2359.6333333333341</v>
      </c>
      <c r="K64" s="231">
        <v>2270</v>
      </c>
      <c r="L64" s="231">
        <v>2145.4499999999998</v>
      </c>
      <c r="M64" s="231">
        <v>0.63212999999999997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1974.2</v>
      </c>
      <c r="D65" s="232">
        <v>1989.0833333333333</v>
      </c>
      <c r="E65" s="232">
        <v>1952.5166666666664</v>
      </c>
      <c r="F65" s="232">
        <v>1930.8333333333333</v>
      </c>
      <c r="G65" s="232">
        <v>1894.2666666666664</v>
      </c>
      <c r="H65" s="232">
        <v>2010.7666666666664</v>
      </c>
      <c r="I65" s="232">
        <v>2047.3333333333335</v>
      </c>
      <c r="J65" s="232">
        <v>2069.0166666666664</v>
      </c>
      <c r="K65" s="231">
        <v>2025.65</v>
      </c>
      <c r="L65" s="231">
        <v>1967.4</v>
      </c>
      <c r="M65" s="231">
        <v>1.8505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401.1</v>
      </c>
      <c r="D66" s="232">
        <v>401.8</v>
      </c>
      <c r="E66" s="232">
        <v>396.70000000000005</v>
      </c>
      <c r="F66" s="232">
        <v>392.3</v>
      </c>
      <c r="G66" s="232">
        <v>387.20000000000005</v>
      </c>
      <c r="H66" s="232">
        <v>406.20000000000005</v>
      </c>
      <c r="I66" s="232">
        <v>411.30000000000007</v>
      </c>
      <c r="J66" s="232">
        <v>415.70000000000005</v>
      </c>
      <c r="K66" s="231">
        <v>406.9</v>
      </c>
      <c r="L66" s="231">
        <v>397.4</v>
      </c>
      <c r="M66" s="231">
        <v>22.602910000000001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217.9</v>
      </c>
      <c r="D67" s="232">
        <v>220.7166666666667</v>
      </c>
      <c r="E67" s="232">
        <v>214.23333333333341</v>
      </c>
      <c r="F67" s="232">
        <v>210.56666666666672</v>
      </c>
      <c r="G67" s="232">
        <v>204.08333333333343</v>
      </c>
      <c r="H67" s="232">
        <v>224.38333333333338</v>
      </c>
      <c r="I67" s="232">
        <v>230.86666666666667</v>
      </c>
      <c r="J67" s="232">
        <v>234.53333333333336</v>
      </c>
      <c r="K67" s="231">
        <v>227.2</v>
      </c>
      <c r="L67" s="231">
        <v>217.05</v>
      </c>
      <c r="M67" s="231">
        <v>63.850920000000002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163.9</v>
      </c>
      <c r="D68" s="232">
        <v>165.78333333333333</v>
      </c>
      <c r="E68" s="232">
        <v>161.56666666666666</v>
      </c>
      <c r="F68" s="232">
        <v>159.23333333333332</v>
      </c>
      <c r="G68" s="232">
        <v>155.01666666666665</v>
      </c>
      <c r="H68" s="232">
        <v>168.11666666666667</v>
      </c>
      <c r="I68" s="232">
        <v>172.33333333333331</v>
      </c>
      <c r="J68" s="232">
        <v>174.66666666666669</v>
      </c>
      <c r="K68" s="231">
        <v>170</v>
      </c>
      <c r="L68" s="231">
        <v>163.44999999999999</v>
      </c>
      <c r="M68" s="231">
        <v>185.95905999999999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75.25</v>
      </c>
      <c r="D69" s="232">
        <v>76.05</v>
      </c>
      <c r="E69" s="232">
        <v>73.8</v>
      </c>
      <c r="F69" s="232">
        <v>72.349999999999994</v>
      </c>
      <c r="G69" s="232">
        <v>70.099999999999994</v>
      </c>
      <c r="H69" s="232">
        <v>77.5</v>
      </c>
      <c r="I69" s="232">
        <v>79.75</v>
      </c>
      <c r="J69" s="232">
        <v>81.2</v>
      </c>
      <c r="K69" s="231">
        <v>78.3</v>
      </c>
      <c r="L69" s="231">
        <v>74.599999999999994</v>
      </c>
      <c r="M69" s="231">
        <v>123.54156999999999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25.55</v>
      </c>
      <c r="D70" s="232">
        <v>25.95</v>
      </c>
      <c r="E70" s="232">
        <v>25</v>
      </c>
      <c r="F70" s="232">
        <v>24.45</v>
      </c>
      <c r="G70" s="232">
        <v>23.5</v>
      </c>
      <c r="H70" s="232">
        <v>26.5</v>
      </c>
      <c r="I70" s="232">
        <v>27.449999999999996</v>
      </c>
      <c r="J70" s="232">
        <v>28</v>
      </c>
      <c r="K70" s="231">
        <v>26.9</v>
      </c>
      <c r="L70" s="231">
        <v>25.4</v>
      </c>
      <c r="M70" s="231">
        <v>111.98313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1416.05</v>
      </c>
      <c r="D71" s="232">
        <v>1412.5166666666667</v>
      </c>
      <c r="E71" s="232">
        <v>1403.5333333333333</v>
      </c>
      <c r="F71" s="232">
        <v>1391.0166666666667</v>
      </c>
      <c r="G71" s="232">
        <v>1382.0333333333333</v>
      </c>
      <c r="H71" s="232">
        <v>1425.0333333333333</v>
      </c>
      <c r="I71" s="232">
        <v>1434.0166666666664</v>
      </c>
      <c r="J71" s="232">
        <v>1446.5333333333333</v>
      </c>
      <c r="K71" s="231">
        <v>1421.5</v>
      </c>
      <c r="L71" s="231">
        <v>1400</v>
      </c>
      <c r="M71" s="231">
        <v>2.8751099999999998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4107.75</v>
      </c>
      <c r="D72" s="232">
        <v>4119.916666666667</v>
      </c>
      <c r="E72" s="232">
        <v>4087.8333333333339</v>
      </c>
      <c r="F72" s="232">
        <v>4067.916666666667</v>
      </c>
      <c r="G72" s="232">
        <v>4035.8333333333339</v>
      </c>
      <c r="H72" s="232">
        <v>4139.8333333333339</v>
      </c>
      <c r="I72" s="232">
        <v>4171.9166666666679</v>
      </c>
      <c r="J72" s="232">
        <v>4191.8333333333339</v>
      </c>
      <c r="K72" s="231">
        <v>4152</v>
      </c>
      <c r="L72" s="231">
        <v>4100</v>
      </c>
      <c r="M72" s="231">
        <v>0.11056000000000001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580.04999999999995</v>
      </c>
      <c r="D73" s="232">
        <v>581.68333333333328</v>
      </c>
      <c r="E73" s="232">
        <v>573.81666666666661</v>
      </c>
      <c r="F73" s="232">
        <v>567.58333333333337</v>
      </c>
      <c r="G73" s="232">
        <v>559.7166666666667</v>
      </c>
      <c r="H73" s="232">
        <v>587.91666666666652</v>
      </c>
      <c r="I73" s="232">
        <v>595.78333333333308</v>
      </c>
      <c r="J73" s="232">
        <v>602.01666666666642</v>
      </c>
      <c r="K73" s="231">
        <v>589.54999999999995</v>
      </c>
      <c r="L73" s="231">
        <v>575.45000000000005</v>
      </c>
      <c r="M73" s="231">
        <v>8.5352700000000006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886.9</v>
      </c>
      <c r="D74" s="232">
        <v>896.05000000000007</v>
      </c>
      <c r="E74" s="232">
        <v>872.10000000000014</v>
      </c>
      <c r="F74" s="232">
        <v>857.30000000000007</v>
      </c>
      <c r="G74" s="232">
        <v>833.35000000000014</v>
      </c>
      <c r="H74" s="232">
        <v>910.85000000000014</v>
      </c>
      <c r="I74" s="232">
        <v>934.80000000000018</v>
      </c>
      <c r="J74" s="232">
        <v>949.60000000000014</v>
      </c>
      <c r="K74" s="231">
        <v>920</v>
      </c>
      <c r="L74" s="231">
        <v>881.25</v>
      </c>
      <c r="M74" s="231">
        <v>8.7808700000000002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92.35</v>
      </c>
      <c r="D75" s="232">
        <v>93.05</v>
      </c>
      <c r="E75" s="232">
        <v>91.199999999999989</v>
      </c>
      <c r="F75" s="232">
        <v>90.05</v>
      </c>
      <c r="G75" s="232">
        <v>88.199999999999989</v>
      </c>
      <c r="H75" s="232">
        <v>94.199999999999989</v>
      </c>
      <c r="I75" s="232">
        <v>96.049999999999983</v>
      </c>
      <c r="J75" s="232">
        <v>97.199999999999989</v>
      </c>
      <c r="K75" s="231">
        <v>94.9</v>
      </c>
      <c r="L75" s="231">
        <v>91.9</v>
      </c>
      <c r="M75" s="231">
        <v>114.82697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795.95</v>
      </c>
      <c r="D76" s="232">
        <v>804.25</v>
      </c>
      <c r="E76" s="232">
        <v>783.7</v>
      </c>
      <c r="F76" s="232">
        <v>771.45</v>
      </c>
      <c r="G76" s="232">
        <v>750.90000000000009</v>
      </c>
      <c r="H76" s="232">
        <v>816.5</v>
      </c>
      <c r="I76" s="232">
        <v>837.05</v>
      </c>
      <c r="J76" s="232">
        <v>849.3</v>
      </c>
      <c r="K76" s="231">
        <v>824.8</v>
      </c>
      <c r="L76" s="231">
        <v>792</v>
      </c>
      <c r="M76" s="231">
        <v>13.25529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74.25</v>
      </c>
      <c r="D77" s="232">
        <v>75.283333333333331</v>
      </c>
      <c r="E77" s="232">
        <v>72.966666666666669</v>
      </c>
      <c r="F77" s="232">
        <v>71.683333333333337</v>
      </c>
      <c r="G77" s="232">
        <v>69.366666666666674</v>
      </c>
      <c r="H77" s="232">
        <v>76.566666666666663</v>
      </c>
      <c r="I77" s="232">
        <v>78.883333333333326</v>
      </c>
      <c r="J77" s="232">
        <v>80.166666666666657</v>
      </c>
      <c r="K77" s="231">
        <v>77.599999999999994</v>
      </c>
      <c r="L77" s="231">
        <v>74</v>
      </c>
      <c r="M77" s="231">
        <v>130.19179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322.60000000000002</v>
      </c>
      <c r="D78" s="232">
        <v>323.48333333333335</v>
      </c>
      <c r="E78" s="232">
        <v>320.36666666666667</v>
      </c>
      <c r="F78" s="232">
        <v>318.13333333333333</v>
      </c>
      <c r="G78" s="232">
        <v>315.01666666666665</v>
      </c>
      <c r="H78" s="232">
        <v>325.7166666666667</v>
      </c>
      <c r="I78" s="232">
        <v>328.83333333333337</v>
      </c>
      <c r="J78" s="232">
        <v>331.06666666666672</v>
      </c>
      <c r="K78" s="231">
        <v>326.60000000000002</v>
      </c>
      <c r="L78" s="231">
        <v>321.25</v>
      </c>
      <c r="M78" s="231">
        <v>19.554469999999998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8477.6</v>
      </c>
      <c r="D79" s="232">
        <v>8502.9833333333336</v>
      </c>
      <c r="E79" s="232">
        <v>8401.6666666666679</v>
      </c>
      <c r="F79" s="232">
        <v>8325.7333333333336</v>
      </c>
      <c r="G79" s="232">
        <v>8224.4166666666679</v>
      </c>
      <c r="H79" s="232">
        <v>8578.9166666666679</v>
      </c>
      <c r="I79" s="232">
        <v>8680.2333333333336</v>
      </c>
      <c r="J79" s="232">
        <v>8756.1666666666679</v>
      </c>
      <c r="K79" s="231">
        <v>8604.2999999999993</v>
      </c>
      <c r="L79" s="231">
        <v>8427.0499999999993</v>
      </c>
      <c r="M79" s="231">
        <v>1.9949999999999999E-2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765.3</v>
      </c>
      <c r="D80" s="232">
        <v>768.75</v>
      </c>
      <c r="E80" s="232">
        <v>759.7</v>
      </c>
      <c r="F80" s="232">
        <v>754.1</v>
      </c>
      <c r="G80" s="232">
        <v>745.05000000000007</v>
      </c>
      <c r="H80" s="232">
        <v>774.35</v>
      </c>
      <c r="I80" s="232">
        <v>783.4</v>
      </c>
      <c r="J80" s="232">
        <v>789</v>
      </c>
      <c r="K80" s="231">
        <v>777.8</v>
      </c>
      <c r="L80" s="231">
        <v>763.15</v>
      </c>
      <c r="M80" s="231">
        <v>34.47889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218.15</v>
      </c>
      <c r="D81" s="232">
        <v>219.5</v>
      </c>
      <c r="E81" s="232">
        <v>215.3</v>
      </c>
      <c r="F81" s="232">
        <v>212.45000000000002</v>
      </c>
      <c r="G81" s="232">
        <v>208.25000000000003</v>
      </c>
      <c r="H81" s="232">
        <v>222.35</v>
      </c>
      <c r="I81" s="232">
        <v>226.54999999999998</v>
      </c>
      <c r="J81" s="232">
        <v>229.39999999999998</v>
      </c>
      <c r="K81" s="231">
        <v>223.7</v>
      </c>
      <c r="L81" s="231">
        <v>216.65</v>
      </c>
      <c r="M81" s="231">
        <v>24.063960000000002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867.85</v>
      </c>
      <c r="D82" s="232">
        <v>872.26666666666677</v>
      </c>
      <c r="E82" s="232">
        <v>851.13333333333355</v>
      </c>
      <c r="F82" s="232">
        <v>834.41666666666674</v>
      </c>
      <c r="G82" s="232">
        <v>813.28333333333353</v>
      </c>
      <c r="H82" s="232">
        <v>888.98333333333358</v>
      </c>
      <c r="I82" s="232">
        <v>910.11666666666679</v>
      </c>
      <c r="J82" s="232">
        <v>926.8333333333336</v>
      </c>
      <c r="K82" s="231">
        <v>893.4</v>
      </c>
      <c r="L82" s="231">
        <v>855.55</v>
      </c>
      <c r="M82" s="231">
        <v>0.85716999999999999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276.3</v>
      </c>
      <c r="D83" s="232">
        <v>278.01666666666665</v>
      </c>
      <c r="E83" s="232">
        <v>272.5333333333333</v>
      </c>
      <c r="F83" s="232">
        <v>268.76666666666665</v>
      </c>
      <c r="G83" s="232">
        <v>263.2833333333333</v>
      </c>
      <c r="H83" s="232">
        <v>281.7833333333333</v>
      </c>
      <c r="I83" s="232">
        <v>287.26666666666665</v>
      </c>
      <c r="J83" s="232">
        <v>291.0333333333333</v>
      </c>
      <c r="K83" s="231">
        <v>283.5</v>
      </c>
      <c r="L83" s="231">
        <v>274.25</v>
      </c>
      <c r="M83" s="231">
        <v>17.18599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6075.1</v>
      </c>
      <c r="D84" s="232">
        <v>6081.833333333333</v>
      </c>
      <c r="E84" s="232">
        <v>6024.7166666666662</v>
      </c>
      <c r="F84" s="232">
        <v>5974.333333333333</v>
      </c>
      <c r="G84" s="232">
        <v>5917.2166666666662</v>
      </c>
      <c r="H84" s="232">
        <v>6132.2166666666662</v>
      </c>
      <c r="I84" s="232">
        <v>6189.333333333333</v>
      </c>
      <c r="J84" s="232">
        <v>6239.7166666666662</v>
      </c>
      <c r="K84" s="231">
        <v>6138.95</v>
      </c>
      <c r="L84" s="231">
        <v>6031.45</v>
      </c>
      <c r="M84" s="231">
        <v>0.13549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1498.25</v>
      </c>
      <c r="D85" s="232">
        <v>1499.9333333333334</v>
      </c>
      <c r="E85" s="232">
        <v>1478.7666666666669</v>
      </c>
      <c r="F85" s="232">
        <v>1459.2833333333335</v>
      </c>
      <c r="G85" s="232">
        <v>1438.116666666667</v>
      </c>
      <c r="H85" s="232">
        <v>1519.4166666666667</v>
      </c>
      <c r="I85" s="232">
        <v>1540.5833333333333</v>
      </c>
      <c r="J85" s="232">
        <v>1560.0666666666666</v>
      </c>
      <c r="K85" s="231">
        <v>1521.1</v>
      </c>
      <c r="L85" s="231">
        <v>1480.45</v>
      </c>
      <c r="M85" s="231">
        <v>1.218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875.7</v>
      </c>
      <c r="D86" s="232">
        <v>873.31666666666661</v>
      </c>
      <c r="E86" s="232">
        <v>867.23333333333323</v>
      </c>
      <c r="F86" s="232">
        <v>858.76666666666665</v>
      </c>
      <c r="G86" s="232">
        <v>852.68333333333328</v>
      </c>
      <c r="H86" s="232">
        <v>881.78333333333319</v>
      </c>
      <c r="I86" s="232">
        <v>887.86666666666667</v>
      </c>
      <c r="J86" s="232">
        <v>896.33333333333314</v>
      </c>
      <c r="K86" s="231">
        <v>879.4</v>
      </c>
      <c r="L86" s="231">
        <v>864.85</v>
      </c>
      <c r="M86" s="231">
        <v>0.48370000000000002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457.8</v>
      </c>
      <c r="D87" s="232">
        <v>460.0333333333333</v>
      </c>
      <c r="E87" s="232">
        <v>451.11666666666662</v>
      </c>
      <c r="F87" s="232">
        <v>444.43333333333334</v>
      </c>
      <c r="G87" s="232">
        <v>435.51666666666665</v>
      </c>
      <c r="H87" s="232">
        <v>466.71666666666658</v>
      </c>
      <c r="I87" s="232">
        <v>475.63333333333333</v>
      </c>
      <c r="J87" s="232">
        <v>482.31666666666655</v>
      </c>
      <c r="K87" s="231">
        <v>468.95</v>
      </c>
      <c r="L87" s="231">
        <v>453.35</v>
      </c>
      <c r="M87" s="231">
        <v>1.42214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17966.099999999999</v>
      </c>
      <c r="D88" s="232">
        <v>18064.966666666667</v>
      </c>
      <c r="E88" s="232">
        <v>17702.233333333334</v>
      </c>
      <c r="F88" s="232">
        <v>17438.366666666665</v>
      </c>
      <c r="G88" s="232">
        <v>17075.633333333331</v>
      </c>
      <c r="H88" s="232">
        <v>18328.833333333336</v>
      </c>
      <c r="I88" s="232">
        <v>18691.566666666673</v>
      </c>
      <c r="J88" s="232">
        <v>18955.433333333338</v>
      </c>
      <c r="K88" s="231">
        <v>18427.7</v>
      </c>
      <c r="L88" s="231">
        <v>17801.099999999999</v>
      </c>
      <c r="M88" s="231">
        <v>0.26039000000000001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457.2</v>
      </c>
      <c r="D89" s="232">
        <v>458.2166666666667</v>
      </c>
      <c r="E89" s="232">
        <v>452.88333333333338</v>
      </c>
      <c r="F89" s="232">
        <v>448.56666666666666</v>
      </c>
      <c r="G89" s="232">
        <v>443.23333333333335</v>
      </c>
      <c r="H89" s="232">
        <v>462.53333333333342</v>
      </c>
      <c r="I89" s="232">
        <v>467.86666666666667</v>
      </c>
      <c r="J89" s="232">
        <v>472.18333333333345</v>
      </c>
      <c r="K89" s="231">
        <v>463.55</v>
      </c>
      <c r="L89" s="231">
        <v>453.9</v>
      </c>
      <c r="M89" s="231">
        <v>1.44841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19.75</v>
      </c>
      <c r="D90" s="232">
        <v>20.116666666666667</v>
      </c>
      <c r="E90" s="232">
        <v>19.133333333333333</v>
      </c>
      <c r="F90" s="232">
        <v>18.516666666666666</v>
      </c>
      <c r="G90" s="232">
        <v>17.533333333333331</v>
      </c>
      <c r="H90" s="232">
        <v>20.733333333333334</v>
      </c>
      <c r="I90" s="232">
        <v>21.716666666666669</v>
      </c>
      <c r="J90" s="232">
        <v>22.333333333333336</v>
      </c>
      <c r="K90" s="231">
        <v>21.1</v>
      </c>
      <c r="L90" s="231">
        <v>19.5</v>
      </c>
      <c r="M90" s="231">
        <v>452.60021999999998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4307.6000000000004</v>
      </c>
      <c r="D91" s="232">
        <v>4314.55</v>
      </c>
      <c r="E91" s="232">
        <v>4283.05</v>
      </c>
      <c r="F91" s="232">
        <v>4258.5</v>
      </c>
      <c r="G91" s="232">
        <v>4227</v>
      </c>
      <c r="H91" s="232">
        <v>4339.1000000000004</v>
      </c>
      <c r="I91" s="232">
        <v>4370.6000000000004</v>
      </c>
      <c r="J91" s="232">
        <v>4395.1500000000005</v>
      </c>
      <c r="K91" s="231">
        <v>4346.05</v>
      </c>
      <c r="L91" s="231">
        <v>4290</v>
      </c>
      <c r="M91" s="231">
        <v>2.8267099999999998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1143.3499999999999</v>
      </c>
      <c r="D92" s="232">
        <v>1160.9333333333334</v>
      </c>
      <c r="E92" s="232">
        <v>1112.4166666666667</v>
      </c>
      <c r="F92" s="232">
        <v>1081.4833333333333</v>
      </c>
      <c r="G92" s="232">
        <v>1032.9666666666667</v>
      </c>
      <c r="H92" s="232">
        <v>1191.8666666666668</v>
      </c>
      <c r="I92" s="232">
        <v>1240.3833333333332</v>
      </c>
      <c r="J92" s="232">
        <v>1271.3166666666668</v>
      </c>
      <c r="K92" s="231">
        <v>1209.45</v>
      </c>
      <c r="L92" s="231">
        <v>1130</v>
      </c>
      <c r="M92" s="231">
        <v>0.86233000000000004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569.15</v>
      </c>
      <c r="D93" s="232">
        <v>566.63333333333333</v>
      </c>
      <c r="E93" s="232">
        <v>552.51666666666665</v>
      </c>
      <c r="F93" s="232">
        <v>535.88333333333333</v>
      </c>
      <c r="G93" s="232">
        <v>521.76666666666665</v>
      </c>
      <c r="H93" s="232">
        <v>583.26666666666665</v>
      </c>
      <c r="I93" s="232">
        <v>597.38333333333321</v>
      </c>
      <c r="J93" s="232">
        <v>614.01666666666665</v>
      </c>
      <c r="K93" s="231">
        <v>580.75</v>
      </c>
      <c r="L93" s="231">
        <v>550</v>
      </c>
      <c r="M93" s="231">
        <v>2.1393800000000001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69.95</v>
      </c>
      <c r="D94" s="232">
        <v>70.316666666666677</v>
      </c>
      <c r="E94" s="232">
        <v>69.233333333333348</v>
      </c>
      <c r="F94" s="232">
        <v>68.516666666666666</v>
      </c>
      <c r="G94" s="232">
        <v>67.433333333333337</v>
      </c>
      <c r="H94" s="232">
        <v>71.03333333333336</v>
      </c>
      <c r="I94" s="232">
        <v>72.116666666666703</v>
      </c>
      <c r="J94" s="232">
        <v>72.833333333333371</v>
      </c>
      <c r="K94" s="231">
        <v>71.400000000000006</v>
      </c>
      <c r="L94" s="231">
        <v>69.599999999999994</v>
      </c>
      <c r="M94" s="231">
        <v>13.296060000000001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290.95</v>
      </c>
      <c r="D95" s="232">
        <v>291.98333333333335</v>
      </c>
      <c r="E95" s="232">
        <v>285.76666666666671</v>
      </c>
      <c r="F95" s="232">
        <v>280.58333333333337</v>
      </c>
      <c r="G95" s="232">
        <v>274.36666666666673</v>
      </c>
      <c r="H95" s="232">
        <v>297.16666666666669</v>
      </c>
      <c r="I95" s="232">
        <v>303.38333333333338</v>
      </c>
      <c r="J95" s="232">
        <v>308.56666666666666</v>
      </c>
      <c r="K95" s="231">
        <v>298.2</v>
      </c>
      <c r="L95" s="231">
        <v>286.8</v>
      </c>
      <c r="M95" s="231">
        <v>20.83004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3248.45</v>
      </c>
      <c r="D96" s="232">
        <v>3283.4333333333329</v>
      </c>
      <c r="E96" s="232">
        <v>3201.8666666666659</v>
      </c>
      <c r="F96" s="232">
        <v>3155.2833333333328</v>
      </c>
      <c r="G96" s="232">
        <v>3073.7166666666658</v>
      </c>
      <c r="H96" s="232">
        <v>3330.016666666666</v>
      </c>
      <c r="I96" s="232">
        <v>3411.5833333333326</v>
      </c>
      <c r="J96" s="232">
        <v>3458.1666666666661</v>
      </c>
      <c r="K96" s="231">
        <v>3365</v>
      </c>
      <c r="L96" s="231">
        <v>3236.85</v>
      </c>
      <c r="M96" s="231">
        <v>0.15529999999999999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224.95</v>
      </c>
      <c r="D97" s="232">
        <v>227.85</v>
      </c>
      <c r="E97" s="232">
        <v>221.1</v>
      </c>
      <c r="F97" s="232">
        <v>217.25</v>
      </c>
      <c r="G97" s="232">
        <v>210.5</v>
      </c>
      <c r="H97" s="232">
        <v>231.7</v>
      </c>
      <c r="I97" s="232">
        <v>238.45</v>
      </c>
      <c r="J97" s="232">
        <v>242.29999999999998</v>
      </c>
      <c r="K97" s="231">
        <v>234.6</v>
      </c>
      <c r="L97" s="231">
        <v>224</v>
      </c>
      <c r="M97" s="231">
        <v>2.0477500000000002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390.85</v>
      </c>
      <c r="D98" s="232">
        <v>392.9666666666667</v>
      </c>
      <c r="E98" s="232">
        <v>383.68333333333339</v>
      </c>
      <c r="F98" s="232">
        <v>376.51666666666671</v>
      </c>
      <c r="G98" s="232">
        <v>367.23333333333341</v>
      </c>
      <c r="H98" s="232">
        <v>400.13333333333338</v>
      </c>
      <c r="I98" s="232">
        <v>409.41666666666669</v>
      </c>
      <c r="J98" s="232">
        <v>416.58333333333337</v>
      </c>
      <c r="K98" s="231">
        <v>402.25</v>
      </c>
      <c r="L98" s="231">
        <v>385.8</v>
      </c>
      <c r="M98" s="231">
        <v>3.1422500000000002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540</v>
      </c>
      <c r="D99" s="232">
        <v>550.13333333333333</v>
      </c>
      <c r="E99" s="232">
        <v>526.76666666666665</v>
      </c>
      <c r="F99" s="232">
        <v>513.5333333333333</v>
      </c>
      <c r="G99" s="232">
        <v>490.16666666666663</v>
      </c>
      <c r="H99" s="232">
        <v>563.36666666666667</v>
      </c>
      <c r="I99" s="232">
        <v>586.73333333333323</v>
      </c>
      <c r="J99" s="232">
        <v>599.9666666666667</v>
      </c>
      <c r="K99" s="231">
        <v>573.5</v>
      </c>
      <c r="L99" s="231">
        <v>536.9</v>
      </c>
      <c r="M99" s="231">
        <v>9.3254400000000004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288.55</v>
      </c>
      <c r="D100" s="232">
        <v>293.16666666666669</v>
      </c>
      <c r="E100" s="232">
        <v>282.88333333333338</v>
      </c>
      <c r="F100" s="232">
        <v>277.2166666666667</v>
      </c>
      <c r="G100" s="232">
        <v>266.93333333333339</v>
      </c>
      <c r="H100" s="232">
        <v>298.83333333333337</v>
      </c>
      <c r="I100" s="232">
        <v>309.11666666666667</v>
      </c>
      <c r="J100" s="232">
        <v>314.78333333333336</v>
      </c>
      <c r="K100" s="231">
        <v>303.45</v>
      </c>
      <c r="L100" s="231">
        <v>287.5</v>
      </c>
      <c r="M100" s="231">
        <v>111.60363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651.79999999999995</v>
      </c>
      <c r="D101" s="232">
        <v>653.05000000000007</v>
      </c>
      <c r="E101" s="232">
        <v>643.75000000000011</v>
      </c>
      <c r="F101" s="232">
        <v>635.70000000000005</v>
      </c>
      <c r="G101" s="232">
        <v>626.40000000000009</v>
      </c>
      <c r="H101" s="232">
        <v>661.10000000000014</v>
      </c>
      <c r="I101" s="232">
        <v>670.40000000000009</v>
      </c>
      <c r="J101" s="232">
        <v>678.45000000000016</v>
      </c>
      <c r="K101" s="231">
        <v>662.35</v>
      </c>
      <c r="L101" s="231">
        <v>645</v>
      </c>
      <c r="M101" s="231">
        <v>0.36997999999999998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640.95000000000005</v>
      </c>
      <c r="D102" s="232">
        <v>646.41666666666663</v>
      </c>
      <c r="E102" s="232">
        <v>634.5333333333333</v>
      </c>
      <c r="F102" s="232">
        <v>628.11666666666667</v>
      </c>
      <c r="G102" s="232">
        <v>616.23333333333335</v>
      </c>
      <c r="H102" s="232">
        <v>652.83333333333326</v>
      </c>
      <c r="I102" s="232">
        <v>664.7166666666667</v>
      </c>
      <c r="J102" s="232">
        <v>671.13333333333321</v>
      </c>
      <c r="K102" s="231">
        <v>658.3</v>
      </c>
      <c r="L102" s="231">
        <v>640</v>
      </c>
      <c r="M102" s="231">
        <v>1.1181000000000001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999.8</v>
      </c>
      <c r="D103" s="232">
        <v>997.9</v>
      </c>
      <c r="E103" s="232">
        <v>986.94999999999993</v>
      </c>
      <c r="F103" s="232">
        <v>974.09999999999991</v>
      </c>
      <c r="G103" s="232">
        <v>963.14999999999986</v>
      </c>
      <c r="H103" s="232">
        <v>1010.75</v>
      </c>
      <c r="I103" s="232">
        <v>1021.7</v>
      </c>
      <c r="J103" s="232">
        <v>1034.5500000000002</v>
      </c>
      <c r="K103" s="231">
        <v>1008.85</v>
      </c>
      <c r="L103" s="231">
        <v>985.05</v>
      </c>
      <c r="M103" s="231">
        <v>0.61173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112.4</v>
      </c>
      <c r="D104" s="232">
        <v>112.89999999999999</v>
      </c>
      <c r="E104" s="232">
        <v>111.19999999999999</v>
      </c>
      <c r="F104" s="232">
        <v>110</v>
      </c>
      <c r="G104" s="232">
        <v>108.3</v>
      </c>
      <c r="H104" s="232">
        <v>114.09999999999998</v>
      </c>
      <c r="I104" s="232">
        <v>115.8</v>
      </c>
      <c r="J104" s="232">
        <v>116.99999999999997</v>
      </c>
      <c r="K104" s="231">
        <v>114.6</v>
      </c>
      <c r="L104" s="231">
        <v>111.7</v>
      </c>
      <c r="M104" s="231">
        <v>5.7063699999999997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1428.75</v>
      </c>
      <c r="D105" s="232">
        <v>1430.8833333333332</v>
      </c>
      <c r="E105" s="232">
        <v>1417.8166666666664</v>
      </c>
      <c r="F105" s="232">
        <v>1406.8833333333332</v>
      </c>
      <c r="G105" s="232">
        <v>1393.8166666666664</v>
      </c>
      <c r="H105" s="232">
        <v>1441.8166666666664</v>
      </c>
      <c r="I105" s="232">
        <v>1454.883333333333</v>
      </c>
      <c r="J105" s="232">
        <v>1465.8166666666664</v>
      </c>
      <c r="K105" s="231">
        <v>1443.95</v>
      </c>
      <c r="L105" s="231">
        <v>1419.95</v>
      </c>
      <c r="M105" s="231">
        <v>0.37295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25.2</v>
      </c>
      <c r="D106" s="232">
        <v>25.600000000000005</v>
      </c>
      <c r="E106" s="232">
        <v>24.70000000000001</v>
      </c>
      <c r="F106" s="232">
        <v>24.200000000000006</v>
      </c>
      <c r="G106" s="232">
        <v>23.300000000000011</v>
      </c>
      <c r="H106" s="232">
        <v>26.100000000000009</v>
      </c>
      <c r="I106" s="232">
        <v>27.000000000000007</v>
      </c>
      <c r="J106" s="232">
        <v>27.500000000000007</v>
      </c>
      <c r="K106" s="231">
        <v>26.5</v>
      </c>
      <c r="L106" s="231">
        <v>25.1</v>
      </c>
      <c r="M106" s="231">
        <v>43.605490000000003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978.15</v>
      </c>
      <c r="D107" s="232">
        <v>987.06666666666661</v>
      </c>
      <c r="E107" s="232">
        <v>966.08333333333326</v>
      </c>
      <c r="F107" s="232">
        <v>954.01666666666665</v>
      </c>
      <c r="G107" s="232">
        <v>933.0333333333333</v>
      </c>
      <c r="H107" s="232">
        <v>999.13333333333321</v>
      </c>
      <c r="I107" s="232">
        <v>1020.1166666666666</v>
      </c>
      <c r="J107" s="232">
        <v>1032.1833333333332</v>
      </c>
      <c r="K107" s="231">
        <v>1008.05</v>
      </c>
      <c r="L107" s="231">
        <v>975</v>
      </c>
      <c r="M107" s="231">
        <v>3.8099799999999999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505.7</v>
      </c>
      <c r="D108" s="232">
        <v>505.36666666666662</v>
      </c>
      <c r="E108" s="232">
        <v>503.43333333333322</v>
      </c>
      <c r="F108" s="232">
        <v>501.16666666666663</v>
      </c>
      <c r="G108" s="232">
        <v>499.23333333333323</v>
      </c>
      <c r="H108" s="232">
        <v>507.63333333333321</v>
      </c>
      <c r="I108" s="232">
        <v>509.56666666666661</v>
      </c>
      <c r="J108" s="232">
        <v>511.8333333333332</v>
      </c>
      <c r="K108" s="231">
        <v>507.3</v>
      </c>
      <c r="L108" s="231">
        <v>503.1</v>
      </c>
      <c r="M108" s="231">
        <v>0.63848000000000005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607.04999999999995</v>
      </c>
      <c r="D109" s="232">
        <v>616.4666666666667</v>
      </c>
      <c r="E109" s="232">
        <v>592.73333333333335</v>
      </c>
      <c r="F109" s="232">
        <v>578.41666666666663</v>
      </c>
      <c r="G109" s="232">
        <v>554.68333333333328</v>
      </c>
      <c r="H109" s="232">
        <v>630.78333333333342</v>
      </c>
      <c r="I109" s="232">
        <v>654.51666666666677</v>
      </c>
      <c r="J109" s="232">
        <v>668.83333333333348</v>
      </c>
      <c r="K109" s="231">
        <v>640.20000000000005</v>
      </c>
      <c r="L109" s="231">
        <v>602.15</v>
      </c>
      <c r="M109" s="231">
        <v>3.9026100000000001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6175.05</v>
      </c>
      <c r="D110" s="232">
        <v>6229.666666666667</v>
      </c>
      <c r="E110" s="232">
        <v>6105.3833333333341</v>
      </c>
      <c r="F110" s="232">
        <v>6035.7166666666672</v>
      </c>
      <c r="G110" s="232">
        <v>5911.4333333333343</v>
      </c>
      <c r="H110" s="232">
        <v>6299.3333333333339</v>
      </c>
      <c r="I110" s="232">
        <v>6423.6166666666668</v>
      </c>
      <c r="J110" s="232">
        <v>6493.2833333333338</v>
      </c>
      <c r="K110" s="231">
        <v>6353.95</v>
      </c>
      <c r="L110" s="231">
        <v>6160</v>
      </c>
      <c r="M110" s="231">
        <v>0.23216999999999999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372.7</v>
      </c>
      <c r="D111" s="232">
        <v>375.0333333333333</v>
      </c>
      <c r="E111" s="232">
        <v>368.06666666666661</v>
      </c>
      <c r="F111" s="232">
        <v>363.43333333333328</v>
      </c>
      <c r="G111" s="232">
        <v>356.46666666666658</v>
      </c>
      <c r="H111" s="232">
        <v>379.66666666666663</v>
      </c>
      <c r="I111" s="232">
        <v>386.63333333333333</v>
      </c>
      <c r="J111" s="232">
        <v>391.26666666666665</v>
      </c>
      <c r="K111" s="231">
        <v>382</v>
      </c>
      <c r="L111" s="231">
        <v>370.4</v>
      </c>
      <c r="M111" s="231">
        <v>0.89715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274.7</v>
      </c>
      <c r="D112" s="232">
        <v>278.9666666666667</v>
      </c>
      <c r="E112" s="232">
        <v>268.93333333333339</v>
      </c>
      <c r="F112" s="232">
        <v>263.16666666666669</v>
      </c>
      <c r="G112" s="232">
        <v>253.13333333333338</v>
      </c>
      <c r="H112" s="232">
        <v>284.73333333333341</v>
      </c>
      <c r="I112" s="232">
        <v>294.76666666666671</v>
      </c>
      <c r="J112" s="232">
        <v>300.53333333333342</v>
      </c>
      <c r="K112" s="231">
        <v>289</v>
      </c>
      <c r="L112" s="231">
        <v>273.2</v>
      </c>
      <c r="M112" s="231">
        <v>16.442170000000001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380</v>
      </c>
      <c r="D113" s="232">
        <v>384.98333333333335</v>
      </c>
      <c r="E113" s="232">
        <v>375.01666666666671</v>
      </c>
      <c r="F113" s="232">
        <v>370.03333333333336</v>
      </c>
      <c r="G113" s="232">
        <v>360.06666666666672</v>
      </c>
      <c r="H113" s="232">
        <v>389.9666666666667</v>
      </c>
      <c r="I113" s="232">
        <v>399.93333333333339</v>
      </c>
      <c r="J113" s="232">
        <v>404.91666666666669</v>
      </c>
      <c r="K113" s="231">
        <v>394.95</v>
      </c>
      <c r="L113" s="231">
        <v>380</v>
      </c>
      <c r="M113" s="231">
        <v>5.7725999999999997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571.04999999999995</v>
      </c>
      <c r="D114" s="232">
        <v>569.24999999999989</v>
      </c>
      <c r="E114" s="232">
        <v>563.5999999999998</v>
      </c>
      <c r="F114" s="232">
        <v>556.14999999999986</v>
      </c>
      <c r="G114" s="232">
        <v>550.49999999999977</v>
      </c>
      <c r="H114" s="232">
        <v>576.69999999999982</v>
      </c>
      <c r="I114" s="232">
        <v>582.34999999999991</v>
      </c>
      <c r="J114" s="232">
        <v>589.79999999999984</v>
      </c>
      <c r="K114" s="231">
        <v>574.9</v>
      </c>
      <c r="L114" s="231">
        <v>561.79999999999995</v>
      </c>
      <c r="M114" s="231">
        <v>0.30459000000000003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739.8</v>
      </c>
      <c r="D115" s="232">
        <v>743.5333333333333</v>
      </c>
      <c r="E115" s="232">
        <v>734.06666666666661</v>
      </c>
      <c r="F115" s="232">
        <v>728.33333333333326</v>
      </c>
      <c r="G115" s="232">
        <v>718.86666666666656</v>
      </c>
      <c r="H115" s="232">
        <v>749.26666666666665</v>
      </c>
      <c r="I115" s="232">
        <v>758.73333333333335</v>
      </c>
      <c r="J115" s="232">
        <v>764.4666666666667</v>
      </c>
      <c r="K115" s="231">
        <v>753</v>
      </c>
      <c r="L115" s="231">
        <v>737.8</v>
      </c>
      <c r="M115" s="231">
        <v>15.06345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874.8</v>
      </c>
      <c r="D116" s="232">
        <v>878.68333333333339</v>
      </c>
      <c r="E116" s="232">
        <v>868.26666666666677</v>
      </c>
      <c r="F116" s="232">
        <v>861.73333333333335</v>
      </c>
      <c r="G116" s="232">
        <v>851.31666666666672</v>
      </c>
      <c r="H116" s="232">
        <v>885.21666666666681</v>
      </c>
      <c r="I116" s="232">
        <v>895.63333333333333</v>
      </c>
      <c r="J116" s="232">
        <v>902.16666666666686</v>
      </c>
      <c r="K116" s="231">
        <v>889.1</v>
      </c>
      <c r="L116" s="231">
        <v>872.15</v>
      </c>
      <c r="M116" s="231">
        <v>16.97362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134.35</v>
      </c>
      <c r="D117" s="232">
        <v>135.5</v>
      </c>
      <c r="E117" s="232">
        <v>132.6</v>
      </c>
      <c r="F117" s="232">
        <v>130.85</v>
      </c>
      <c r="G117" s="232">
        <v>127.94999999999999</v>
      </c>
      <c r="H117" s="232">
        <v>137.25</v>
      </c>
      <c r="I117" s="232">
        <v>140.14999999999998</v>
      </c>
      <c r="J117" s="232">
        <v>141.9</v>
      </c>
      <c r="K117" s="231">
        <v>138.4</v>
      </c>
      <c r="L117" s="231">
        <v>133.75</v>
      </c>
      <c r="M117" s="231">
        <v>64.051180000000002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1418.75</v>
      </c>
      <c r="D118" s="232">
        <v>1424.25</v>
      </c>
      <c r="E118" s="232">
        <v>1394.5</v>
      </c>
      <c r="F118" s="232">
        <v>1370.25</v>
      </c>
      <c r="G118" s="232">
        <v>1340.5</v>
      </c>
      <c r="H118" s="232">
        <v>1448.5</v>
      </c>
      <c r="I118" s="232">
        <v>1478.25</v>
      </c>
      <c r="J118" s="232">
        <v>1502.5</v>
      </c>
      <c r="K118" s="231">
        <v>1454</v>
      </c>
      <c r="L118" s="231">
        <v>1400</v>
      </c>
      <c r="M118" s="231">
        <v>0.42368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220.8</v>
      </c>
      <c r="D119" s="232">
        <v>221.96666666666667</v>
      </c>
      <c r="E119" s="232">
        <v>218.18333333333334</v>
      </c>
      <c r="F119" s="232">
        <v>215.56666666666666</v>
      </c>
      <c r="G119" s="232">
        <v>211.78333333333333</v>
      </c>
      <c r="H119" s="232">
        <v>224.58333333333334</v>
      </c>
      <c r="I119" s="232">
        <v>228.3666666666667</v>
      </c>
      <c r="J119" s="232">
        <v>230.98333333333335</v>
      </c>
      <c r="K119" s="231">
        <v>225.75</v>
      </c>
      <c r="L119" s="231">
        <v>219.35</v>
      </c>
      <c r="M119" s="231">
        <v>38.776060000000001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454.25</v>
      </c>
      <c r="D120" s="232">
        <v>459.16666666666669</v>
      </c>
      <c r="E120" s="232">
        <v>447.08333333333337</v>
      </c>
      <c r="F120" s="232">
        <v>439.91666666666669</v>
      </c>
      <c r="G120" s="232">
        <v>427.83333333333337</v>
      </c>
      <c r="H120" s="232">
        <v>466.33333333333337</v>
      </c>
      <c r="I120" s="232">
        <v>478.41666666666674</v>
      </c>
      <c r="J120" s="232">
        <v>485.58333333333337</v>
      </c>
      <c r="K120" s="231">
        <v>471.25</v>
      </c>
      <c r="L120" s="231">
        <v>452</v>
      </c>
      <c r="M120" s="231">
        <v>2.4461599999999999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4084.65</v>
      </c>
      <c r="D121" s="232">
        <v>4107.5999999999995</v>
      </c>
      <c r="E121" s="232">
        <v>4042.0999999999985</v>
      </c>
      <c r="F121" s="232">
        <v>3999.5499999999993</v>
      </c>
      <c r="G121" s="232">
        <v>3934.0499999999984</v>
      </c>
      <c r="H121" s="232">
        <v>4150.1499999999987</v>
      </c>
      <c r="I121" s="232">
        <v>4215.6500000000005</v>
      </c>
      <c r="J121" s="232">
        <v>4258.1999999999989</v>
      </c>
      <c r="K121" s="231">
        <v>4173.1000000000004</v>
      </c>
      <c r="L121" s="231">
        <v>4065.05</v>
      </c>
      <c r="M121" s="231">
        <v>2.7692000000000001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1502.05</v>
      </c>
      <c r="D122" s="232">
        <v>1498.45</v>
      </c>
      <c r="E122" s="232">
        <v>1487.1000000000001</v>
      </c>
      <c r="F122" s="232">
        <v>1472.15</v>
      </c>
      <c r="G122" s="232">
        <v>1460.8000000000002</v>
      </c>
      <c r="H122" s="232">
        <v>1513.4</v>
      </c>
      <c r="I122" s="232">
        <v>1524.75</v>
      </c>
      <c r="J122" s="232">
        <v>1539.7</v>
      </c>
      <c r="K122" s="231">
        <v>1509.8</v>
      </c>
      <c r="L122" s="231">
        <v>1483.5</v>
      </c>
      <c r="M122" s="231">
        <v>2.1385399999999999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2248.65</v>
      </c>
      <c r="D123" s="232">
        <v>2258.4833333333336</v>
      </c>
      <c r="E123" s="232">
        <v>2225.166666666667</v>
      </c>
      <c r="F123" s="232">
        <v>2201.6833333333334</v>
      </c>
      <c r="G123" s="232">
        <v>2168.3666666666668</v>
      </c>
      <c r="H123" s="232">
        <v>2281.9666666666672</v>
      </c>
      <c r="I123" s="232">
        <v>2315.2833333333338</v>
      </c>
      <c r="J123" s="232">
        <v>2338.7666666666673</v>
      </c>
      <c r="K123" s="231">
        <v>2291.8000000000002</v>
      </c>
      <c r="L123" s="231">
        <v>2235</v>
      </c>
      <c r="M123" s="231">
        <v>0.63936000000000004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580.1</v>
      </c>
      <c r="D124" s="232">
        <v>581.16666666666663</v>
      </c>
      <c r="E124" s="232">
        <v>575.33333333333326</v>
      </c>
      <c r="F124" s="232">
        <v>570.56666666666661</v>
      </c>
      <c r="G124" s="232">
        <v>564.73333333333323</v>
      </c>
      <c r="H124" s="232">
        <v>585.93333333333328</v>
      </c>
      <c r="I124" s="232">
        <v>591.76666666666654</v>
      </c>
      <c r="J124" s="232">
        <v>596.5333333333333</v>
      </c>
      <c r="K124" s="231">
        <v>587</v>
      </c>
      <c r="L124" s="231">
        <v>576.4</v>
      </c>
      <c r="M124" s="231">
        <v>8.8582599999999996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877.9</v>
      </c>
      <c r="D125" s="232">
        <v>888.43333333333328</v>
      </c>
      <c r="E125" s="232">
        <v>861.56666666666661</v>
      </c>
      <c r="F125" s="232">
        <v>845.23333333333335</v>
      </c>
      <c r="G125" s="232">
        <v>818.36666666666667</v>
      </c>
      <c r="H125" s="232">
        <v>904.76666666666654</v>
      </c>
      <c r="I125" s="232">
        <v>931.6333333333331</v>
      </c>
      <c r="J125" s="232">
        <v>947.96666666666647</v>
      </c>
      <c r="K125" s="231">
        <v>915.3</v>
      </c>
      <c r="L125" s="231">
        <v>872.1</v>
      </c>
      <c r="M125" s="231">
        <v>2.2073999999999998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914.8</v>
      </c>
      <c r="D126" s="232">
        <v>918.43333333333339</v>
      </c>
      <c r="E126" s="232">
        <v>887.86666666666679</v>
      </c>
      <c r="F126" s="232">
        <v>860.93333333333339</v>
      </c>
      <c r="G126" s="232">
        <v>830.36666666666679</v>
      </c>
      <c r="H126" s="232">
        <v>945.36666666666679</v>
      </c>
      <c r="I126" s="232">
        <v>975.93333333333339</v>
      </c>
      <c r="J126" s="232">
        <v>1002.8666666666668</v>
      </c>
      <c r="K126" s="231">
        <v>949</v>
      </c>
      <c r="L126" s="231">
        <v>891.5</v>
      </c>
      <c r="M126" s="231">
        <v>1.8384400000000001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294.60000000000002</v>
      </c>
      <c r="D127" s="232">
        <v>294.36666666666662</v>
      </c>
      <c r="E127" s="232">
        <v>290.28333333333325</v>
      </c>
      <c r="F127" s="232">
        <v>285.96666666666664</v>
      </c>
      <c r="G127" s="232">
        <v>281.88333333333327</v>
      </c>
      <c r="H127" s="232">
        <v>298.68333333333322</v>
      </c>
      <c r="I127" s="232">
        <v>302.76666666666659</v>
      </c>
      <c r="J127" s="232">
        <v>307.0833333333332</v>
      </c>
      <c r="K127" s="231">
        <v>298.45</v>
      </c>
      <c r="L127" s="231">
        <v>290.05</v>
      </c>
      <c r="M127" s="231">
        <v>14.81934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1668.1</v>
      </c>
      <c r="D128" s="232">
        <v>1671.6833333333334</v>
      </c>
      <c r="E128" s="232">
        <v>1646.4166666666667</v>
      </c>
      <c r="F128" s="232">
        <v>1624.7333333333333</v>
      </c>
      <c r="G128" s="232">
        <v>1599.4666666666667</v>
      </c>
      <c r="H128" s="232">
        <v>1693.3666666666668</v>
      </c>
      <c r="I128" s="232">
        <v>1718.6333333333332</v>
      </c>
      <c r="J128" s="232">
        <v>1740.3166666666668</v>
      </c>
      <c r="K128" s="231">
        <v>1696.95</v>
      </c>
      <c r="L128" s="231">
        <v>1650</v>
      </c>
      <c r="M128" s="231">
        <v>6.3923100000000002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930.75</v>
      </c>
      <c r="D129" s="232">
        <v>936.19999999999993</v>
      </c>
      <c r="E129" s="232">
        <v>921.44999999999982</v>
      </c>
      <c r="F129" s="232">
        <v>912.14999999999986</v>
      </c>
      <c r="G129" s="232">
        <v>897.39999999999975</v>
      </c>
      <c r="H129" s="232">
        <v>945.49999999999989</v>
      </c>
      <c r="I129" s="232">
        <v>960.25000000000011</v>
      </c>
      <c r="J129" s="232">
        <v>969.55</v>
      </c>
      <c r="K129" s="231">
        <v>950.95</v>
      </c>
      <c r="L129" s="231">
        <v>926.9</v>
      </c>
      <c r="M129" s="231">
        <v>2.0500500000000001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827.1</v>
      </c>
      <c r="D130" s="232">
        <v>832.56666666666661</v>
      </c>
      <c r="E130" s="232">
        <v>815.33333333333326</v>
      </c>
      <c r="F130" s="232">
        <v>803.56666666666661</v>
      </c>
      <c r="G130" s="232">
        <v>786.33333333333326</v>
      </c>
      <c r="H130" s="232">
        <v>844.33333333333326</v>
      </c>
      <c r="I130" s="232">
        <v>861.56666666666661</v>
      </c>
      <c r="J130" s="232">
        <v>873.33333333333326</v>
      </c>
      <c r="K130" s="231">
        <v>849.8</v>
      </c>
      <c r="L130" s="231">
        <v>820.8</v>
      </c>
      <c r="M130" s="231">
        <v>0.22989999999999999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342.7</v>
      </c>
      <c r="D131" s="232">
        <v>345.66666666666669</v>
      </c>
      <c r="E131" s="232">
        <v>338.33333333333337</v>
      </c>
      <c r="F131" s="232">
        <v>333.9666666666667</v>
      </c>
      <c r="G131" s="232">
        <v>326.63333333333338</v>
      </c>
      <c r="H131" s="232">
        <v>350.03333333333336</v>
      </c>
      <c r="I131" s="232">
        <v>357.36666666666673</v>
      </c>
      <c r="J131" s="232">
        <v>361.73333333333335</v>
      </c>
      <c r="K131" s="231">
        <v>353</v>
      </c>
      <c r="L131" s="231">
        <v>341.3</v>
      </c>
      <c r="M131" s="231">
        <v>20.450690000000002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523.54999999999995</v>
      </c>
      <c r="D132" s="232">
        <v>524.4666666666667</v>
      </c>
      <c r="E132" s="232">
        <v>519.08333333333337</v>
      </c>
      <c r="F132" s="232">
        <v>514.61666666666667</v>
      </c>
      <c r="G132" s="232">
        <v>509.23333333333335</v>
      </c>
      <c r="H132" s="232">
        <v>528.93333333333339</v>
      </c>
      <c r="I132" s="232">
        <v>534.31666666666661</v>
      </c>
      <c r="J132" s="232">
        <v>538.78333333333342</v>
      </c>
      <c r="K132" s="231">
        <v>529.85</v>
      </c>
      <c r="L132" s="231">
        <v>520</v>
      </c>
      <c r="M132" s="231">
        <v>14.090529999999999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1739.75</v>
      </c>
      <c r="D133" s="232">
        <v>1760.9666666666665</v>
      </c>
      <c r="E133" s="232">
        <v>1711.0333333333328</v>
      </c>
      <c r="F133" s="232">
        <v>1682.3166666666664</v>
      </c>
      <c r="G133" s="232">
        <v>1632.3833333333328</v>
      </c>
      <c r="H133" s="232">
        <v>1789.6833333333329</v>
      </c>
      <c r="I133" s="232">
        <v>1839.6166666666668</v>
      </c>
      <c r="J133" s="232">
        <v>1868.333333333333</v>
      </c>
      <c r="K133" s="231">
        <v>1810.9</v>
      </c>
      <c r="L133" s="231">
        <v>1732.25</v>
      </c>
      <c r="M133" s="231">
        <v>1.9424300000000001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618.15</v>
      </c>
      <c r="D134" s="232">
        <v>625.05000000000007</v>
      </c>
      <c r="E134" s="232">
        <v>607.35000000000014</v>
      </c>
      <c r="F134" s="232">
        <v>596.55000000000007</v>
      </c>
      <c r="G134" s="232">
        <v>578.85000000000014</v>
      </c>
      <c r="H134" s="232">
        <v>635.85000000000014</v>
      </c>
      <c r="I134" s="232">
        <v>653.55000000000018</v>
      </c>
      <c r="J134" s="232">
        <v>664.35000000000014</v>
      </c>
      <c r="K134" s="231">
        <v>642.75</v>
      </c>
      <c r="L134" s="231">
        <v>614.25</v>
      </c>
      <c r="M134" s="231">
        <v>2.9217300000000002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1808.75</v>
      </c>
      <c r="D135" s="232">
        <v>1806.6499999999999</v>
      </c>
      <c r="E135" s="232">
        <v>1792.0999999999997</v>
      </c>
      <c r="F135" s="232">
        <v>1775.4499999999998</v>
      </c>
      <c r="G135" s="232">
        <v>1760.8999999999996</v>
      </c>
      <c r="H135" s="232">
        <v>1823.2999999999997</v>
      </c>
      <c r="I135" s="232">
        <v>1837.85</v>
      </c>
      <c r="J135" s="232">
        <v>1854.4999999999998</v>
      </c>
      <c r="K135" s="231">
        <v>1821.2</v>
      </c>
      <c r="L135" s="231">
        <v>1790</v>
      </c>
      <c r="M135" s="231">
        <v>2.6621700000000001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331.9</v>
      </c>
      <c r="D136" s="232">
        <v>329.65000000000003</v>
      </c>
      <c r="E136" s="232">
        <v>322.30000000000007</v>
      </c>
      <c r="F136" s="232">
        <v>312.70000000000005</v>
      </c>
      <c r="G136" s="232">
        <v>305.35000000000008</v>
      </c>
      <c r="H136" s="232">
        <v>339.25000000000006</v>
      </c>
      <c r="I136" s="232">
        <v>346.60000000000008</v>
      </c>
      <c r="J136" s="232">
        <v>356.20000000000005</v>
      </c>
      <c r="K136" s="231">
        <v>337</v>
      </c>
      <c r="L136" s="231">
        <v>320.05</v>
      </c>
      <c r="M136" s="231">
        <v>16.108000000000001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188</v>
      </c>
      <c r="D137" s="232">
        <v>190.45000000000002</v>
      </c>
      <c r="E137" s="232">
        <v>184.55000000000004</v>
      </c>
      <c r="F137" s="232">
        <v>181.10000000000002</v>
      </c>
      <c r="G137" s="232">
        <v>175.20000000000005</v>
      </c>
      <c r="H137" s="232">
        <v>193.90000000000003</v>
      </c>
      <c r="I137" s="232">
        <v>199.8</v>
      </c>
      <c r="J137" s="232">
        <v>203.25000000000003</v>
      </c>
      <c r="K137" s="231">
        <v>196.35</v>
      </c>
      <c r="L137" s="231">
        <v>187</v>
      </c>
      <c r="M137" s="231">
        <v>15.215630000000001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147.75</v>
      </c>
      <c r="D138" s="232">
        <v>147.81666666666669</v>
      </c>
      <c r="E138" s="232">
        <v>145.78333333333339</v>
      </c>
      <c r="F138" s="232">
        <v>143.81666666666669</v>
      </c>
      <c r="G138" s="232">
        <v>141.78333333333339</v>
      </c>
      <c r="H138" s="232">
        <v>149.78333333333339</v>
      </c>
      <c r="I138" s="232">
        <v>151.81666666666669</v>
      </c>
      <c r="J138" s="232">
        <v>153.78333333333339</v>
      </c>
      <c r="K138" s="231">
        <v>149.85</v>
      </c>
      <c r="L138" s="231">
        <v>145.85</v>
      </c>
      <c r="M138" s="231">
        <v>8.4153699999999994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29.95</v>
      </c>
      <c r="D139" s="232">
        <v>30.2</v>
      </c>
      <c r="E139" s="232">
        <v>29.5</v>
      </c>
      <c r="F139" s="232">
        <v>29.05</v>
      </c>
      <c r="G139" s="232">
        <v>28.35</v>
      </c>
      <c r="H139" s="232">
        <v>30.65</v>
      </c>
      <c r="I139" s="232">
        <v>31.349999999999994</v>
      </c>
      <c r="J139" s="232">
        <v>31.799999999999997</v>
      </c>
      <c r="K139" s="231">
        <v>30.9</v>
      </c>
      <c r="L139" s="231">
        <v>29.75</v>
      </c>
      <c r="M139" s="231">
        <v>18.050540000000002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194.9</v>
      </c>
      <c r="D140" s="232">
        <v>195.66666666666666</v>
      </c>
      <c r="E140" s="232">
        <v>191.33333333333331</v>
      </c>
      <c r="F140" s="232">
        <v>187.76666666666665</v>
      </c>
      <c r="G140" s="232">
        <v>183.43333333333331</v>
      </c>
      <c r="H140" s="232">
        <v>199.23333333333332</v>
      </c>
      <c r="I140" s="232">
        <v>203.56666666666663</v>
      </c>
      <c r="J140" s="232">
        <v>207.13333333333333</v>
      </c>
      <c r="K140" s="231">
        <v>200</v>
      </c>
      <c r="L140" s="231">
        <v>192.1</v>
      </c>
      <c r="M140" s="231">
        <v>1.7938400000000001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2767</v>
      </c>
      <c r="D141" s="232">
        <v>2777.4166666666665</v>
      </c>
      <c r="E141" s="232">
        <v>2747.6833333333329</v>
      </c>
      <c r="F141" s="232">
        <v>2728.3666666666663</v>
      </c>
      <c r="G141" s="232">
        <v>2698.6333333333328</v>
      </c>
      <c r="H141" s="232">
        <v>2796.7333333333331</v>
      </c>
      <c r="I141" s="232">
        <v>2826.4666666666667</v>
      </c>
      <c r="J141" s="232">
        <v>2845.7833333333333</v>
      </c>
      <c r="K141" s="231">
        <v>2807.15</v>
      </c>
      <c r="L141" s="231">
        <v>2758.1</v>
      </c>
      <c r="M141" s="231">
        <v>5.6190600000000002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2885.65</v>
      </c>
      <c r="D142" s="232">
        <v>2881.8833333333332</v>
      </c>
      <c r="E142" s="232">
        <v>2829.7666666666664</v>
      </c>
      <c r="F142" s="232">
        <v>2773.8833333333332</v>
      </c>
      <c r="G142" s="232">
        <v>2721.7666666666664</v>
      </c>
      <c r="H142" s="232">
        <v>2937.7666666666664</v>
      </c>
      <c r="I142" s="232">
        <v>2989.8833333333332</v>
      </c>
      <c r="J142" s="232">
        <v>3045.7666666666664</v>
      </c>
      <c r="K142" s="231">
        <v>2934</v>
      </c>
      <c r="L142" s="231">
        <v>2826</v>
      </c>
      <c r="M142" s="231">
        <v>4.8355499999999996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1833.35</v>
      </c>
      <c r="D143" s="232">
        <v>1833.4333333333332</v>
      </c>
      <c r="E143" s="232">
        <v>1810.2666666666664</v>
      </c>
      <c r="F143" s="232">
        <v>1787.1833333333332</v>
      </c>
      <c r="G143" s="232">
        <v>1764.0166666666664</v>
      </c>
      <c r="H143" s="232">
        <v>1856.5166666666664</v>
      </c>
      <c r="I143" s="232">
        <v>1879.6833333333329</v>
      </c>
      <c r="J143" s="232">
        <v>1902.7666666666664</v>
      </c>
      <c r="K143" s="231">
        <v>1856.6</v>
      </c>
      <c r="L143" s="231">
        <v>1810.35</v>
      </c>
      <c r="M143" s="231">
        <v>3.327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4370.3999999999996</v>
      </c>
      <c r="D144" s="232">
        <v>4377.2833333333328</v>
      </c>
      <c r="E144" s="232">
        <v>4338.6166666666659</v>
      </c>
      <c r="F144" s="232">
        <v>4306.833333333333</v>
      </c>
      <c r="G144" s="232">
        <v>4268.1666666666661</v>
      </c>
      <c r="H144" s="232">
        <v>4409.0666666666657</v>
      </c>
      <c r="I144" s="232">
        <v>4447.7333333333336</v>
      </c>
      <c r="J144" s="232">
        <v>4479.5166666666655</v>
      </c>
      <c r="K144" s="231">
        <v>4415.95</v>
      </c>
      <c r="L144" s="231">
        <v>4345.5</v>
      </c>
      <c r="M144" s="231">
        <v>1.6254200000000001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518.25</v>
      </c>
      <c r="D145" s="232">
        <v>520.55000000000007</v>
      </c>
      <c r="E145" s="232">
        <v>513.10000000000014</v>
      </c>
      <c r="F145" s="232">
        <v>507.95000000000005</v>
      </c>
      <c r="G145" s="232">
        <v>500.50000000000011</v>
      </c>
      <c r="H145" s="232">
        <v>525.70000000000016</v>
      </c>
      <c r="I145" s="232">
        <v>533.1500000000002</v>
      </c>
      <c r="J145" s="232">
        <v>538.30000000000018</v>
      </c>
      <c r="K145" s="231">
        <v>528</v>
      </c>
      <c r="L145" s="231">
        <v>515.4</v>
      </c>
      <c r="M145" s="231">
        <v>0.90656000000000003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162.05000000000001</v>
      </c>
      <c r="D146" s="232">
        <v>163.04999999999998</v>
      </c>
      <c r="E146" s="232">
        <v>159.09999999999997</v>
      </c>
      <c r="F146" s="232">
        <v>156.14999999999998</v>
      </c>
      <c r="G146" s="232">
        <v>152.19999999999996</v>
      </c>
      <c r="H146" s="232">
        <v>165.99999999999997</v>
      </c>
      <c r="I146" s="232">
        <v>169.94999999999996</v>
      </c>
      <c r="J146" s="232">
        <v>172.89999999999998</v>
      </c>
      <c r="K146" s="231">
        <v>167</v>
      </c>
      <c r="L146" s="231">
        <v>160.1</v>
      </c>
      <c r="M146" s="231">
        <v>2.4359799999999998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158.35</v>
      </c>
      <c r="D147" s="232">
        <v>158.96666666666667</v>
      </c>
      <c r="E147" s="232">
        <v>156.93333333333334</v>
      </c>
      <c r="F147" s="232">
        <v>155.51666666666668</v>
      </c>
      <c r="G147" s="232">
        <v>153.48333333333335</v>
      </c>
      <c r="H147" s="232">
        <v>160.38333333333333</v>
      </c>
      <c r="I147" s="232">
        <v>162.41666666666669</v>
      </c>
      <c r="J147" s="232">
        <v>163.83333333333331</v>
      </c>
      <c r="K147" s="231">
        <v>161</v>
      </c>
      <c r="L147" s="231">
        <v>157.55000000000001</v>
      </c>
      <c r="M147" s="231">
        <v>2.0257999999999998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48.3</v>
      </c>
      <c r="D148" s="232">
        <v>48.316666666666663</v>
      </c>
      <c r="E148" s="232">
        <v>47.433333333333323</v>
      </c>
      <c r="F148" s="232">
        <v>46.566666666666663</v>
      </c>
      <c r="G148" s="232">
        <v>45.683333333333323</v>
      </c>
      <c r="H148" s="232">
        <v>49.183333333333323</v>
      </c>
      <c r="I148" s="232">
        <v>50.066666666666663</v>
      </c>
      <c r="J148" s="232">
        <v>50.933333333333323</v>
      </c>
      <c r="K148" s="231">
        <v>49.2</v>
      </c>
      <c r="L148" s="231">
        <v>47.45</v>
      </c>
      <c r="M148" s="231">
        <v>69.061660000000003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55.8</v>
      </c>
      <c r="D149" s="232">
        <v>56.716666666666669</v>
      </c>
      <c r="E149" s="232">
        <v>54.583333333333336</v>
      </c>
      <c r="F149" s="232">
        <v>53.366666666666667</v>
      </c>
      <c r="G149" s="232">
        <v>51.233333333333334</v>
      </c>
      <c r="H149" s="232">
        <v>57.933333333333337</v>
      </c>
      <c r="I149" s="232">
        <v>60.066666666666663</v>
      </c>
      <c r="J149" s="232">
        <v>61.283333333333339</v>
      </c>
      <c r="K149" s="231">
        <v>58.85</v>
      </c>
      <c r="L149" s="231">
        <v>55.5</v>
      </c>
      <c r="M149" s="231">
        <v>16.873239999999999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3033.4</v>
      </c>
      <c r="D150" s="232">
        <v>3060.4500000000003</v>
      </c>
      <c r="E150" s="232">
        <v>2997.9500000000007</v>
      </c>
      <c r="F150" s="232">
        <v>2962.5000000000005</v>
      </c>
      <c r="G150" s="232">
        <v>2900.0000000000009</v>
      </c>
      <c r="H150" s="232">
        <v>3095.9000000000005</v>
      </c>
      <c r="I150" s="232">
        <v>3158.3999999999996</v>
      </c>
      <c r="J150" s="232">
        <v>3193.8500000000004</v>
      </c>
      <c r="K150" s="231">
        <v>3122.95</v>
      </c>
      <c r="L150" s="231">
        <v>3025</v>
      </c>
      <c r="M150" s="231">
        <v>3.5124399999999998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477.95</v>
      </c>
      <c r="D151" s="232">
        <v>480.76666666666671</v>
      </c>
      <c r="E151" s="232">
        <v>467.53333333333342</v>
      </c>
      <c r="F151" s="232">
        <v>457.11666666666673</v>
      </c>
      <c r="G151" s="232">
        <v>443.88333333333344</v>
      </c>
      <c r="H151" s="232">
        <v>491.18333333333339</v>
      </c>
      <c r="I151" s="232">
        <v>504.41666666666663</v>
      </c>
      <c r="J151" s="232">
        <v>514.83333333333337</v>
      </c>
      <c r="K151" s="231">
        <v>494</v>
      </c>
      <c r="L151" s="231">
        <v>470.35</v>
      </c>
      <c r="M151" s="231">
        <v>11.06744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385.5</v>
      </c>
      <c r="D152" s="232">
        <v>386.10000000000008</v>
      </c>
      <c r="E152" s="232">
        <v>381.50000000000017</v>
      </c>
      <c r="F152" s="232">
        <v>377.50000000000011</v>
      </c>
      <c r="G152" s="232">
        <v>372.9000000000002</v>
      </c>
      <c r="H152" s="232">
        <v>390.10000000000014</v>
      </c>
      <c r="I152" s="232">
        <v>394.70000000000005</v>
      </c>
      <c r="J152" s="232">
        <v>398.7000000000001</v>
      </c>
      <c r="K152" s="231">
        <v>390.7</v>
      </c>
      <c r="L152" s="231">
        <v>382.1</v>
      </c>
      <c r="M152" s="231">
        <v>0.97753000000000001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1229.6500000000001</v>
      </c>
      <c r="D153" s="232">
        <v>1221.7</v>
      </c>
      <c r="E153" s="232">
        <v>1202</v>
      </c>
      <c r="F153" s="232">
        <v>1174.3499999999999</v>
      </c>
      <c r="G153" s="232">
        <v>1154.6499999999999</v>
      </c>
      <c r="H153" s="232">
        <v>1249.3500000000001</v>
      </c>
      <c r="I153" s="232">
        <v>1269.0500000000004</v>
      </c>
      <c r="J153" s="232">
        <v>1296.7000000000003</v>
      </c>
      <c r="K153" s="231">
        <v>1241.4000000000001</v>
      </c>
      <c r="L153" s="231">
        <v>1194.05</v>
      </c>
      <c r="M153" s="231">
        <v>1.6197600000000001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76.400000000000006</v>
      </c>
      <c r="D154" s="232">
        <v>77.55</v>
      </c>
      <c r="E154" s="232">
        <v>74.5</v>
      </c>
      <c r="F154" s="232">
        <v>72.600000000000009</v>
      </c>
      <c r="G154" s="232">
        <v>69.550000000000011</v>
      </c>
      <c r="H154" s="232">
        <v>79.449999999999989</v>
      </c>
      <c r="I154" s="232">
        <v>82.499999999999972</v>
      </c>
      <c r="J154" s="232">
        <v>84.399999999999977</v>
      </c>
      <c r="K154" s="231">
        <v>80.599999999999994</v>
      </c>
      <c r="L154" s="231">
        <v>75.650000000000006</v>
      </c>
      <c r="M154" s="231">
        <v>16.16544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64.400000000000006</v>
      </c>
      <c r="D155" s="232">
        <v>65.466666666666669</v>
      </c>
      <c r="E155" s="232">
        <v>62.933333333333337</v>
      </c>
      <c r="F155" s="232">
        <v>61.466666666666669</v>
      </c>
      <c r="G155" s="232">
        <v>58.933333333333337</v>
      </c>
      <c r="H155" s="232">
        <v>66.933333333333337</v>
      </c>
      <c r="I155" s="232">
        <v>69.466666666666669</v>
      </c>
      <c r="J155" s="232">
        <v>70.933333333333337</v>
      </c>
      <c r="K155" s="231">
        <v>68</v>
      </c>
      <c r="L155" s="231">
        <v>64</v>
      </c>
      <c r="M155" s="231">
        <v>134.21871999999999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1926.05</v>
      </c>
      <c r="D156" s="232">
        <v>1935.8499999999997</v>
      </c>
      <c r="E156" s="232">
        <v>1898.5499999999993</v>
      </c>
      <c r="F156" s="232">
        <v>1871.0499999999995</v>
      </c>
      <c r="G156" s="232">
        <v>1833.7499999999991</v>
      </c>
      <c r="H156" s="232">
        <v>1963.3499999999995</v>
      </c>
      <c r="I156" s="232">
        <v>2000.65</v>
      </c>
      <c r="J156" s="232">
        <v>2028.1499999999996</v>
      </c>
      <c r="K156" s="231">
        <v>1973.15</v>
      </c>
      <c r="L156" s="231">
        <v>1908.35</v>
      </c>
      <c r="M156" s="231">
        <v>1.44269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178.8</v>
      </c>
      <c r="D157" s="232">
        <v>180.08333333333334</v>
      </c>
      <c r="E157" s="232">
        <v>176.31666666666669</v>
      </c>
      <c r="F157" s="232">
        <v>173.83333333333334</v>
      </c>
      <c r="G157" s="232">
        <v>170.06666666666669</v>
      </c>
      <c r="H157" s="232">
        <v>182.56666666666669</v>
      </c>
      <c r="I157" s="232">
        <v>186.33333333333334</v>
      </c>
      <c r="J157" s="232">
        <v>188.81666666666669</v>
      </c>
      <c r="K157" s="231">
        <v>183.85</v>
      </c>
      <c r="L157" s="231">
        <v>177.6</v>
      </c>
      <c r="M157" s="231">
        <v>15.56073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251.2</v>
      </c>
      <c r="D158" s="232">
        <v>252.76666666666665</v>
      </c>
      <c r="E158" s="232">
        <v>247.98333333333329</v>
      </c>
      <c r="F158" s="232">
        <v>244.76666666666665</v>
      </c>
      <c r="G158" s="232">
        <v>239.98333333333329</v>
      </c>
      <c r="H158" s="232">
        <v>255.98333333333329</v>
      </c>
      <c r="I158" s="232">
        <v>260.76666666666665</v>
      </c>
      <c r="J158" s="232">
        <v>263.98333333333329</v>
      </c>
      <c r="K158" s="231">
        <v>257.55</v>
      </c>
      <c r="L158" s="231">
        <v>249.55</v>
      </c>
      <c r="M158" s="231">
        <v>0.63805000000000001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140.15</v>
      </c>
      <c r="D159" s="232">
        <v>140.48333333333335</v>
      </c>
      <c r="E159" s="232">
        <v>138.31666666666669</v>
      </c>
      <c r="F159" s="232">
        <v>136.48333333333335</v>
      </c>
      <c r="G159" s="232">
        <v>134.31666666666669</v>
      </c>
      <c r="H159" s="232">
        <v>142.31666666666669</v>
      </c>
      <c r="I159" s="232">
        <v>144.48333333333332</v>
      </c>
      <c r="J159" s="232">
        <v>146.31666666666669</v>
      </c>
      <c r="K159" s="231">
        <v>142.65</v>
      </c>
      <c r="L159" s="231">
        <v>138.65</v>
      </c>
      <c r="M159" s="231">
        <v>45.225320000000004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129.5</v>
      </c>
      <c r="D160" s="232">
        <v>130.56666666666666</v>
      </c>
      <c r="E160" s="232">
        <v>127.68333333333334</v>
      </c>
      <c r="F160" s="232">
        <v>125.86666666666667</v>
      </c>
      <c r="G160" s="232">
        <v>122.98333333333335</v>
      </c>
      <c r="H160" s="232">
        <v>132.38333333333333</v>
      </c>
      <c r="I160" s="232">
        <v>135.26666666666665</v>
      </c>
      <c r="J160" s="232">
        <v>137.08333333333331</v>
      </c>
      <c r="K160" s="231">
        <v>133.44999999999999</v>
      </c>
      <c r="L160" s="231">
        <v>128.75</v>
      </c>
      <c r="M160" s="231">
        <v>71.738550000000004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219.65</v>
      </c>
      <c r="D161" s="232">
        <v>224.06666666666669</v>
      </c>
      <c r="E161" s="232">
        <v>215.23333333333338</v>
      </c>
      <c r="F161" s="232">
        <v>210.81666666666669</v>
      </c>
      <c r="G161" s="232">
        <v>201.98333333333338</v>
      </c>
      <c r="H161" s="232">
        <v>228.48333333333338</v>
      </c>
      <c r="I161" s="232">
        <v>237.31666666666669</v>
      </c>
      <c r="J161" s="232">
        <v>241.73333333333338</v>
      </c>
      <c r="K161" s="231">
        <v>232.9</v>
      </c>
      <c r="L161" s="231">
        <v>219.65</v>
      </c>
      <c r="M161" s="231">
        <v>2.2805399999999998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4327.8</v>
      </c>
      <c r="D162" s="232">
        <v>4379.666666666667</v>
      </c>
      <c r="E162" s="232">
        <v>4262.8333333333339</v>
      </c>
      <c r="F162" s="232">
        <v>4197.8666666666668</v>
      </c>
      <c r="G162" s="232">
        <v>4081.0333333333338</v>
      </c>
      <c r="H162" s="232">
        <v>4444.6333333333341</v>
      </c>
      <c r="I162" s="232">
        <v>4561.4666666666681</v>
      </c>
      <c r="J162" s="232">
        <v>4626.4333333333343</v>
      </c>
      <c r="K162" s="231">
        <v>4496.5</v>
      </c>
      <c r="L162" s="231">
        <v>4314.7</v>
      </c>
      <c r="M162" s="231">
        <v>0.48913000000000001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787.55</v>
      </c>
      <c r="D163" s="232">
        <v>786.18333333333339</v>
      </c>
      <c r="E163" s="232">
        <v>777.86666666666679</v>
      </c>
      <c r="F163" s="232">
        <v>768.18333333333339</v>
      </c>
      <c r="G163" s="232">
        <v>759.86666666666679</v>
      </c>
      <c r="H163" s="232">
        <v>795.86666666666679</v>
      </c>
      <c r="I163" s="232">
        <v>804.18333333333339</v>
      </c>
      <c r="J163" s="232">
        <v>813.86666666666679</v>
      </c>
      <c r="K163" s="231">
        <v>794.5</v>
      </c>
      <c r="L163" s="231">
        <v>776.5</v>
      </c>
      <c r="M163" s="231">
        <v>7.9697699999999996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165.3</v>
      </c>
      <c r="D164" s="232">
        <v>166.61666666666667</v>
      </c>
      <c r="E164" s="232">
        <v>162.03333333333336</v>
      </c>
      <c r="F164" s="232">
        <v>158.76666666666668</v>
      </c>
      <c r="G164" s="232">
        <v>154.18333333333337</v>
      </c>
      <c r="H164" s="232">
        <v>169.88333333333335</v>
      </c>
      <c r="I164" s="232">
        <v>174.46666666666667</v>
      </c>
      <c r="J164" s="232">
        <v>177.73333333333335</v>
      </c>
      <c r="K164" s="231">
        <v>171.2</v>
      </c>
      <c r="L164" s="231">
        <v>163.35</v>
      </c>
      <c r="M164" s="231">
        <v>7.4067100000000003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113.6</v>
      </c>
      <c r="D165" s="232">
        <v>114.28333333333335</v>
      </c>
      <c r="E165" s="232">
        <v>111.9666666666667</v>
      </c>
      <c r="F165" s="232">
        <v>110.33333333333336</v>
      </c>
      <c r="G165" s="232">
        <v>108.01666666666671</v>
      </c>
      <c r="H165" s="232">
        <v>115.91666666666669</v>
      </c>
      <c r="I165" s="232">
        <v>118.23333333333332</v>
      </c>
      <c r="J165" s="232">
        <v>119.86666666666667</v>
      </c>
      <c r="K165" s="231">
        <v>116.6</v>
      </c>
      <c r="L165" s="231">
        <v>112.65</v>
      </c>
      <c r="M165" s="231">
        <v>27.70758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267.7</v>
      </c>
      <c r="D166" s="232">
        <v>268.36666666666662</v>
      </c>
      <c r="E166" s="232">
        <v>264.83333333333326</v>
      </c>
      <c r="F166" s="232">
        <v>261.96666666666664</v>
      </c>
      <c r="G166" s="232">
        <v>258.43333333333328</v>
      </c>
      <c r="H166" s="232">
        <v>271.23333333333323</v>
      </c>
      <c r="I166" s="232">
        <v>274.76666666666665</v>
      </c>
      <c r="J166" s="232">
        <v>277.63333333333321</v>
      </c>
      <c r="K166" s="231">
        <v>271.89999999999998</v>
      </c>
      <c r="L166" s="231">
        <v>265.5</v>
      </c>
      <c r="M166" s="231">
        <v>6.7094500000000004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1010.1</v>
      </c>
      <c r="D167" s="232">
        <v>1017.3833333333332</v>
      </c>
      <c r="E167" s="232">
        <v>994.76666666666642</v>
      </c>
      <c r="F167" s="232">
        <v>979.43333333333317</v>
      </c>
      <c r="G167" s="232">
        <v>956.81666666666638</v>
      </c>
      <c r="H167" s="232">
        <v>1032.7166666666665</v>
      </c>
      <c r="I167" s="232">
        <v>1055.3333333333333</v>
      </c>
      <c r="J167" s="232">
        <v>1070.6666666666665</v>
      </c>
      <c r="K167" s="231">
        <v>1040</v>
      </c>
      <c r="L167" s="231">
        <v>1002.05</v>
      </c>
      <c r="M167" s="231">
        <v>0.23144999999999999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110.2</v>
      </c>
      <c r="D168" s="232">
        <v>110.83333333333333</v>
      </c>
      <c r="E168" s="232">
        <v>109.21666666666665</v>
      </c>
      <c r="F168" s="232">
        <v>108.23333333333332</v>
      </c>
      <c r="G168" s="232">
        <v>106.61666666666665</v>
      </c>
      <c r="H168" s="232">
        <v>111.81666666666666</v>
      </c>
      <c r="I168" s="232">
        <v>113.43333333333334</v>
      </c>
      <c r="J168" s="232">
        <v>114.41666666666667</v>
      </c>
      <c r="K168" s="231">
        <v>112.45</v>
      </c>
      <c r="L168" s="231">
        <v>109.85</v>
      </c>
      <c r="M168" s="231">
        <v>245.79514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1537.65</v>
      </c>
      <c r="D169" s="232">
        <v>1543.1166666666668</v>
      </c>
      <c r="E169" s="232">
        <v>1522.2833333333335</v>
      </c>
      <c r="F169" s="232">
        <v>1506.9166666666667</v>
      </c>
      <c r="G169" s="232">
        <v>1486.0833333333335</v>
      </c>
      <c r="H169" s="232">
        <v>1558.4833333333336</v>
      </c>
      <c r="I169" s="232">
        <v>1579.3166666666666</v>
      </c>
      <c r="J169" s="232">
        <v>1594.6833333333336</v>
      </c>
      <c r="K169" s="231">
        <v>1563.95</v>
      </c>
      <c r="L169" s="231">
        <v>1527.75</v>
      </c>
      <c r="M169" s="231">
        <v>0.48876999999999998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38.85</v>
      </c>
      <c r="D170" s="232">
        <v>39.066666666666663</v>
      </c>
      <c r="E170" s="232">
        <v>38.383333333333326</v>
      </c>
      <c r="F170" s="232">
        <v>37.916666666666664</v>
      </c>
      <c r="G170" s="232">
        <v>37.233333333333327</v>
      </c>
      <c r="H170" s="232">
        <v>39.533333333333324</v>
      </c>
      <c r="I170" s="232">
        <v>40.216666666666661</v>
      </c>
      <c r="J170" s="232">
        <v>40.683333333333323</v>
      </c>
      <c r="K170" s="231">
        <v>39.75</v>
      </c>
      <c r="L170" s="231">
        <v>38.6</v>
      </c>
      <c r="M170" s="231">
        <v>59.413150000000002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2395.6999999999998</v>
      </c>
      <c r="D171" s="232">
        <v>2391.6333333333332</v>
      </c>
      <c r="E171" s="232">
        <v>2368.2666666666664</v>
      </c>
      <c r="F171" s="232">
        <v>2340.833333333333</v>
      </c>
      <c r="G171" s="232">
        <v>2317.4666666666662</v>
      </c>
      <c r="H171" s="232">
        <v>2419.0666666666666</v>
      </c>
      <c r="I171" s="232">
        <v>2442.4333333333334</v>
      </c>
      <c r="J171" s="232">
        <v>2469.8666666666668</v>
      </c>
      <c r="K171" s="231">
        <v>2415</v>
      </c>
      <c r="L171" s="231">
        <v>2364.1999999999998</v>
      </c>
      <c r="M171" s="231">
        <v>0.45306000000000002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2902.05</v>
      </c>
      <c r="D172" s="232">
        <v>2896.9</v>
      </c>
      <c r="E172" s="232">
        <v>2876.15</v>
      </c>
      <c r="F172" s="232">
        <v>2850.25</v>
      </c>
      <c r="G172" s="232">
        <v>2829.5</v>
      </c>
      <c r="H172" s="232">
        <v>2922.8</v>
      </c>
      <c r="I172" s="232">
        <v>2943.55</v>
      </c>
      <c r="J172" s="232">
        <v>2969.4500000000003</v>
      </c>
      <c r="K172" s="231">
        <v>2917.65</v>
      </c>
      <c r="L172" s="231">
        <v>2871</v>
      </c>
      <c r="M172" s="231">
        <v>3.27E-2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140.69999999999999</v>
      </c>
      <c r="D173" s="232">
        <v>141.18333333333331</v>
      </c>
      <c r="E173" s="232">
        <v>138.86666666666662</v>
      </c>
      <c r="F173" s="232">
        <v>137.0333333333333</v>
      </c>
      <c r="G173" s="232">
        <v>134.71666666666661</v>
      </c>
      <c r="H173" s="232">
        <v>143.01666666666662</v>
      </c>
      <c r="I173" s="232">
        <v>145.33333333333329</v>
      </c>
      <c r="J173" s="232">
        <v>147.16666666666663</v>
      </c>
      <c r="K173" s="231">
        <v>143.5</v>
      </c>
      <c r="L173" s="231">
        <v>139.35</v>
      </c>
      <c r="M173" s="231">
        <v>6.9710000000000001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1154.3499999999999</v>
      </c>
      <c r="D174" s="232">
        <v>1164.45</v>
      </c>
      <c r="E174" s="232">
        <v>1119.9000000000001</v>
      </c>
      <c r="F174" s="232">
        <v>1085.45</v>
      </c>
      <c r="G174" s="232">
        <v>1040.9000000000001</v>
      </c>
      <c r="H174" s="232">
        <v>1198.9000000000001</v>
      </c>
      <c r="I174" s="232">
        <v>1243.4499999999998</v>
      </c>
      <c r="J174" s="232">
        <v>1277.9000000000001</v>
      </c>
      <c r="K174" s="231">
        <v>1209</v>
      </c>
      <c r="L174" s="231">
        <v>1130</v>
      </c>
      <c r="M174" s="231">
        <v>5.7933300000000001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1297.9000000000001</v>
      </c>
      <c r="D175" s="232">
        <v>1289.9333333333334</v>
      </c>
      <c r="E175" s="232">
        <v>1275.9166666666667</v>
      </c>
      <c r="F175" s="232">
        <v>1253.9333333333334</v>
      </c>
      <c r="G175" s="232">
        <v>1239.9166666666667</v>
      </c>
      <c r="H175" s="232">
        <v>1311.9166666666667</v>
      </c>
      <c r="I175" s="232">
        <v>1325.9333333333332</v>
      </c>
      <c r="J175" s="232">
        <v>1347.9166666666667</v>
      </c>
      <c r="K175" s="231">
        <v>1303.95</v>
      </c>
      <c r="L175" s="231">
        <v>1267.95</v>
      </c>
      <c r="M175" s="231">
        <v>0.36621999999999999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425.85</v>
      </c>
      <c r="D176" s="232">
        <v>427.23333333333335</v>
      </c>
      <c r="E176" s="232">
        <v>422.56666666666672</v>
      </c>
      <c r="F176" s="232">
        <v>419.28333333333336</v>
      </c>
      <c r="G176" s="232">
        <v>414.61666666666673</v>
      </c>
      <c r="H176" s="232">
        <v>430.51666666666671</v>
      </c>
      <c r="I176" s="232">
        <v>435.18333333333334</v>
      </c>
      <c r="J176" s="232">
        <v>438.4666666666667</v>
      </c>
      <c r="K176" s="231">
        <v>431.9</v>
      </c>
      <c r="L176" s="231">
        <v>423.95</v>
      </c>
      <c r="M176" s="231">
        <v>5.9491899999999998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938.75</v>
      </c>
      <c r="D177" s="232">
        <v>947.91666666666663</v>
      </c>
      <c r="E177" s="232">
        <v>916.83333333333326</v>
      </c>
      <c r="F177" s="232">
        <v>894.91666666666663</v>
      </c>
      <c r="G177" s="232">
        <v>863.83333333333326</v>
      </c>
      <c r="H177" s="232">
        <v>969.83333333333326</v>
      </c>
      <c r="I177" s="232">
        <v>1000.9166666666665</v>
      </c>
      <c r="J177" s="232">
        <v>1022.8333333333333</v>
      </c>
      <c r="K177" s="231">
        <v>979</v>
      </c>
      <c r="L177" s="231">
        <v>926</v>
      </c>
      <c r="M177" s="231">
        <v>0.20821999999999999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1848.75</v>
      </c>
      <c r="D178" s="232">
        <v>1863.4833333333333</v>
      </c>
      <c r="E178" s="232">
        <v>1817.2666666666667</v>
      </c>
      <c r="F178" s="232">
        <v>1785.7833333333333</v>
      </c>
      <c r="G178" s="232">
        <v>1739.5666666666666</v>
      </c>
      <c r="H178" s="232">
        <v>1894.9666666666667</v>
      </c>
      <c r="I178" s="232">
        <v>1941.1833333333334</v>
      </c>
      <c r="J178" s="232">
        <v>1972.6666666666667</v>
      </c>
      <c r="K178" s="231">
        <v>1909.7</v>
      </c>
      <c r="L178" s="231">
        <v>1832</v>
      </c>
      <c r="M178" s="231">
        <v>0.75846000000000002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431.95</v>
      </c>
      <c r="D179" s="232">
        <v>434.0333333333333</v>
      </c>
      <c r="E179" s="232">
        <v>428.91666666666663</v>
      </c>
      <c r="F179" s="232">
        <v>425.88333333333333</v>
      </c>
      <c r="G179" s="232">
        <v>420.76666666666665</v>
      </c>
      <c r="H179" s="232">
        <v>437.06666666666661</v>
      </c>
      <c r="I179" s="232">
        <v>442.18333333333328</v>
      </c>
      <c r="J179" s="232">
        <v>445.21666666666658</v>
      </c>
      <c r="K179" s="231">
        <v>439.15</v>
      </c>
      <c r="L179" s="231">
        <v>431</v>
      </c>
      <c r="M179" s="231">
        <v>0.53766000000000003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915.35</v>
      </c>
      <c r="D180" s="232">
        <v>914.15</v>
      </c>
      <c r="E180" s="232">
        <v>906.15</v>
      </c>
      <c r="F180" s="232">
        <v>896.95</v>
      </c>
      <c r="G180" s="232">
        <v>888.95</v>
      </c>
      <c r="H180" s="232">
        <v>923.34999999999991</v>
      </c>
      <c r="I180" s="232">
        <v>931.34999999999991</v>
      </c>
      <c r="J180" s="232">
        <v>940.54999999999984</v>
      </c>
      <c r="K180" s="231">
        <v>922.15</v>
      </c>
      <c r="L180" s="231">
        <v>904.95</v>
      </c>
      <c r="M180" s="231">
        <v>8.6734100000000005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417.45</v>
      </c>
      <c r="D181" s="232">
        <v>418.13333333333338</v>
      </c>
      <c r="E181" s="232">
        <v>412.31666666666678</v>
      </c>
      <c r="F181" s="232">
        <v>407.18333333333339</v>
      </c>
      <c r="G181" s="232">
        <v>401.36666666666679</v>
      </c>
      <c r="H181" s="232">
        <v>423.26666666666677</v>
      </c>
      <c r="I181" s="232">
        <v>429.08333333333337</v>
      </c>
      <c r="J181" s="232">
        <v>434.21666666666675</v>
      </c>
      <c r="K181" s="231">
        <v>423.95</v>
      </c>
      <c r="L181" s="231">
        <v>413</v>
      </c>
      <c r="M181" s="231">
        <v>1.1238999999999999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1122.25</v>
      </c>
      <c r="D182" s="232">
        <v>1137.7666666666667</v>
      </c>
      <c r="E182" s="232">
        <v>1104.4833333333333</v>
      </c>
      <c r="F182" s="232">
        <v>1086.7166666666667</v>
      </c>
      <c r="G182" s="232">
        <v>1053.4333333333334</v>
      </c>
      <c r="H182" s="232">
        <v>1155.5333333333333</v>
      </c>
      <c r="I182" s="232">
        <v>1188.8166666666666</v>
      </c>
      <c r="J182" s="232">
        <v>1206.5833333333333</v>
      </c>
      <c r="K182" s="231">
        <v>1171.05</v>
      </c>
      <c r="L182" s="231">
        <v>1120</v>
      </c>
      <c r="M182" s="231">
        <v>6.1242799999999997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282.95</v>
      </c>
      <c r="D183" s="232">
        <v>283.3</v>
      </c>
      <c r="E183" s="232">
        <v>280.85000000000002</v>
      </c>
      <c r="F183" s="232">
        <v>278.75</v>
      </c>
      <c r="G183" s="232">
        <v>276.3</v>
      </c>
      <c r="H183" s="232">
        <v>285.40000000000003</v>
      </c>
      <c r="I183" s="232">
        <v>287.84999999999997</v>
      </c>
      <c r="J183" s="232">
        <v>289.95000000000005</v>
      </c>
      <c r="K183" s="231">
        <v>285.75</v>
      </c>
      <c r="L183" s="231">
        <v>281.2</v>
      </c>
      <c r="M183" s="231">
        <v>5.4182100000000002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286.64999999999998</v>
      </c>
      <c r="D184" s="232">
        <v>289.55</v>
      </c>
      <c r="E184" s="232">
        <v>282.10000000000002</v>
      </c>
      <c r="F184" s="232">
        <v>277.55</v>
      </c>
      <c r="G184" s="232">
        <v>270.10000000000002</v>
      </c>
      <c r="H184" s="232">
        <v>294.10000000000002</v>
      </c>
      <c r="I184" s="232">
        <v>301.54999999999995</v>
      </c>
      <c r="J184" s="232">
        <v>306.10000000000002</v>
      </c>
      <c r="K184" s="231">
        <v>297</v>
      </c>
      <c r="L184" s="231">
        <v>285</v>
      </c>
      <c r="M184" s="231">
        <v>4.7900700000000001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1562.05</v>
      </c>
      <c r="D185" s="232">
        <v>1576.4333333333332</v>
      </c>
      <c r="E185" s="232">
        <v>1534.7166666666662</v>
      </c>
      <c r="F185" s="232">
        <v>1507.383333333333</v>
      </c>
      <c r="G185" s="232">
        <v>1465.6666666666661</v>
      </c>
      <c r="H185" s="232">
        <v>1603.7666666666664</v>
      </c>
      <c r="I185" s="232">
        <v>1645.4833333333331</v>
      </c>
      <c r="J185" s="232">
        <v>1672.8166666666666</v>
      </c>
      <c r="K185" s="231">
        <v>1618.15</v>
      </c>
      <c r="L185" s="231">
        <v>1549.1</v>
      </c>
      <c r="M185" s="231">
        <v>8.0160499999999999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579.95000000000005</v>
      </c>
      <c r="D186" s="232">
        <v>584.78333333333342</v>
      </c>
      <c r="E186" s="232">
        <v>570.46666666666681</v>
      </c>
      <c r="F186" s="232">
        <v>560.98333333333335</v>
      </c>
      <c r="G186" s="232">
        <v>546.66666666666674</v>
      </c>
      <c r="H186" s="232">
        <v>594.26666666666688</v>
      </c>
      <c r="I186" s="232">
        <v>608.58333333333348</v>
      </c>
      <c r="J186" s="232">
        <v>618.06666666666695</v>
      </c>
      <c r="K186" s="231">
        <v>599.1</v>
      </c>
      <c r="L186" s="231">
        <v>575.29999999999995</v>
      </c>
      <c r="M186" s="231">
        <v>2.7266900000000001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283.55</v>
      </c>
      <c r="D187" s="232">
        <v>285.59999999999997</v>
      </c>
      <c r="E187" s="232">
        <v>279.44999999999993</v>
      </c>
      <c r="F187" s="232">
        <v>275.34999999999997</v>
      </c>
      <c r="G187" s="232">
        <v>269.19999999999993</v>
      </c>
      <c r="H187" s="232">
        <v>289.69999999999993</v>
      </c>
      <c r="I187" s="232">
        <v>295.84999999999991</v>
      </c>
      <c r="J187" s="232">
        <v>299.94999999999993</v>
      </c>
      <c r="K187" s="231">
        <v>291.75</v>
      </c>
      <c r="L187" s="231">
        <v>281.5</v>
      </c>
      <c r="M187" s="231">
        <v>2.08243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1813.75</v>
      </c>
      <c r="D188" s="232">
        <v>1817.3</v>
      </c>
      <c r="E188" s="232">
        <v>1797.6</v>
      </c>
      <c r="F188" s="232">
        <v>1781.45</v>
      </c>
      <c r="G188" s="232">
        <v>1761.75</v>
      </c>
      <c r="H188" s="232">
        <v>1833.4499999999998</v>
      </c>
      <c r="I188" s="232">
        <v>1853.15</v>
      </c>
      <c r="J188" s="232">
        <v>1869.2999999999997</v>
      </c>
      <c r="K188" s="231">
        <v>1837</v>
      </c>
      <c r="L188" s="231">
        <v>1801.15</v>
      </c>
      <c r="M188" s="231">
        <v>0.65873000000000004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622.54999999999995</v>
      </c>
      <c r="D189" s="232">
        <v>626.5333333333333</v>
      </c>
      <c r="E189" s="232">
        <v>612.51666666666665</v>
      </c>
      <c r="F189" s="232">
        <v>602.48333333333335</v>
      </c>
      <c r="G189" s="232">
        <v>588.4666666666667</v>
      </c>
      <c r="H189" s="232">
        <v>636.56666666666661</v>
      </c>
      <c r="I189" s="232">
        <v>650.58333333333326</v>
      </c>
      <c r="J189" s="232">
        <v>660.61666666666656</v>
      </c>
      <c r="K189" s="231">
        <v>640.54999999999995</v>
      </c>
      <c r="L189" s="231">
        <v>616.5</v>
      </c>
      <c r="M189" s="231">
        <v>0.74817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247.35</v>
      </c>
      <c r="D190" s="232">
        <v>247.26666666666665</v>
      </c>
      <c r="E190" s="232">
        <v>242.33333333333331</v>
      </c>
      <c r="F190" s="232">
        <v>237.31666666666666</v>
      </c>
      <c r="G190" s="232">
        <v>232.38333333333333</v>
      </c>
      <c r="H190" s="232">
        <v>252.2833333333333</v>
      </c>
      <c r="I190" s="232">
        <v>257.21666666666664</v>
      </c>
      <c r="J190" s="232">
        <v>262.23333333333329</v>
      </c>
      <c r="K190" s="231">
        <v>252.2</v>
      </c>
      <c r="L190" s="231">
        <v>242.25</v>
      </c>
      <c r="M190" s="231">
        <v>2.2166600000000001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3228.4</v>
      </c>
      <c r="D191" s="232">
        <v>3232.4</v>
      </c>
      <c r="E191" s="232">
        <v>3207.25</v>
      </c>
      <c r="F191" s="232">
        <v>3186.1</v>
      </c>
      <c r="G191" s="232">
        <v>3160.95</v>
      </c>
      <c r="H191" s="232">
        <v>3253.55</v>
      </c>
      <c r="I191" s="232">
        <v>3278.7000000000007</v>
      </c>
      <c r="J191" s="232">
        <v>3299.8500000000004</v>
      </c>
      <c r="K191" s="231">
        <v>3257.55</v>
      </c>
      <c r="L191" s="231">
        <v>3211.25</v>
      </c>
      <c r="M191" s="231">
        <v>1.56952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507.6</v>
      </c>
      <c r="D192" s="232">
        <v>508.55</v>
      </c>
      <c r="E192" s="232">
        <v>504.1</v>
      </c>
      <c r="F192" s="232">
        <v>500.6</v>
      </c>
      <c r="G192" s="232">
        <v>496.15000000000003</v>
      </c>
      <c r="H192" s="232">
        <v>512.04999999999995</v>
      </c>
      <c r="I192" s="232">
        <v>516.5</v>
      </c>
      <c r="J192" s="232">
        <v>520</v>
      </c>
      <c r="K192" s="231">
        <v>513</v>
      </c>
      <c r="L192" s="231">
        <v>505.05</v>
      </c>
      <c r="M192" s="231">
        <v>4.4938900000000004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530.95000000000005</v>
      </c>
      <c r="D193" s="232">
        <v>533.15</v>
      </c>
      <c r="E193" s="232">
        <v>522</v>
      </c>
      <c r="F193" s="232">
        <v>513.05000000000007</v>
      </c>
      <c r="G193" s="232">
        <v>501.90000000000009</v>
      </c>
      <c r="H193" s="232">
        <v>542.09999999999991</v>
      </c>
      <c r="I193" s="232">
        <v>553.24999999999977</v>
      </c>
      <c r="J193" s="232">
        <v>562.19999999999982</v>
      </c>
      <c r="K193" s="231">
        <v>544.29999999999995</v>
      </c>
      <c r="L193" s="231">
        <v>524.20000000000005</v>
      </c>
      <c r="M193" s="231">
        <v>9.7282600000000006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109.25</v>
      </c>
      <c r="D194" s="232">
        <v>110.25</v>
      </c>
      <c r="E194" s="232">
        <v>107.5</v>
      </c>
      <c r="F194" s="232">
        <v>105.75</v>
      </c>
      <c r="G194" s="232">
        <v>103</v>
      </c>
      <c r="H194" s="232">
        <v>112</v>
      </c>
      <c r="I194" s="232">
        <v>114.75</v>
      </c>
      <c r="J194" s="232">
        <v>116.5</v>
      </c>
      <c r="K194" s="231">
        <v>113</v>
      </c>
      <c r="L194" s="231">
        <v>108.5</v>
      </c>
      <c r="M194" s="231">
        <v>28.932469999999999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125.3</v>
      </c>
      <c r="D195" s="232">
        <v>125.58333333333333</v>
      </c>
      <c r="E195" s="232">
        <v>123.66666666666666</v>
      </c>
      <c r="F195" s="232">
        <v>122.03333333333333</v>
      </c>
      <c r="G195" s="232">
        <v>120.11666666666666</v>
      </c>
      <c r="H195" s="232">
        <v>127.21666666666665</v>
      </c>
      <c r="I195" s="232">
        <v>129.13333333333333</v>
      </c>
      <c r="J195" s="232">
        <v>130.76666666666665</v>
      </c>
      <c r="K195" s="231">
        <v>127.5</v>
      </c>
      <c r="L195" s="231">
        <v>123.95</v>
      </c>
      <c r="M195" s="231">
        <v>12.883430000000001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277.95</v>
      </c>
      <c r="D196" s="232">
        <v>277.86666666666667</v>
      </c>
      <c r="E196" s="232">
        <v>272.48333333333335</v>
      </c>
      <c r="F196" s="232">
        <v>267.01666666666665</v>
      </c>
      <c r="G196" s="232">
        <v>261.63333333333333</v>
      </c>
      <c r="H196" s="232">
        <v>283.33333333333337</v>
      </c>
      <c r="I196" s="232">
        <v>288.7166666666667</v>
      </c>
      <c r="J196" s="232">
        <v>294.18333333333339</v>
      </c>
      <c r="K196" s="231">
        <v>283.25</v>
      </c>
      <c r="L196" s="231">
        <v>272.39999999999998</v>
      </c>
      <c r="M196" s="231">
        <v>5.2755299999999998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978.2</v>
      </c>
      <c r="D197" s="232">
        <v>986.38333333333333</v>
      </c>
      <c r="E197" s="232">
        <v>966.81666666666661</v>
      </c>
      <c r="F197" s="232">
        <v>955.43333333333328</v>
      </c>
      <c r="G197" s="232">
        <v>935.86666666666656</v>
      </c>
      <c r="H197" s="232">
        <v>997.76666666666665</v>
      </c>
      <c r="I197" s="232">
        <v>1017.3333333333335</v>
      </c>
      <c r="J197" s="232">
        <v>1028.7166666666667</v>
      </c>
      <c r="K197" s="231">
        <v>1005.95</v>
      </c>
      <c r="L197" s="231">
        <v>975</v>
      </c>
      <c r="M197" s="231">
        <v>1.1488700000000001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1098.5999999999999</v>
      </c>
      <c r="D198" s="232">
        <v>1109.0666666666666</v>
      </c>
      <c r="E198" s="232">
        <v>1084.5333333333333</v>
      </c>
      <c r="F198" s="232">
        <v>1070.4666666666667</v>
      </c>
      <c r="G198" s="232">
        <v>1045.9333333333334</v>
      </c>
      <c r="H198" s="232">
        <v>1123.1333333333332</v>
      </c>
      <c r="I198" s="232">
        <v>1147.6666666666665</v>
      </c>
      <c r="J198" s="232">
        <v>1161.7333333333331</v>
      </c>
      <c r="K198" s="231">
        <v>1133.5999999999999</v>
      </c>
      <c r="L198" s="231">
        <v>1095</v>
      </c>
      <c r="M198" s="231">
        <v>30.28387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1712.5</v>
      </c>
      <c r="D199" s="232">
        <v>1724.3</v>
      </c>
      <c r="E199" s="232">
        <v>1691.1999999999998</v>
      </c>
      <c r="F199" s="232">
        <v>1669.8999999999999</v>
      </c>
      <c r="G199" s="232">
        <v>1636.7999999999997</v>
      </c>
      <c r="H199" s="232">
        <v>1745.6</v>
      </c>
      <c r="I199" s="232">
        <v>1778.6999999999998</v>
      </c>
      <c r="J199" s="232">
        <v>1800</v>
      </c>
      <c r="K199" s="231">
        <v>1757.4</v>
      </c>
      <c r="L199" s="231">
        <v>1703</v>
      </c>
      <c r="M199" s="231">
        <v>3.4782700000000002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1568.55</v>
      </c>
      <c r="D200" s="232">
        <v>1579.1000000000001</v>
      </c>
      <c r="E200" s="232">
        <v>1554.4000000000003</v>
      </c>
      <c r="F200" s="232">
        <v>1540.2500000000002</v>
      </c>
      <c r="G200" s="232">
        <v>1515.5500000000004</v>
      </c>
      <c r="H200" s="232">
        <v>1593.2500000000002</v>
      </c>
      <c r="I200" s="232">
        <v>1617.95</v>
      </c>
      <c r="J200" s="232">
        <v>1632.1000000000001</v>
      </c>
      <c r="K200" s="231">
        <v>1603.8</v>
      </c>
      <c r="L200" s="231">
        <v>1564.95</v>
      </c>
      <c r="M200" s="231">
        <v>132.21775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478.95</v>
      </c>
      <c r="D201" s="232">
        <v>483.91666666666669</v>
      </c>
      <c r="E201" s="232">
        <v>472.33333333333337</v>
      </c>
      <c r="F201" s="232">
        <v>465.7166666666667</v>
      </c>
      <c r="G201" s="232">
        <v>454.13333333333338</v>
      </c>
      <c r="H201" s="232">
        <v>490.53333333333336</v>
      </c>
      <c r="I201" s="232">
        <v>502.11666666666673</v>
      </c>
      <c r="J201" s="232">
        <v>508.73333333333335</v>
      </c>
      <c r="K201" s="231">
        <v>495.5</v>
      </c>
      <c r="L201" s="231">
        <v>477.3</v>
      </c>
      <c r="M201" s="231">
        <v>28.496420000000001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64.7</v>
      </c>
      <c r="D202" s="232">
        <v>65.500000000000014</v>
      </c>
      <c r="E202" s="232">
        <v>63.350000000000023</v>
      </c>
      <c r="F202" s="232">
        <v>62.000000000000014</v>
      </c>
      <c r="G202" s="232">
        <v>59.850000000000023</v>
      </c>
      <c r="H202" s="232">
        <v>66.850000000000023</v>
      </c>
      <c r="I202" s="232">
        <v>69.000000000000028</v>
      </c>
      <c r="J202" s="232">
        <v>70.350000000000023</v>
      </c>
      <c r="K202" s="231">
        <v>67.650000000000006</v>
      </c>
      <c r="L202" s="231">
        <v>64.150000000000006</v>
      </c>
      <c r="M202" s="231">
        <v>45.393630000000002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515.5</v>
      </c>
      <c r="D203" s="232">
        <v>516.38333333333333</v>
      </c>
      <c r="E203" s="232">
        <v>504.01666666666665</v>
      </c>
      <c r="F203" s="232">
        <v>492.5333333333333</v>
      </c>
      <c r="G203" s="232">
        <v>480.16666666666663</v>
      </c>
      <c r="H203" s="232">
        <v>527.86666666666667</v>
      </c>
      <c r="I203" s="232">
        <v>540.23333333333323</v>
      </c>
      <c r="J203" s="232">
        <v>551.7166666666667</v>
      </c>
      <c r="K203" s="231">
        <v>528.75</v>
      </c>
      <c r="L203" s="231">
        <v>504.9</v>
      </c>
      <c r="M203" s="231">
        <v>0.44135999999999997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830.15</v>
      </c>
      <c r="D204" s="232">
        <v>833.31666666666661</v>
      </c>
      <c r="E204" s="232">
        <v>823.03333333333319</v>
      </c>
      <c r="F204" s="232">
        <v>815.91666666666663</v>
      </c>
      <c r="G204" s="232">
        <v>805.63333333333321</v>
      </c>
      <c r="H204" s="232">
        <v>840.43333333333317</v>
      </c>
      <c r="I204" s="232">
        <v>850.71666666666647</v>
      </c>
      <c r="J204" s="232">
        <v>857.83333333333314</v>
      </c>
      <c r="K204" s="231">
        <v>843.6</v>
      </c>
      <c r="L204" s="231">
        <v>826.2</v>
      </c>
      <c r="M204" s="231">
        <v>2.1648800000000001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863.35</v>
      </c>
      <c r="D205" s="232">
        <v>868.41666666666663</v>
      </c>
      <c r="E205" s="232">
        <v>854.88333333333321</v>
      </c>
      <c r="F205" s="232">
        <v>846.41666666666663</v>
      </c>
      <c r="G205" s="232">
        <v>832.88333333333321</v>
      </c>
      <c r="H205" s="232">
        <v>876.88333333333321</v>
      </c>
      <c r="I205" s="232">
        <v>890.41666666666674</v>
      </c>
      <c r="J205" s="232">
        <v>898.88333333333321</v>
      </c>
      <c r="K205" s="231">
        <v>881.95</v>
      </c>
      <c r="L205" s="231">
        <v>859.95</v>
      </c>
      <c r="M205" s="231">
        <v>0.20516000000000001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1205.45</v>
      </c>
      <c r="D206" s="232">
        <v>1207.8500000000001</v>
      </c>
      <c r="E206" s="232">
        <v>1195.6000000000004</v>
      </c>
      <c r="F206" s="232">
        <v>1185.7500000000002</v>
      </c>
      <c r="G206" s="232">
        <v>1173.5000000000005</v>
      </c>
      <c r="H206" s="232">
        <v>1217.7000000000003</v>
      </c>
      <c r="I206" s="232">
        <v>1229.9499999999998</v>
      </c>
      <c r="J206" s="232">
        <v>1239.8000000000002</v>
      </c>
      <c r="K206" s="231">
        <v>1220.0999999999999</v>
      </c>
      <c r="L206" s="231">
        <v>1198</v>
      </c>
      <c r="M206" s="231">
        <v>4.0470199999999998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2387.0500000000002</v>
      </c>
      <c r="D207" s="232">
        <v>2402.9833333333336</v>
      </c>
      <c r="E207" s="232">
        <v>2364.0666666666671</v>
      </c>
      <c r="F207" s="232">
        <v>2341.0833333333335</v>
      </c>
      <c r="G207" s="232">
        <v>2302.166666666667</v>
      </c>
      <c r="H207" s="232">
        <v>2425.9666666666672</v>
      </c>
      <c r="I207" s="232">
        <v>2464.8833333333332</v>
      </c>
      <c r="J207" s="232">
        <v>2487.8666666666672</v>
      </c>
      <c r="K207" s="231">
        <v>2441.9</v>
      </c>
      <c r="L207" s="231">
        <v>2380</v>
      </c>
      <c r="M207" s="231">
        <v>2.4961799999999998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294.2</v>
      </c>
      <c r="D208" s="232">
        <v>294.45</v>
      </c>
      <c r="E208" s="232">
        <v>289.34999999999997</v>
      </c>
      <c r="F208" s="232">
        <v>284.5</v>
      </c>
      <c r="G208" s="232">
        <v>279.39999999999998</v>
      </c>
      <c r="H208" s="232">
        <v>299.29999999999995</v>
      </c>
      <c r="I208" s="232">
        <v>304.39999999999998</v>
      </c>
      <c r="J208" s="232">
        <v>309.24999999999994</v>
      </c>
      <c r="K208" s="231">
        <v>299.55</v>
      </c>
      <c r="L208" s="231">
        <v>289.60000000000002</v>
      </c>
      <c r="M208" s="231">
        <v>1.0502899999999999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402.25</v>
      </c>
      <c r="D209" s="232">
        <v>405.23333333333335</v>
      </c>
      <c r="E209" s="232">
        <v>395.51666666666671</v>
      </c>
      <c r="F209" s="232">
        <v>388.78333333333336</v>
      </c>
      <c r="G209" s="232">
        <v>379.06666666666672</v>
      </c>
      <c r="H209" s="232">
        <v>411.9666666666667</v>
      </c>
      <c r="I209" s="232">
        <v>421.68333333333339</v>
      </c>
      <c r="J209" s="232">
        <v>428.41666666666669</v>
      </c>
      <c r="K209" s="231">
        <v>414.95</v>
      </c>
      <c r="L209" s="231">
        <v>398.5</v>
      </c>
      <c r="M209" s="231">
        <v>59.625950000000003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1107.55</v>
      </c>
      <c r="D210" s="232">
        <v>1121.8833333333334</v>
      </c>
      <c r="E210" s="232">
        <v>1088.7666666666669</v>
      </c>
      <c r="F210" s="232">
        <v>1069.9833333333333</v>
      </c>
      <c r="G210" s="232">
        <v>1036.8666666666668</v>
      </c>
      <c r="H210" s="232">
        <v>1140.666666666667</v>
      </c>
      <c r="I210" s="232">
        <v>1173.7833333333333</v>
      </c>
      <c r="J210" s="232">
        <v>1192.5666666666671</v>
      </c>
      <c r="K210" s="231">
        <v>1155</v>
      </c>
      <c r="L210" s="231">
        <v>1103.0999999999999</v>
      </c>
      <c r="M210" s="231">
        <v>0.75046999999999997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2793.35</v>
      </c>
      <c r="D211" s="232">
        <v>2827.4666666666672</v>
      </c>
      <c r="E211" s="232">
        <v>2740.9333333333343</v>
      </c>
      <c r="F211" s="232">
        <v>2688.5166666666673</v>
      </c>
      <c r="G211" s="232">
        <v>2601.9833333333345</v>
      </c>
      <c r="H211" s="232">
        <v>2879.8833333333341</v>
      </c>
      <c r="I211" s="232">
        <v>2966.416666666667</v>
      </c>
      <c r="J211" s="232">
        <v>3018.8333333333339</v>
      </c>
      <c r="K211" s="231">
        <v>2914</v>
      </c>
      <c r="L211" s="231">
        <v>2775.05</v>
      </c>
      <c r="M211" s="231">
        <v>20.13729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98.6</v>
      </c>
      <c r="D212" s="232">
        <v>99.600000000000009</v>
      </c>
      <c r="E212" s="232">
        <v>97.000000000000014</v>
      </c>
      <c r="F212" s="232">
        <v>95.4</v>
      </c>
      <c r="G212" s="232">
        <v>92.800000000000011</v>
      </c>
      <c r="H212" s="232">
        <v>101.20000000000002</v>
      </c>
      <c r="I212" s="232">
        <v>103.80000000000001</v>
      </c>
      <c r="J212" s="232">
        <v>105.40000000000002</v>
      </c>
      <c r="K212" s="231">
        <v>102.2</v>
      </c>
      <c r="L212" s="231">
        <v>98</v>
      </c>
      <c r="M212" s="231">
        <v>28.238800000000001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228.25</v>
      </c>
      <c r="D213" s="232">
        <v>228.81666666666669</v>
      </c>
      <c r="E213" s="232">
        <v>226.33333333333337</v>
      </c>
      <c r="F213" s="232">
        <v>224.41666666666669</v>
      </c>
      <c r="G213" s="232">
        <v>221.93333333333337</v>
      </c>
      <c r="H213" s="232">
        <v>230.73333333333338</v>
      </c>
      <c r="I213" s="232">
        <v>233.21666666666667</v>
      </c>
      <c r="J213" s="232">
        <v>235.13333333333338</v>
      </c>
      <c r="K213" s="231">
        <v>231.3</v>
      </c>
      <c r="L213" s="231">
        <v>226.9</v>
      </c>
      <c r="M213" s="231">
        <v>34.692399999999999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2455.1</v>
      </c>
      <c r="D214" s="232">
        <v>2462.8666666666668</v>
      </c>
      <c r="E214" s="232">
        <v>2437.2333333333336</v>
      </c>
      <c r="F214" s="232">
        <v>2419.3666666666668</v>
      </c>
      <c r="G214" s="232">
        <v>2393.7333333333336</v>
      </c>
      <c r="H214" s="232">
        <v>2480.7333333333336</v>
      </c>
      <c r="I214" s="232">
        <v>2506.3666666666668</v>
      </c>
      <c r="J214" s="232">
        <v>2524.2333333333336</v>
      </c>
      <c r="K214" s="231">
        <v>2488.5</v>
      </c>
      <c r="L214" s="231">
        <v>2445</v>
      </c>
      <c r="M214" s="231">
        <v>13.145490000000001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300.45</v>
      </c>
      <c r="D215" s="232">
        <v>303.98333333333335</v>
      </c>
      <c r="E215" s="232">
        <v>293.9666666666667</v>
      </c>
      <c r="F215" s="232">
        <v>287.48333333333335</v>
      </c>
      <c r="G215" s="232">
        <v>277.4666666666667</v>
      </c>
      <c r="H215" s="232">
        <v>310.4666666666667</v>
      </c>
      <c r="I215" s="232">
        <v>320.48333333333335</v>
      </c>
      <c r="J215" s="232">
        <v>326.9666666666667</v>
      </c>
      <c r="K215" s="231">
        <v>314</v>
      </c>
      <c r="L215" s="231">
        <v>297.5</v>
      </c>
      <c r="M215" s="231">
        <v>35.292830000000002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3482.85</v>
      </c>
      <c r="D216" s="232">
        <v>3466.6333333333337</v>
      </c>
      <c r="E216" s="232">
        <v>3388.2666666666673</v>
      </c>
      <c r="F216" s="232">
        <v>3293.6833333333338</v>
      </c>
      <c r="G216" s="232">
        <v>3215.3166666666675</v>
      </c>
      <c r="H216" s="232">
        <v>3561.2166666666672</v>
      </c>
      <c r="I216" s="232">
        <v>3639.583333333333</v>
      </c>
      <c r="J216" s="232">
        <v>3734.166666666667</v>
      </c>
      <c r="K216" s="231">
        <v>3545</v>
      </c>
      <c r="L216" s="231">
        <v>3372.05</v>
      </c>
      <c r="M216" s="231">
        <v>0.35254000000000002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675.55</v>
      </c>
      <c r="D217" s="232">
        <v>670.7166666666667</v>
      </c>
      <c r="E217" s="232">
        <v>659.43333333333339</v>
      </c>
      <c r="F217" s="232">
        <v>643.31666666666672</v>
      </c>
      <c r="G217" s="232">
        <v>632.03333333333342</v>
      </c>
      <c r="H217" s="232">
        <v>686.83333333333337</v>
      </c>
      <c r="I217" s="232">
        <v>698.11666666666667</v>
      </c>
      <c r="J217" s="232">
        <v>714.23333333333335</v>
      </c>
      <c r="K217" s="231">
        <v>682</v>
      </c>
      <c r="L217" s="231">
        <v>654.6</v>
      </c>
      <c r="M217" s="231">
        <v>5.5381200000000002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34906.1</v>
      </c>
      <c r="D218" s="232">
        <v>35103.166666666664</v>
      </c>
      <c r="E218" s="232">
        <v>34606.333333333328</v>
      </c>
      <c r="F218" s="232">
        <v>34306.566666666666</v>
      </c>
      <c r="G218" s="232">
        <v>33809.73333333333</v>
      </c>
      <c r="H218" s="232">
        <v>35402.933333333327</v>
      </c>
      <c r="I218" s="232">
        <v>35899.766666666656</v>
      </c>
      <c r="J218" s="232">
        <v>36199.533333333326</v>
      </c>
      <c r="K218" s="231">
        <v>35600</v>
      </c>
      <c r="L218" s="231">
        <v>34803.4</v>
      </c>
      <c r="M218" s="231">
        <v>3.116E-2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46.3</v>
      </c>
      <c r="D219" s="232">
        <v>46.816666666666663</v>
      </c>
      <c r="E219" s="232">
        <v>45.483333333333327</v>
      </c>
      <c r="F219" s="232">
        <v>44.666666666666664</v>
      </c>
      <c r="G219" s="232">
        <v>43.333333333333329</v>
      </c>
      <c r="H219" s="232">
        <v>47.633333333333326</v>
      </c>
      <c r="I219" s="232">
        <v>48.966666666666669</v>
      </c>
      <c r="J219" s="232">
        <v>49.783333333333324</v>
      </c>
      <c r="K219" s="231">
        <v>48.15</v>
      </c>
      <c r="L219" s="231">
        <v>46</v>
      </c>
      <c r="M219" s="231">
        <v>21.993760000000002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2575.25</v>
      </c>
      <c r="D220" s="232">
        <v>2589.25</v>
      </c>
      <c r="E220" s="232">
        <v>2552</v>
      </c>
      <c r="F220" s="232">
        <v>2528.75</v>
      </c>
      <c r="G220" s="232">
        <v>2491.5</v>
      </c>
      <c r="H220" s="232">
        <v>2612.5</v>
      </c>
      <c r="I220" s="232">
        <v>2649.75</v>
      </c>
      <c r="J220" s="232">
        <v>2673</v>
      </c>
      <c r="K220" s="231">
        <v>2626.5</v>
      </c>
      <c r="L220" s="231">
        <v>2566</v>
      </c>
      <c r="M220" s="231">
        <v>26.65484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828.4</v>
      </c>
      <c r="D221" s="232">
        <v>835.88333333333321</v>
      </c>
      <c r="E221" s="232">
        <v>816.46666666666647</v>
      </c>
      <c r="F221" s="232">
        <v>804.5333333333333</v>
      </c>
      <c r="G221" s="232">
        <v>785.11666666666656</v>
      </c>
      <c r="H221" s="232">
        <v>847.81666666666638</v>
      </c>
      <c r="I221" s="232">
        <v>867.23333333333312</v>
      </c>
      <c r="J221" s="232">
        <v>879.16666666666629</v>
      </c>
      <c r="K221" s="231">
        <v>855.3</v>
      </c>
      <c r="L221" s="231">
        <v>823.95</v>
      </c>
      <c r="M221" s="231">
        <v>164.13158999999999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1081.0999999999999</v>
      </c>
      <c r="D222" s="232">
        <v>1089.3333333333333</v>
      </c>
      <c r="E222" s="232">
        <v>1068.2166666666665</v>
      </c>
      <c r="F222" s="232">
        <v>1055.3333333333333</v>
      </c>
      <c r="G222" s="232">
        <v>1034.2166666666665</v>
      </c>
      <c r="H222" s="232">
        <v>1102.2166666666665</v>
      </c>
      <c r="I222" s="232">
        <v>1123.3333333333333</v>
      </c>
      <c r="J222" s="232">
        <v>1136.2166666666665</v>
      </c>
      <c r="K222" s="231">
        <v>1110.45</v>
      </c>
      <c r="L222" s="231">
        <v>1076.45</v>
      </c>
      <c r="M222" s="231">
        <v>8.2086199999999998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392.7</v>
      </c>
      <c r="D223" s="232">
        <v>394.68333333333334</v>
      </c>
      <c r="E223" s="232">
        <v>388.51666666666665</v>
      </c>
      <c r="F223" s="232">
        <v>384.33333333333331</v>
      </c>
      <c r="G223" s="232">
        <v>378.16666666666663</v>
      </c>
      <c r="H223" s="232">
        <v>398.86666666666667</v>
      </c>
      <c r="I223" s="232">
        <v>405.0333333333333</v>
      </c>
      <c r="J223" s="232">
        <v>409.2166666666667</v>
      </c>
      <c r="K223" s="231">
        <v>400.85</v>
      </c>
      <c r="L223" s="231">
        <v>390.5</v>
      </c>
      <c r="M223" s="231">
        <v>11.2628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453.6</v>
      </c>
      <c r="D224" s="232">
        <v>455.65000000000003</v>
      </c>
      <c r="E224" s="232">
        <v>442.90000000000009</v>
      </c>
      <c r="F224" s="232">
        <v>432.20000000000005</v>
      </c>
      <c r="G224" s="232">
        <v>419.4500000000001</v>
      </c>
      <c r="H224" s="232">
        <v>466.35000000000008</v>
      </c>
      <c r="I224" s="232">
        <v>479.09999999999997</v>
      </c>
      <c r="J224" s="232">
        <v>489.80000000000007</v>
      </c>
      <c r="K224" s="231">
        <v>468.4</v>
      </c>
      <c r="L224" s="231">
        <v>444.95</v>
      </c>
      <c r="M224" s="231">
        <v>3.8355399999999999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46.5</v>
      </c>
      <c r="D225" s="232">
        <v>46.866666666666667</v>
      </c>
      <c r="E225" s="232">
        <v>45.933333333333337</v>
      </c>
      <c r="F225" s="232">
        <v>45.366666666666667</v>
      </c>
      <c r="G225" s="232">
        <v>44.433333333333337</v>
      </c>
      <c r="H225" s="232">
        <v>47.433333333333337</v>
      </c>
      <c r="I225" s="232">
        <v>48.36666666666666</v>
      </c>
      <c r="J225" s="232">
        <v>48.933333333333337</v>
      </c>
      <c r="K225" s="231">
        <v>47.8</v>
      </c>
      <c r="L225" s="231">
        <v>46.3</v>
      </c>
      <c r="M225" s="231">
        <v>52.00712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54.75</v>
      </c>
      <c r="D226" s="232">
        <v>55.199999999999996</v>
      </c>
      <c r="E226" s="232">
        <v>54.099999999999994</v>
      </c>
      <c r="F226" s="232">
        <v>53.449999999999996</v>
      </c>
      <c r="G226" s="232">
        <v>52.349999999999994</v>
      </c>
      <c r="H226" s="232">
        <v>55.849999999999994</v>
      </c>
      <c r="I226" s="232">
        <v>56.95</v>
      </c>
      <c r="J226" s="232">
        <v>57.599999999999994</v>
      </c>
      <c r="K226" s="231">
        <v>56.3</v>
      </c>
      <c r="L226" s="231">
        <v>54.55</v>
      </c>
      <c r="M226" s="231">
        <v>209.76043999999999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76.55</v>
      </c>
      <c r="D227" s="232">
        <v>77.183333333333337</v>
      </c>
      <c r="E227" s="232">
        <v>75.666666666666671</v>
      </c>
      <c r="F227" s="232">
        <v>74.783333333333331</v>
      </c>
      <c r="G227" s="232">
        <v>73.266666666666666</v>
      </c>
      <c r="H227" s="232">
        <v>78.066666666666677</v>
      </c>
      <c r="I227" s="232">
        <v>79.583333333333329</v>
      </c>
      <c r="J227" s="232">
        <v>80.466666666666683</v>
      </c>
      <c r="K227" s="231">
        <v>78.7</v>
      </c>
      <c r="L227" s="231">
        <v>76.3</v>
      </c>
      <c r="M227" s="231">
        <v>42.951149999999998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829.85</v>
      </c>
      <c r="D228" s="232">
        <v>835.36666666666679</v>
      </c>
      <c r="E228" s="232">
        <v>820.78333333333353</v>
      </c>
      <c r="F228" s="232">
        <v>811.7166666666667</v>
      </c>
      <c r="G228" s="232">
        <v>797.13333333333344</v>
      </c>
      <c r="H228" s="232">
        <v>844.43333333333362</v>
      </c>
      <c r="I228" s="232">
        <v>859.01666666666688</v>
      </c>
      <c r="J228" s="232">
        <v>868.08333333333371</v>
      </c>
      <c r="K228" s="231">
        <v>849.95</v>
      </c>
      <c r="L228" s="231">
        <v>826.3</v>
      </c>
      <c r="M228" s="231">
        <v>7.8340000000000007E-2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423.05</v>
      </c>
      <c r="D229" s="232">
        <v>426.5</v>
      </c>
      <c r="E229" s="232">
        <v>414.55</v>
      </c>
      <c r="F229" s="232">
        <v>406.05</v>
      </c>
      <c r="G229" s="232">
        <v>394.1</v>
      </c>
      <c r="H229" s="232">
        <v>435</v>
      </c>
      <c r="I229" s="232">
        <v>446.95000000000005</v>
      </c>
      <c r="J229" s="232">
        <v>455.45</v>
      </c>
      <c r="K229" s="231">
        <v>438.45</v>
      </c>
      <c r="L229" s="231">
        <v>418</v>
      </c>
      <c r="M229" s="231">
        <v>5.9586699999999997</v>
      </c>
      <c r="N229" s="1"/>
      <c r="O229" s="1"/>
    </row>
    <row r="230" spans="1:15" ht="12.75" customHeight="1">
      <c r="A230" s="30">
        <v>220</v>
      </c>
      <c r="B230" s="217" t="s">
        <v>878</v>
      </c>
      <c r="C230" s="231">
        <v>430.2</v>
      </c>
      <c r="D230" s="232">
        <v>433.01666666666665</v>
      </c>
      <c r="E230" s="232">
        <v>422.23333333333329</v>
      </c>
      <c r="F230" s="232">
        <v>414.26666666666665</v>
      </c>
      <c r="G230" s="232">
        <v>403.48333333333329</v>
      </c>
      <c r="H230" s="232">
        <v>440.98333333333329</v>
      </c>
      <c r="I230" s="232">
        <v>451.76666666666659</v>
      </c>
      <c r="J230" s="232">
        <v>459.73333333333329</v>
      </c>
      <c r="K230" s="231">
        <v>443.8</v>
      </c>
      <c r="L230" s="231">
        <v>425.05</v>
      </c>
      <c r="M230" s="231">
        <v>2.4658600000000002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28.2</v>
      </c>
      <c r="D231" s="232">
        <v>28.650000000000002</v>
      </c>
      <c r="E231" s="232">
        <v>27.550000000000004</v>
      </c>
      <c r="F231" s="232">
        <v>26.900000000000002</v>
      </c>
      <c r="G231" s="232">
        <v>25.800000000000004</v>
      </c>
      <c r="H231" s="232">
        <v>29.300000000000004</v>
      </c>
      <c r="I231" s="232">
        <v>30.400000000000006</v>
      </c>
      <c r="J231" s="232">
        <v>31.050000000000004</v>
      </c>
      <c r="K231" s="231">
        <v>29.75</v>
      </c>
      <c r="L231" s="231">
        <v>28</v>
      </c>
      <c r="M231" s="231">
        <v>95.846029999999999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383.65</v>
      </c>
      <c r="D232" s="232">
        <v>385.68333333333334</v>
      </c>
      <c r="E232" s="232">
        <v>380.4666666666667</v>
      </c>
      <c r="F232" s="232">
        <v>377.28333333333336</v>
      </c>
      <c r="G232" s="232">
        <v>372.06666666666672</v>
      </c>
      <c r="H232" s="232">
        <v>388.86666666666667</v>
      </c>
      <c r="I232" s="232">
        <v>394.08333333333326</v>
      </c>
      <c r="J232" s="232">
        <v>397.26666666666665</v>
      </c>
      <c r="K232" s="231">
        <v>390.9</v>
      </c>
      <c r="L232" s="231">
        <v>382.5</v>
      </c>
      <c r="M232" s="231">
        <v>87.918719999999993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91.95</v>
      </c>
      <c r="D233" s="232">
        <v>92.7</v>
      </c>
      <c r="E233" s="232">
        <v>90.65</v>
      </c>
      <c r="F233" s="232">
        <v>89.350000000000009</v>
      </c>
      <c r="G233" s="232">
        <v>87.300000000000011</v>
      </c>
      <c r="H233" s="232">
        <v>94</v>
      </c>
      <c r="I233" s="232">
        <v>96.049999999999983</v>
      </c>
      <c r="J233" s="232">
        <v>97.35</v>
      </c>
      <c r="K233" s="231">
        <v>94.75</v>
      </c>
      <c r="L233" s="231">
        <v>91.4</v>
      </c>
      <c r="M233" s="231">
        <v>1.21367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187.15</v>
      </c>
      <c r="D234" s="232">
        <v>190.20000000000002</v>
      </c>
      <c r="E234" s="232">
        <v>183.35000000000002</v>
      </c>
      <c r="F234" s="232">
        <v>179.55</v>
      </c>
      <c r="G234" s="232">
        <v>172.70000000000002</v>
      </c>
      <c r="H234" s="232">
        <v>194.00000000000003</v>
      </c>
      <c r="I234" s="232">
        <v>200.85</v>
      </c>
      <c r="J234" s="232">
        <v>204.65000000000003</v>
      </c>
      <c r="K234" s="231">
        <v>197.05</v>
      </c>
      <c r="L234" s="231">
        <v>186.4</v>
      </c>
      <c r="M234" s="231">
        <v>20.459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103.25</v>
      </c>
      <c r="D235" s="232">
        <v>104.89999999999999</v>
      </c>
      <c r="E235" s="232">
        <v>101.09999999999998</v>
      </c>
      <c r="F235" s="232">
        <v>98.949999999999989</v>
      </c>
      <c r="G235" s="232">
        <v>95.149999999999977</v>
      </c>
      <c r="H235" s="232">
        <v>107.04999999999998</v>
      </c>
      <c r="I235" s="232">
        <v>110.85</v>
      </c>
      <c r="J235" s="232">
        <v>112.99999999999999</v>
      </c>
      <c r="K235" s="231">
        <v>108.7</v>
      </c>
      <c r="L235" s="231">
        <v>102.75</v>
      </c>
      <c r="M235" s="231">
        <v>75.42201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59.5</v>
      </c>
      <c r="D236" s="232">
        <v>60.583333333333336</v>
      </c>
      <c r="E236" s="232">
        <v>57.616666666666674</v>
      </c>
      <c r="F236" s="232">
        <v>55.733333333333341</v>
      </c>
      <c r="G236" s="232">
        <v>52.76666666666668</v>
      </c>
      <c r="H236" s="232">
        <v>62.466666666666669</v>
      </c>
      <c r="I236" s="232">
        <v>65.433333333333323</v>
      </c>
      <c r="J236" s="232">
        <v>67.316666666666663</v>
      </c>
      <c r="K236" s="231">
        <v>63.55</v>
      </c>
      <c r="L236" s="231">
        <v>58.7</v>
      </c>
      <c r="M236" s="231">
        <v>75.545159999999996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4661.3</v>
      </c>
      <c r="D237" s="232">
        <v>4685.1833333333334</v>
      </c>
      <c r="E237" s="232">
        <v>4615.666666666667</v>
      </c>
      <c r="F237" s="232">
        <v>4570.0333333333338</v>
      </c>
      <c r="G237" s="232">
        <v>4500.5166666666673</v>
      </c>
      <c r="H237" s="232">
        <v>4730.8166666666666</v>
      </c>
      <c r="I237" s="232">
        <v>4800.333333333333</v>
      </c>
      <c r="J237" s="232">
        <v>4845.9666666666662</v>
      </c>
      <c r="K237" s="231">
        <v>4754.7</v>
      </c>
      <c r="L237" s="231">
        <v>4639.55</v>
      </c>
      <c r="M237" s="231">
        <v>0.82813000000000003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282.39999999999998</v>
      </c>
      <c r="D238" s="232">
        <v>283.93333333333334</v>
      </c>
      <c r="E238" s="232">
        <v>278.66666666666669</v>
      </c>
      <c r="F238" s="232">
        <v>274.93333333333334</v>
      </c>
      <c r="G238" s="232">
        <v>269.66666666666669</v>
      </c>
      <c r="H238" s="232">
        <v>287.66666666666669</v>
      </c>
      <c r="I238" s="232">
        <v>292.93333333333334</v>
      </c>
      <c r="J238" s="232">
        <v>296.66666666666669</v>
      </c>
      <c r="K238" s="231">
        <v>289.2</v>
      </c>
      <c r="L238" s="231">
        <v>280.2</v>
      </c>
      <c r="M238" s="231">
        <v>9.3298699999999997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143.19999999999999</v>
      </c>
      <c r="D239" s="232">
        <v>145.16666666666666</v>
      </c>
      <c r="E239" s="232">
        <v>140.68333333333331</v>
      </c>
      <c r="F239" s="232">
        <v>138.16666666666666</v>
      </c>
      <c r="G239" s="232">
        <v>133.68333333333331</v>
      </c>
      <c r="H239" s="232">
        <v>147.68333333333331</v>
      </c>
      <c r="I239" s="232">
        <v>152.16666666666666</v>
      </c>
      <c r="J239" s="232">
        <v>154.68333333333331</v>
      </c>
      <c r="K239" s="231">
        <v>149.65</v>
      </c>
      <c r="L239" s="231">
        <v>142.65</v>
      </c>
      <c r="M239" s="231">
        <v>69.265839999999997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312.14999999999998</v>
      </c>
      <c r="D240" s="232">
        <v>313.66666666666669</v>
      </c>
      <c r="E240" s="232">
        <v>309.03333333333336</v>
      </c>
      <c r="F240" s="232">
        <v>305.91666666666669</v>
      </c>
      <c r="G240" s="232">
        <v>301.28333333333336</v>
      </c>
      <c r="H240" s="232">
        <v>316.78333333333336</v>
      </c>
      <c r="I240" s="232">
        <v>321.41666666666669</v>
      </c>
      <c r="J240" s="232">
        <v>324.53333333333336</v>
      </c>
      <c r="K240" s="231">
        <v>318.3</v>
      </c>
      <c r="L240" s="231">
        <v>310.55</v>
      </c>
      <c r="M240" s="231">
        <v>22.51942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77.8</v>
      </c>
      <c r="D241" s="232">
        <v>78.11666666666666</v>
      </c>
      <c r="E241" s="232">
        <v>77.333333333333314</v>
      </c>
      <c r="F241" s="232">
        <v>76.86666666666666</v>
      </c>
      <c r="G241" s="232">
        <v>76.083333333333314</v>
      </c>
      <c r="H241" s="232">
        <v>78.583333333333314</v>
      </c>
      <c r="I241" s="232">
        <v>79.366666666666646</v>
      </c>
      <c r="J241" s="232">
        <v>79.833333333333314</v>
      </c>
      <c r="K241" s="231">
        <v>78.900000000000006</v>
      </c>
      <c r="L241" s="231">
        <v>77.650000000000006</v>
      </c>
      <c r="M241" s="231">
        <v>71.519990000000007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23.8</v>
      </c>
      <c r="D242" s="232">
        <v>24.033333333333331</v>
      </c>
      <c r="E242" s="232">
        <v>23.366666666666664</v>
      </c>
      <c r="F242" s="232">
        <v>22.933333333333334</v>
      </c>
      <c r="G242" s="232">
        <v>22.266666666666666</v>
      </c>
      <c r="H242" s="232">
        <v>24.466666666666661</v>
      </c>
      <c r="I242" s="232">
        <v>25.133333333333333</v>
      </c>
      <c r="J242" s="232">
        <v>25.566666666666659</v>
      </c>
      <c r="K242" s="231">
        <v>24.7</v>
      </c>
      <c r="L242" s="231">
        <v>23.6</v>
      </c>
      <c r="M242" s="231">
        <v>81.795230000000004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601.65</v>
      </c>
      <c r="D243" s="232">
        <v>604.88333333333333</v>
      </c>
      <c r="E243" s="232">
        <v>596.76666666666665</v>
      </c>
      <c r="F243" s="232">
        <v>591.88333333333333</v>
      </c>
      <c r="G243" s="232">
        <v>583.76666666666665</v>
      </c>
      <c r="H243" s="232">
        <v>609.76666666666665</v>
      </c>
      <c r="I243" s="232">
        <v>617.88333333333321</v>
      </c>
      <c r="J243" s="232">
        <v>622.76666666666665</v>
      </c>
      <c r="K243" s="231">
        <v>613</v>
      </c>
      <c r="L243" s="231">
        <v>600</v>
      </c>
      <c r="M243" s="231">
        <v>10.632110000000001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27.4</v>
      </c>
      <c r="D244" s="232">
        <v>27.616666666666664</v>
      </c>
      <c r="E244" s="232">
        <v>27.033333333333328</v>
      </c>
      <c r="F244" s="232">
        <v>26.666666666666664</v>
      </c>
      <c r="G244" s="232">
        <v>26.083333333333329</v>
      </c>
      <c r="H244" s="232">
        <v>27.983333333333327</v>
      </c>
      <c r="I244" s="232">
        <v>28.566666666666663</v>
      </c>
      <c r="J244" s="232">
        <v>28.933333333333326</v>
      </c>
      <c r="K244" s="231">
        <v>28.2</v>
      </c>
      <c r="L244" s="231">
        <v>27.25</v>
      </c>
      <c r="M244" s="231">
        <v>164.51331999999999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1015.55</v>
      </c>
      <c r="D245" s="232">
        <v>1025.0666666666668</v>
      </c>
      <c r="E245" s="232">
        <v>997.13333333333367</v>
      </c>
      <c r="F245" s="232">
        <v>978.71666666666681</v>
      </c>
      <c r="G245" s="232">
        <v>950.78333333333364</v>
      </c>
      <c r="H245" s="232">
        <v>1043.4833333333336</v>
      </c>
      <c r="I245" s="232">
        <v>1071.4166666666665</v>
      </c>
      <c r="J245" s="232">
        <v>1089.8333333333337</v>
      </c>
      <c r="K245" s="231">
        <v>1053</v>
      </c>
      <c r="L245" s="231">
        <v>1006.65</v>
      </c>
      <c r="M245" s="231">
        <v>0.62541999999999998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332.85</v>
      </c>
      <c r="D246" s="232">
        <v>335.18333333333334</v>
      </c>
      <c r="E246" s="232">
        <v>326.06666666666666</v>
      </c>
      <c r="F246" s="232">
        <v>319.2833333333333</v>
      </c>
      <c r="G246" s="232">
        <v>310.16666666666663</v>
      </c>
      <c r="H246" s="232">
        <v>341.9666666666667</v>
      </c>
      <c r="I246" s="232">
        <v>351.08333333333337</v>
      </c>
      <c r="J246" s="232">
        <v>357.86666666666673</v>
      </c>
      <c r="K246" s="231">
        <v>344.3</v>
      </c>
      <c r="L246" s="231">
        <v>328.4</v>
      </c>
      <c r="M246" s="231">
        <v>0.97724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435.85</v>
      </c>
      <c r="D247" s="232">
        <v>438.90000000000003</v>
      </c>
      <c r="E247" s="232">
        <v>432.00000000000006</v>
      </c>
      <c r="F247" s="232">
        <v>428.15000000000003</v>
      </c>
      <c r="G247" s="232">
        <v>421.25000000000006</v>
      </c>
      <c r="H247" s="232">
        <v>442.75000000000006</v>
      </c>
      <c r="I247" s="232">
        <v>449.65000000000003</v>
      </c>
      <c r="J247" s="232">
        <v>453.50000000000006</v>
      </c>
      <c r="K247" s="231">
        <v>445.8</v>
      </c>
      <c r="L247" s="231">
        <v>435.05</v>
      </c>
      <c r="M247" s="231">
        <v>13.10571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153.05000000000001</v>
      </c>
      <c r="D248" s="232">
        <v>154.29999999999998</v>
      </c>
      <c r="E248" s="232">
        <v>151.09999999999997</v>
      </c>
      <c r="F248" s="232">
        <v>149.14999999999998</v>
      </c>
      <c r="G248" s="232">
        <v>145.94999999999996</v>
      </c>
      <c r="H248" s="232">
        <v>156.24999999999997</v>
      </c>
      <c r="I248" s="232">
        <v>159.44999999999996</v>
      </c>
      <c r="J248" s="232">
        <v>161.39999999999998</v>
      </c>
      <c r="K248" s="231">
        <v>157.5</v>
      </c>
      <c r="L248" s="231">
        <v>152.35</v>
      </c>
      <c r="M248" s="231">
        <v>27.132359999999998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1060.0999999999999</v>
      </c>
      <c r="D249" s="232">
        <v>1078.2</v>
      </c>
      <c r="E249" s="232">
        <v>1036.9000000000001</v>
      </c>
      <c r="F249" s="232">
        <v>1013.7</v>
      </c>
      <c r="G249" s="232">
        <v>972.40000000000009</v>
      </c>
      <c r="H249" s="232">
        <v>1101.4000000000001</v>
      </c>
      <c r="I249" s="232">
        <v>1142.6999999999998</v>
      </c>
      <c r="J249" s="232">
        <v>1165.9000000000001</v>
      </c>
      <c r="K249" s="231">
        <v>1119.5</v>
      </c>
      <c r="L249" s="231">
        <v>1055</v>
      </c>
      <c r="M249" s="231">
        <v>122.4208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15.35</v>
      </c>
      <c r="D250" s="232">
        <v>15.549999999999999</v>
      </c>
      <c r="E250" s="232">
        <v>15.049999999999997</v>
      </c>
      <c r="F250" s="232">
        <v>14.749999999999998</v>
      </c>
      <c r="G250" s="232">
        <v>14.249999999999996</v>
      </c>
      <c r="H250" s="232">
        <v>15.849999999999998</v>
      </c>
      <c r="I250" s="232">
        <v>16.350000000000001</v>
      </c>
      <c r="J250" s="232">
        <v>16.649999999999999</v>
      </c>
      <c r="K250" s="231">
        <v>16.05</v>
      </c>
      <c r="L250" s="231">
        <v>15.25</v>
      </c>
      <c r="M250" s="231">
        <v>131.06564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3425.5</v>
      </c>
      <c r="D251" s="232">
        <v>3432.3666666666668</v>
      </c>
      <c r="E251" s="232">
        <v>3403.2333333333336</v>
      </c>
      <c r="F251" s="232">
        <v>3380.9666666666667</v>
      </c>
      <c r="G251" s="232">
        <v>3351.8333333333335</v>
      </c>
      <c r="H251" s="232">
        <v>3454.6333333333337</v>
      </c>
      <c r="I251" s="232">
        <v>3483.7666666666669</v>
      </c>
      <c r="J251" s="232">
        <v>3506.0333333333338</v>
      </c>
      <c r="K251" s="231">
        <v>3461.5</v>
      </c>
      <c r="L251" s="231">
        <v>3410.1</v>
      </c>
      <c r="M251" s="231">
        <v>2.8313199999999998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1435.1</v>
      </c>
      <c r="D252" s="232">
        <v>1447.1333333333332</v>
      </c>
      <c r="E252" s="232">
        <v>1415.9666666666665</v>
      </c>
      <c r="F252" s="232">
        <v>1396.8333333333333</v>
      </c>
      <c r="G252" s="232">
        <v>1365.6666666666665</v>
      </c>
      <c r="H252" s="232">
        <v>1466.2666666666664</v>
      </c>
      <c r="I252" s="232">
        <v>1497.4333333333334</v>
      </c>
      <c r="J252" s="232">
        <v>1516.5666666666664</v>
      </c>
      <c r="K252" s="231">
        <v>1478.3</v>
      </c>
      <c r="L252" s="231">
        <v>1428</v>
      </c>
      <c r="M252" s="231">
        <v>87.984030000000004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 t="e">
        <v>#N/A</v>
      </c>
      <c r="D253" s="232" t="e">
        <v>#N/A</v>
      </c>
      <c r="E253" s="232" t="e">
        <v>#N/A</v>
      </c>
      <c r="F253" s="232" t="e">
        <v>#N/A</v>
      </c>
      <c r="G253" s="232" t="e">
        <v>#N/A</v>
      </c>
      <c r="H253" s="232" t="e">
        <v>#N/A</v>
      </c>
      <c r="I253" s="232" t="e">
        <v>#N/A</v>
      </c>
      <c r="J253" s="232" t="e">
        <v>#N/A</v>
      </c>
      <c r="K253" s="231" t="e">
        <v>#N/A</v>
      </c>
      <c r="L253" s="231" t="e">
        <v>#N/A</v>
      </c>
      <c r="M253" s="231" t="e">
        <v>#N/A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423.1</v>
      </c>
      <c r="D254" s="232">
        <v>427.36666666666662</v>
      </c>
      <c r="E254" s="232">
        <v>416.73333333333323</v>
      </c>
      <c r="F254" s="232">
        <v>410.36666666666662</v>
      </c>
      <c r="G254" s="232">
        <v>399.73333333333323</v>
      </c>
      <c r="H254" s="232">
        <v>433.73333333333323</v>
      </c>
      <c r="I254" s="232">
        <v>444.36666666666656</v>
      </c>
      <c r="J254" s="232">
        <v>450.73333333333323</v>
      </c>
      <c r="K254" s="231">
        <v>438</v>
      </c>
      <c r="L254" s="231">
        <v>421</v>
      </c>
      <c r="M254" s="231">
        <v>3.98678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1858.9</v>
      </c>
      <c r="D255" s="232">
        <v>1864.6499999999999</v>
      </c>
      <c r="E255" s="232">
        <v>1839.2999999999997</v>
      </c>
      <c r="F255" s="232">
        <v>1819.6999999999998</v>
      </c>
      <c r="G255" s="232">
        <v>1794.3499999999997</v>
      </c>
      <c r="H255" s="232">
        <v>1884.2499999999998</v>
      </c>
      <c r="I255" s="232">
        <v>1909.5999999999997</v>
      </c>
      <c r="J255" s="232">
        <v>1929.1999999999998</v>
      </c>
      <c r="K255" s="231">
        <v>1890</v>
      </c>
      <c r="L255" s="231">
        <v>1845.05</v>
      </c>
      <c r="M255" s="231">
        <v>1.4455499999999999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794.25</v>
      </c>
      <c r="D256" s="232">
        <v>791.41666666666663</v>
      </c>
      <c r="E256" s="232">
        <v>782.83333333333326</v>
      </c>
      <c r="F256" s="232">
        <v>771.41666666666663</v>
      </c>
      <c r="G256" s="232">
        <v>762.83333333333326</v>
      </c>
      <c r="H256" s="232">
        <v>802.83333333333326</v>
      </c>
      <c r="I256" s="232">
        <v>811.41666666666652</v>
      </c>
      <c r="J256" s="232">
        <v>822.83333333333326</v>
      </c>
      <c r="K256" s="231">
        <v>800</v>
      </c>
      <c r="L256" s="231">
        <v>780</v>
      </c>
      <c r="M256" s="231">
        <v>5.4711400000000001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1952.55</v>
      </c>
      <c r="D257" s="232">
        <v>1960.1833333333334</v>
      </c>
      <c r="E257" s="232">
        <v>1932.3666666666668</v>
      </c>
      <c r="F257" s="232">
        <v>1912.1833333333334</v>
      </c>
      <c r="G257" s="232">
        <v>1884.3666666666668</v>
      </c>
      <c r="H257" s="232">
        <v>1980.3666666666668</v>
      </c>
      <c r="I257" s="232">
        <v>2008.1833333333334</v>
      </c>
      <c r="J257" s="232">
        <v>2028.3666666666668</v>
      </c>
      <c r="K257" s="231">
        <v>1988</v>
      </c>
      <c r="L257" s="231">
        <v>1940</v>
      </c>
      <c r="M257" s="231">
        <v>0.21893000000000001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2802.65</v>
      </c>
      <c r="D258" s="232">
        <v>2779.9833333333336</v>
      </c>
      <c r="E258" s="232">
        <v>2730.666666666667</v>
      </c>
      <c r="F258" s="232">
        <v>2658.6833333333334</v>
      </c>
      <c r="G258" s="232">
        <v>2609.3666666666668</v>
      </c>
      <c r="H258" s="232">
        <v>2851.9666666666672</v>
      </c>
      <c r="I258" s="232">
        <v>2901.2833333333338</v>
      </c>
      <c r="J258" s="232">
        <v>2973.2666666666673</v>
      </c>
      <c r="K258" s="231">
        <v>2829.3</v>
      </c>
      <c r="L258" s="231">
        <v>2708</v>
      </c>
      <c r="M258" s="231">
        <v>1.1025799999999999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611.29999999999995</v>
      </c>
      <c r="D259" s="232">
        <v>622.93333333333328</v>
      </c>
      <c r="E259" s="232">
        <v>594.36666666666656</v>
      </c>
      <c r="F259" s="232">
        <v>577.43333333333328</v>
      </c>
      <c r="G259" s="232">
        <v>548.86666666666656</v>
      </c>
      <c r="H259" s="232">
        <v>639.86666666666656</v>
      </c>
      <c r="I259" s="232">
        <v>668.43333333333339</v>
      </c>
      <c r="J259" s="232">
        <v>685.36666666666656</v>
      </c>
      <c r="K259" s="231">
        <v>651.5</v>
      </c>
      <c r="L259" s="231">
        <v>606</v>
      </c>
      <c r="M259" s="231">
        <v>9.2851999999999997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688.45</v>
      </c>
      <c r="D260" s="232">
        <v>679.41666666666663</v>
      </c>
      <c r="E260" s="232">
        <v>660.0333333333333</v>
      </c>
      <c r="F260" s="232">
        <v>631.61666666666667</v>
      </c>
      <c r="G260" s="232">
        <v>612.23333333333335</v>
      </c>
      <c r="H260" s="232">
        <v>707.83333333333326</v>
      </c>
      <c r="I260" s="232">
        <v>727.2166666666667</v>
      </c>
      <c r="J260" s="232">
        <v>755.63333333333321</v>
      </c>
      <c r="K260" s="231">
        <v>698.8</v>
      </c>
      <c r="L260" s="231">
        <v>651</v>
      </c>
      <c r="M260" s="231">
        <v>5.3858899999999998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376.2</v>
      </c>
      <c r="D261" s="232">
        <v>379.2833333333333</v>
      </c>
      <c r="E261" s="232">
        <v>367.26666666666659</v>
      </c>
      <c r="F261" s="232">
        <v>358.33333333333331</v>
      </c>
      <c r="G261" s="232">
        <v>346.31666666666661</v>
      </c>
      <c r="H261" s="232">
        <v>388.21666666666658</v>
      </c>
      <c r="I261" s="232">
        <v>400.23333333333323</v>
      </c>
      <c r="J261" s="232">
        <v>409.16666666666657</v>
      </c>
      <c r="K261" s="231">
        <v>391.3</v>
      </c>
      <c r="L261" s="231">
        <v>370.35</v>
      </c>
      <c r="M261" s="231">
        <v>4.9620800000000003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62.05</v>
      </c>
      <c r="D262" s="232">
        <v>62.449999999999996</v>
      </c>
      <c r="E262" s="232">
        <v>61.099999999999994</v>
      </c>
      <c r="F262" s="232">
        <v>60.15</v>
      </c>
      <c r="G262" s="232">
        <v>58.8</v>
      </c>
      <c r="H262" s="232">
        <v>63.399999999999991</v>
      </c>
      <c r="I262" s="232">
        <v>64.75</v>
      </c>
      <c r="J262" s="232">
        <v>65.699999999999989</v>
      </c>
      <c r="K262" s="231">
        <v>63.8</v>
      </c>
      <c r="L262" s="231">
        <v>61.5</v>
      </c>
      <c r="M262" s="231">
        <v>9.3683499999999995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258.85000000000002</v>
      </c>
      <c r="D263" s="232">
        <v>262.55</v>
      </c>
      <c r="E263" s="232">
        <v>251.45000000000005</v>
      </c>
      <c r="F263" s="232">
        <v>244.05000000000004</v>
      </c>
      <c r="G263" s="232">
        <v>232.95000000000007</v>
      </c>
      <c r="H263" s="232">
        <v>269.95000000000005</v>
      </c>
      <c r="I263" s="232">
        <v>281.05000000000007</v>
      </c>
      <c r="J263" s="232">
        <v>288.45</v>
      </c>
      <c r="K263" s="231">
        <v>273.64999999999998</v>
      </c>
      <c r="L263" s="231">
        <v>255.15</v>
      </c>
      <c r="M263" s="231">
        <v>12.68834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675.6</v>
      </c>
      <c r="D264" s="232">
        <v>680.03333333333342</v>
      </c>
      <c r="E264" s="232">
        <v>668.61666666666679</v>
      </c>
      <c r="F264" s="232">
        <v>661.63333333333333</v>
      </c>
      <c r="G264" s="232">
        <v>650.2166666666667</v>
      </c>
      <c r="H264" s="232">
        <v>687.01666666666688</v>
      </c>
      <c r="I264" s="232">
        <v>698.43333333333362</v>
      </c>
      <c r="J264" s="232">
        <v>705.41666666666697</v>
      </c>
      <c r="K264" s="231">
        <v>691.45</v>
      </c>
      <c r="L264" s="231">
        <v>673.05</v>
      </c>
      <c r="M264" s="231">
        <v>16.029209999999999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100.25</v>
      </c>
      <c r="D265" s="232">
        <v>101.18333333333334</v>
      </c>
      <c r="E265" s="232">
        <v>99.066666666666677</v>
      </c>
      <c r="F265" s="232">
        <v>97.88333333333334</v>
      </c>
      <c r="G265" s="232">
        <v>95.76666666666668</v>
      </c>
      <c r="H265" s="232">
        <v>102.36666666666667</v>
      </c>
      <c r="I265" s="232">
        <v>104.48333333333335</v>
      </c>
      <c r="J265" s="232">
        <v>105.66666666666667</v>
      </c>
      <c r="K265" s="231">
        <v>103.3</v>
      </c>
      <c r="L265" s="231">
        <v>100</v>
      </c>
      <c r="M265" s="231">
        <v>5.4440999999999997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308.95</v>
      </c>
      <c r="D266" s="232">
        <v>310.96666666666664</v>
      </c>
      <c r="E266" s="232">
        <v>304.98333333333329</v>
      </c>
      <c r="F266" s="232">
        <v>301.01666666666665</v>
      </c>
      <c r="G266" s="232">
        <v>295.0333333333333</v>
      </c>
      <c r="H266" s="232">
        <v>314.93333333333328</v>
      </c>
      <c r="I266" s="232">
        <v>320.91666666666663</v>
      </c>
      <c r="J266" s="232">
        <v>324.88333333333327</v>
      </c>
      <c r="K266" s="231">
        <v>316.95</v>
      </c>
      <c r="L266" s="231">
        <v>307</v>
      </c>
      <c r="M266" s="231">
        <v>20.25901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575.4</v>
      </c>
      <c r="D267" s="232">
        <v>578.61666666666667</v>
      </c>
      <c r="E267" s="232">
        <v>568.43333333333339</v>
      </c>
      <c r="F267" s="232">
        <v>561.4666666666667</v>
      </c>
      <c r="G267" s="232">
        <v>551.28333333333342</v>
      </c>
      <c r="H267" s="232">
        <v>585.58333333333337</v>
      </c>
      <c r="I267" s="232">
        <v>595.76666666666654</v>
      </c>
      <c r="J267" s="232">
        <v>602.73333333333335</v>
      </c>
      <c r="K267" s="231">
        <v>588.79999999999995</v>
      </c>
      <c r="L267" s="231">
        <v>571.65</v>
      </c>
      <c r="M267" s="231">
        <v>19.821529999999999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442.85</v>
      </c>
      <c r="D268" s="232">
        <v>446.18333333333334</v>
      </c>
      <c r="E268" s="232">
        <v>437.91666666666669</v>
      </c>
      <c r="F268" s="232">
        <v>432.98333333333335</v>
      </c>
      <c r="G268" s="232">
        <v>424.7166666666667</v>
      </c>
      <c r="H268" s="232">
        <v>451.11666666666667</v>
      </c>
      <c r="I268" s="232">
        <v>459.38333333333333</v>
      </c>
      <c r="J268" s="232">
        <v>464.31666666666666</v>
      </c>
      <c r="K268" s="231">
        <v>454.45</v>
      </c>
      <c r="L268" s="231">
        <v>441.25</v>
      </c>
      <c r="M268" s="231">
        <v>19.594850000000001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419.35</v>
      </c>
      <c r="D269" s="232">
        <v>425.7166666666667</v>
      </c>
      <c r="E269" s="232">
        <v>410.48333333333341</v>
      </c>
      <c r="F269" s="232">
        <v>401.61666666666673</v>
      </c>
      <c r="G269" s="232">
        <v>386.38333333333344</v>
      </c>
      <c r="H269" s="232">
        <v>434.58333333333337</v>
      </c>
      <c r="I269" s="232">
        <v>449.81666666666672</v>
      </c>
      <c r="J269" s="232">
        <v>458.68333333333334</v>
      </c>
      <c r="K269" s="231">
        <v>440.95</v>
      </c>
      <c r="L269" s="231">
        <v>416.85</v>
      </c>
      <c r="M269" s="231">
        <v>7.93248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301.7</v>
      </c>
      <c r="D270" s="232">
        <v>303.21666666666664</v>
      </c>
      <c r="E270" s="232">
        <v>298.48333333333329</v>
      </c>
      <c r="F270" s="232">
        <v>295.26666666666665</v>
      </c>
      <c r="G270" s="232">
        <v>290.5333333333333</v>
      </c>
      <c r="H270" s="232">
        <v>306.43333333333328</v>
      </c>
      <c r="I270" s="232">
        <v>311.16666666666663</v>
      </c>
      <c r="J270" s="232">
        <v>314.38333333333327</v>
      </c>
      <c r="K270" s="231">
        <v>307.95</v>
      </c>
      <c r="L270" s="231">
        <v>300</v>
      </c>
      <c r="M270" s="231">
        <v>0.62507999999999997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597.75</v>
      </c>
      <c r="D271" s="232">
        <v>598.55000000000007</v>
      </c>
      <c r="E271" s="232">
        <v>593.30000000000018</v>
      </c>
      <c r="F271" s="232">
        <v>588.85000000000014</v>
      </c>
      <c r="G271" s="232">
        <v>583.60000000000025</v>
      </c>
      <c r="H271" s="232">
        <v>603.00000000000011</v>
      </c>
      <c r="I271" s="232">
        <v>608.24999999999989</v>
      </c>
      <c r="J271" s="232">
        <v>612.70000000000005</v>
      </c>
      <c r="K271" s="231">
        <v>603.79999999999995</v>
      </c>
      <c r="L271" s="231">
        <v>594.1</v>
      </c>
      <c r="M271" s="231">
        <v>0.98997000000000002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185.65</v>
      </c>
      <c r="D272" s="232">
        <v>187.91666666666666</v>
      </c>
      <c r="E272" s="232">
        <v>181.73333333333332</v>
      </c>
      <c r="F272" s="232">
        <v>177.81666666666666</v>
      </c>
      <c r="G272" s="232">
        <v>171.63333333333333</v>
      </c>
      <c r="H272" s="232">
        <v>191.83333333333331</v>
      </c>
      <c r="I272" s="232">
        <v>198.01666666666665</v>
      </c>
      <c r="J272" s="232">
        <v>201.93333333333331</v>
      </c>
      <c r="K272" s="231">
        <v>194.1</v>
      </c>
      <c r="L272" s="231">
        <v>184</v>
      </c>
      <c r="M272" s="231">
        <v>2.4061499999999998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576.75</v>
      </c>
      <c r="D273" s="232">
        <v>578.18333333333339</v>
      </c>
      <c r="E273" s="232">
        <v>570.66666666666674</v>
      </c>
      <c r="F273" s="232">
        <v>564.58333333333337</v>
      </c>
      <c r="G273" s="232">
        <v>557.06666666666672</v>
      </c>
      <c r="H273" s="232">
        <v>584.26666666666677</v>
      </c>
      <c r="I273" s="232">
        <v>591.78333333333342</v>
      </c>
      <c r="J273" s="232">
        <v>597.86666666666679</v>
      </c>
      <c r="K273" s="231">
        <v>585.70000000000005</v>
      </c>
      <c r="L273" s="231">
        <v>572.1</v>
      </c>
      <c r="M273" s="231">
        <v>1.44441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1580.2</v>
      </c>
      <c r="D274" s="232">
        <v>1589.4166666666667</v>
      </c>
      <c r="E274" s="232">
        <v>1544.8333333333335</v>
      </c>
      <c r="F274" s="232">
        <v>1509.4666666666667</v>
      </c>
      <c r="G274" s="232">
        <v>1464.8833333333334</v>
      </c>
      <c r="H274" s="232">
        <v>1624.7833333333335</v>
      </c>
      <c r="I274" s="232">
        <v>1669.366666666667</v>
      </c>
      <c r="J274" s="232">
        <v>1704.7333333333336</v>
      </c>
      <c r="K274" s="231">
        <v>1634</v>
      </c>
      <c r="L274" s="231">
        <v>1554.05</v>
      </c>
      <c r="M274" s="231">
        <v>4.5443699999999998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272.8</v>
      </c>
      <c r="D275" s="232">
        <v>273.48333333333329</v>
      </c>
      <c r="E275" s="232">
        <v>268.46666666666658</v>
      </c>
      <c r="F275" s="232">
        <v>264.13333333333327</v>
      </c>
      <c r="G275" s="232">
        <v>259.11666666666656</v>
      </c>
      <c r="H275" s="232">
        <v>277.81666666666661</v>
      </c>
      <c r="I275" s="232">
        <v>282.83333333333337</v>
      </c>
      <c r="J275" s="232">
        <v>287.16666666666663</v>
      </c>
      <c r="K275" s="231">
        <v>278.5</v>
      </c>
      <c r="L275" s="231">
        <v>269.14999999999998</v>
      </c>
      <c r="M275" s="231">
        <v>5.1562700000000001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792.7</v>
      </c>
      <c r="D276" s="232">
        <v>802.2166666666667</v>
      </c>
      <c r="E276" s="232">
        <v>778.48333333333335</v>
      </c>
      <c r="F276" s="232">
        <v>764.26666666666665</v>
      </c>
      <c r="G276" s="232">
        <v>740.5333333333333</v>
      </c>
      <c r="H276" s="232">
        <v>816.43333333333339</v>
      </c>
      <c r="I276" s="232">
        <v>840.16666666666674</v>
      </c>
      <c r="J276" s="232">
        <v>854.38333333333344</v>
      </c>
      <c r="K276" s="231">
        <v>825.95</v>
      </c>
      <c r="L276" s="231">
        <v>788</v>
      </c>
      <c r="M276" s="231">
        <v>8.9237000000000002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360.8</v>
      </c>
      <c r="D277" s="232">
        <v>358.93333333333334</v>
      </c>
      <c r="E277" s="232">
        <v>353.86666666666667</v>
      </c>
      <c r="F277" s="232">
        <v>346.93333333333334</v>
      </c>
      <c r="G277" s="232">
        <v>341.86666666666667</v>
      </c>
      <c r="H277" s="232">
        <v>365.86666666666667</v>
      </c>
      <c r="I277" s="232">
        <v>370.93333333333339</v>
      </c>
      <c r="J277" s="232">
        <v>377.86666666666667</v>
      </c>
      <c r="K277" s="231">
        <v>364</v>
      </c>
      <c r="L277" s="231">
        <v>352</v>
      </c>
      <c r="M277" s="231">
        <v>3.2606899999999999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1070</v>
      </c>
      <c r="D278" s="232">
        <v>1072.6333333333334</v>
      </c>
      <c r="E278" s="232">
        <v>1060.3666666666668</v>
      </c>
      <c r="F278" s="232">
        <v>1050.7333333333333</v>
      </c>
      <c r="G278" s="232">
        <v>1038.4666666666667</v>
      </c>
      <c r="H278" s="232">
        <v>1082.2666666666669</v>
      </c>
      <c r="I278" s="232">
        <v>1094.5333333333338</v>
      </c>
      <c r="J278" s="232">
        <v>1104.166666666667</v>
      </c>
      <c r="K278" s="231">
        <v>1084.9000000000001</v>
      </c>
      <c r="L278" s="231">
        <v>1063</v>
      </c>
      <c r="M278" s="231">
        <v>1.3132999999999999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579.4</v>
      </c>
      <c r="D279" s="232">
        <v>583.25</v>
      </c>
      <c r="E279" s="232">
        <v>569.5</v>
      </c>
      <c r="F279" s="232">
        <v>559.6</v>
      </c>
      <c r="G279" s="232">
        <v>545.85</v>
      </c>
      <c r="H279" s="232">
        <v>593.15</v>
      </c>
      <c r="I279" s="232">
        <v>606.9</v>
      </c>
      <c r="J279" s="232">
        <v>616.79999999999995</v>
      </c>
      <c r="K279" s="231">
        <v>597</v>
      </c>
      <c r="L279" s="231">
        <v>573.35</v>
      </c>
      <c r="M279" s="231">
        <v>4.96821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107.7</v>
      </c>
      <c r="D280" s="232">
        <v>110.39999999999999</v>
      </c>
      <c r="E280" s="232">
        <v>104.09999999999998</v>
      </c>
      <c r="F280" s="232">
        <v>100.49999999999999</v>
      </c>
      <c r="G280" s="232">
        <v>94.199999999999974</v>
      </c>
      <c r="H280" s="232">
        <v>113.99999999999999</v>
      </c>
      <c r="I280" s="232">
        <v>120.3</v>
      </c>
      <c r="J280" s="232">
        <v>123.89999999999999</v>
      </c>
      <c r="K280" s="231">
        <v>116.7</v>
      </c>
      <c r="L280" s="231">
        <v>106.8</v>
      </c>
      <c r="M280" s="231">
        <v>72.420010000000005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402.9</v>
      </c>
      <c r="D281" s="232">
        <v>404.06666666666666</v>
      </c>
      <c r="E281" s="232">
        <v>397.83333333333331</v>
      </c>
      <c r="F281" s="232">
        <v>392.76666666666665</v>
      </c>
      <c r="G281" s="232">
        <v>386.5333333333333</v>
      </c>
      <c r="H281" s="232">
        <v>409.13333333333333</v>
      </c>
      <c r="I281" s="232">
        <v>415.36666666666667</v>
      </c>
      <c r="J281" s="232">
        <v>420.43333333333334</v>
      </c>
      <c r="K281" s="231">
        <v>410.3</v>
      </c>
      <c r="L281" s="231">
        <v>399</v>
      </c>
      <c r="M281" s="231">
        <v>0.57884999999999998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99.6</v>
      </c>
      <c r="D282" s="232">
        <v>100.26666666666667</v>
      </c>
      <c r="E282" s="232">
        <v>98.633333333333326</v>
      </c>
      <c r="F282" s="232">
        <v>97.666666666666657</v>
      </c>
      <c r="G282" s="232">
        <v>96.033333333333317</v>
      </c>
      <c r="H282" s="232">
        <v>101.23333333333333</v>
      </c>
      <c r="I282" s="232">
        <v>102.86666666666669</v>
      </c>
      <c r="J282" s="232">
        <v>103.83333333333334</v>
      </c>
      <c r="K282" s="231">
        <v>101.9</v>
      </c>
      <c r="L282" s="231">
        <v>99.3</v>
      </c>
      <c r="M282" s="231">
        <v>13.75916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459.1</v>
      </c>
      <c r="D283" s="232">
        <v>459.08333333333331</v>
      </c>
      <c r="E283" s="232">
        <v>454.06666666666661</v>
      </c>
      <c r="F283" s="232">
        <v>449.0333333333333</v>
      </c>
      <c r="G283" s="232">
        <v>444.01666666666659</v>
      </c>
      <c r="H283" s="232">
        <v>464.11666666666662</v>
      </c>
      <c r="I283" s="232">
        <v>469.13333333333338</v>
      </c>
      <c r="J283" s="232">
        <v>474.16666666666663</v>
      </c>
      <c r="K283" s="231">
        <v>464.1</v>
      </c>
      <c r="L283" s="231">
        <v>454.05</v>
      </c>
      <c r="M283" s="231">
        <v>0.65258000000000005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1673.9</v>
      </c>
      <c r="D284" s="232">
        <v>1687.8</v>
      </c>
      <c r="E284" s="232">
        <v>1652.3</v>
      </c>
      <c r="F284" s="232">
        <v>1630.7</v>
      </c>
      <c r="G284" s="232">
        <v>1595.2</v>
      </c>
      <c r="H284" s="232">
        <v>1709.3999999999999</v>
      </c>
      <c r="I284" s="232">
        <v>1744.8999999999999</v>
      </c>
      <c r="J284" s="232">
        <v>1766.4999999999998</v>
      </c>
      <c r="K284" s="231">
        <v>1723.3</v>
      </c>
      <c r="L284" s="231">
        <v>1666.2</v>
      </c>
      <c r="M284" s="231">
        <v>89.789379999999994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1399.95</v>
      </c>
      <c r="D285" s="232">
        <v>1398.9666666666665</v>
      </c>
      <c r="E285" s="232">
        <v>1377.9333333333329</v>
      </c>
      <c r="F285" s="232">
        <v>1355.9166666666665</v>
      </c>
      <c r="G285" s="232">
        <v>1334.883333333333</v>
      </c>
      <c r="H285" s="232">
        <v>1420.9833333333329</v>
      </c>
      <c r="I285" s="232">
        <v>1442.0166666666662</v>
      </c>
      <c r="J285" s="232">
        <v>1464.0333333333328</v>
      </c>
      <c r="K285" s="231">
        <v>1420</v>
      </c>
      <c r="L285" s="231">
        <v>1376.95</v>
      </c>
      <c r="M285" s="231">
        <v>0.33435999999999999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85.9</v>
      </c>
      <c r="D286" s="232">
        <v>87.333333333333329</v>
      </c>
      <c r="E286" s="232">
        <v>84.216666666666654</v>
      </c>
      <c r="F286" s="232">
        <v>82.533333333333331</v>
      </c>
      <c r="G286" s="232">
        <v>79.416666666666657</v>
      </c>
      <c r="H286" s="232">
        <v>89.016666666666652</v>
      </c>
      <c r="I286" s="232">
        <v>92.133333333333326</v>
      </c>
      <c r="J286" s="232">
        <v>93.816666666666649</v>
      </c>
      <c r="K286" s="231">
        <v>90.45</v>
      </c>
      <c r="L286" s="231">
        <v>85.65</v>
      </c>
      <c r="M286" s="231">
        <v>53.503239999999998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3648.75</v>
      </c>
      <c r="D287" s="232">
        <v>3652.0166666666664</v>
      </c>
      <c r="E287" s="232">
        <v>3603.0333333333328</v>
      </c>
      <c r="F287" s="232">
        <v>3557.3166666666666</v>
      </c>
      <c r="G287" s="232">
        <v>3508.333333333333</v>
      </c>
      <c r="H287" s="232">
        <v>3697.7333333333327</v>
      </c>
      <c r="I287" s="232">
        <v>3746.7166666666662</v>
      </c>
      <c r="J287" s="232">
        <v>3792.4333333333325</v>
      </c>
      <c r="K287" s="231">
        <v>3701</v>
      </c>
      <c r="L287" s="231">
        <v>3606.3</v>
      </c>
      <c r="M287" s="231">
        <v>1.57253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345.35</v>
      </c>
      <c r="D288" s="232">
        <v>347.13333333333338</v>
      </c>
      <c r="E288" s="232">
        <v>340.46666666666675</v>
      </c>
      <c r="F288" s="232">
        <v>335.58333333333337</v>
      </c>
      <c r="G288" s="232">
        <v>328.91666666666674</v>
      </c>
      <c r="H288" s="232">
        <v>352.01666666666677</v>
      </c>
      <c r="I288" s="232">
        <v>358.68333333333339</v>
      </c>
      <c r="J288" s="232">
        <v>363.56666666666678</v>
      </c>
      <c r="K288" s="231">
        <v>353.8</v>
      </c>
      <c r="L288" s="231">
        <v>342.25</v>
      </c>
      <c r="M288" s="231">
        <v>15.01896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10357.549999999999</v>
      </c>
      <c r="D289" s="232">
        <v>10466.75</v>
      </c>
      <c r="E289" s="232">
        <v>10141.799999999999</v>
      </c>
      <c r="F289" s="232">
        <v>9926.0499999999993</v>
      </c>
      <c r="G289" s="232">
        <v>9601.0999999999985</v>
      </c>
      <c r="H289" s="232">
        <v>10682.5</v>
      </c>
      <c r="I289" s="232">
        <v>11007.45</v>
      </c>
      <c r="J289" s="232">
        <v>11223.2</v>
      </c>
      <c r="K289" s="231">
        <v>10791.7</v>
      </c>
      <c r="L289" s="231">
        <v>10251</v>
      </c>
      <c r="M289" s="231">
        <v>4.7359999999999999E-2</v>
      </c>
      <c r="N289" s="1"/>
      <c r="O289" s="1"/>
    </row>
    <row r="290" spans="1:15" ht="12.75" customHeight="1">
      <c r="A290" s="30">
        <v>280</v>
      </c>
      <c r="B290" s="217" t="s">
        <v>869</v>
      </c>
      <c r="C290" s="231">
        <v>4616</v>
      </c>
      <c r="D290" s="232">
        <v>4645</v>
      </c>
      <c r="E290" s="232">
        <v>4573.8500000000004</v>
      </c>
      <c r="F290" s="232">
        <v>4531.7000000000007</v>
      </c>
      <c r="G290" s="232">
        <v>4460.5500000000011</v>
      </c>
      <c r="H290" s="232">
        <v>4687.1499999999996</v>
      </c>
      <c r="I290" s="232">
        <v>4758.2999999999993</v>
      </c>
      <c r="J290" s="232">
        <v>4800.4499999999989</v>
      </c>
      <c r="K290" s="231">
        <v>4716.1499999999996</v>
      </c>
      <c r="L290" s="231">
        <v>4602.8500000000004</v>
      </c>
      <c r="M290" s="231">
        <v>2.4859800000000001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2133.85</v>
      </c>
      <c r="D291" s="232">
        <v>2139.9333333333329</v>
      </c>
      <c r="E291" s="232">
        <v>2100.9166666666661</v>
      </c>
      <c r="F291" s="232">
        <v>2067.9833333333331</v>
      </c>
      <c r="G291" s="232">
        <v>2028.9666666666662</v>
      </c>
      <c r="H291" s="232">
        <v>2172.8666666666659</v>
      </c>
      <c r="I291" s="232">
        <v>2211.8833333333332</v>
      </c>
      <c r="J291" s="232">
        <v>2244.8166666666657</v>
      </c>
      <c r="K291" s="231">
        <v>2178.9499999999998</v>
      </c>
      <c r="L291" s="231">
        <v>2107</v>
      </c>
      <c r="M291" s="231">
        <v>23.34468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339.1</v>
      </c>
      <c r="D292" s="232">
        <v>340.8</v>
      </c>
      <c r="E292" s="232">
        <v>333.3</v>
      </c>
      <c r="F292" s="232">
        <v>327.5</v>
      </c>
      <c r="G292" s="232">
        <v>320</v>
      </c>
      <c r="H292" s="232">
        <v>346.6</v>
      </c>
      <c r="I292" s="232">
        <v>354.1</v>
      </c>
      <c r="J292" s="232">
        <v>359.90000000000003</v>
      </c>
      <c r="K292" s="231">
        <v>348.3</v>
      </c>
      <c r="L292" s="231">
        <v>335</v>
      </c>
      <c r="M292" s="231">
        <v>2.6597300000000001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304.35000000000002</v>
      </c>
      <c r="D293" s="232">
        <v>305.58333333333331</v>
      </c>
      <c r="E293" s="232">
        <v>300.56666666666661</v>
      </c>
      <c r="F293" s="232">
        <v>296.7833333333333</v>
      </c>
      <c r="G293" s="232">
        <v>291.76666666666659</v>
      </c>
      <c r="H293" s="232">
        <v>309.36666666666662</v>
      </c>
      <c r="I293" s="232">
        <v>314.38333333333338</v>
      </c>
      <c r="J293" s="232">
        <v>318.16666666666663</v>
      </c>
      <c r="K293" s="231">
        <v>310.60000000000002</v>
      </c>
      <c r="L293" s="231">
        <v>301.8</v>
      </c>
      <c r="M293" s="231">
        <v>14.64443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250.9</v>
      </c>
      <c r="D294" s="232">
        <v>253.53333333333333</v>
      </c>
      <c r="E294" s="232">
        <v>247.36666666666667</v>
      </c>
      <c r="F294" s="232">
        <v>243.83333333333334</v>
      </c>
      <c r="G294" s="232">
        <v>237.66666666666669</v>
      </c>
      <c r="H294" s="232">
        <v>257.06666666666666</v>
      </c>
      <c r="I294" s="232">
        <v>263.23333333333335</v>
      </c>
      <c r="J294" s="232">
        <v>266.76666666666665</v>
      </c>
      <c r="K294" s="231">
        <v>259.7</v>
      </c>
      <c r="L294" s="231">
        <v>250</v>
      </c>
      <c r="M294" s="231">
        <v>3.6934900000000002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582.1</v>
      </c>
      <c r="D295" s="232">
        <v>586.86666666666667</v>
      </c>
      <c r="E295" s="232">
        <v>575.23333333333335</v>
      </c>
      <c r="F295" s="232">
        <v>568.36666666666667</v>
      </c>
      <c r="G295" s="232">
        <v>556.73333333333335</v>
      </c>
      <c r="H295" s="232">
        <v>593.73333333333335</v>
      </c>
      <c r="I295" s="232">
        <v>605.36666666666679</v>
      </c>
      <c r="J295" s="232">
        <v>612.23333333333335</v>
      </c>
      <c r="K295" s="231">
        <v>598.5</v>
      </c>
      <c r="L295" s="231">
        <v>580</v>
      </c>
      <c r="M295" s="231">
        <v>11.37818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3879.55</v>
      </c>
      <c r="D296" s="232">
        <v>3928.4166666666665</v>
      </c>
      <c r="E296" s="232">
        <v>3801.1833333333329</v>
      </c>
      <c r="F296" s="232">
        <v>3722.8166666666666</v>
      </c>
      <c r="G296" s="232">
        <v>3595.583333333333</v>
      </c>
      <c r="H296" s="232">
        <v>4006.7833333333328</v>
      </c>
      <c r="I296" s="232">
        <v>4134.0166666666664</v>
      </c>
      <c r="J296" s="232">
        <v>4212.3833333333332</v>
      </c>
      <c r="K296" s="231">
        <v>4055.65</v>
      </c>
      <c r="L296" s="231">
        <v>3850.05</v>
      </c>
      <c r="M296" s="231">
        <v>0.76853000000000005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654.29999999999995</v>
      </c>
      <c r="D297" s="232">
        <v>656.80000000000007</v>
      </c>
      <c r="E297" s="232">
        <v>648.65000000000009</v>
      </c>
      <c r="F297" s="232">
        <v>643</v>
      </c>
      <c r="G297" s="232">
        <v>634.85</v>
      </c>
      <c r="H297" s="232">
        <v>662.45000000000016</v>
      </c>
      <c r="I297" s="232">
        <v>670.6</v>
      </c>
      <c r="J297" s="232">
        <v>676.25000000000023</v>
      </c>
      <c r="K297" s="231">
        <v>664.95</v>
      </c>
      <c r="L297" s="231">
        <v>651.15</v>
      </c>
      <c r="M297" s="231">
        <v>4.7164000000000001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1299.1500000000001</v>
      </c>
      <c r="D298" s="232">
        <v>1306.0166666666667</v>
      </c>
      <c r="E298" s="232">
        <v>1283.1333333333332</v>
      </c>
      <c r="F298" s="232">
        <v>1267.1166666666666</v>
      </c>
      <c r="G298" s="232">
        <v>1244.2333333333331</v>
      </c>
      <c r="H298" s="232">
        <v>1322.0333333333333</v>
      </c>
      <c r="I298" s="232">
        <v>1344.916666666667</v>
      </c>
      <c r="J298" s="232">
        <v>1360.9333333333334</v>
      </c>
      <c r="K298" s="231">
        <v>1328.9</v>
      </c>
      <c r="L298" s="231">
        <v>1290</v>
      </c>
      <c r="M298" s="231">
        <v>0.23702999999999999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30.5</v>
      </c>
      <c r="D299" s="232">
        <v>30.899999999999995</v>
      </c>
      <c r="E299" s="232">
        <v>29.999999999999989</v>
      </c>
      <c r="F299" s="232">
        <v>29.499999999999993</v>
      </c>
      <c r="G299" s="232">
        <v>28.599999999999987</v>
      </c>
      <c r="H299" s="232">
        <v>31.399999999999991</v>
      </c>
      <c r="I299" s="232">
        <v>32.299999999999997</v>
      </c>
      <c r="J299" s="232">
        <v>32.799999999999997</v>
      </c>
      <c r="K299" s="231">
        <v>31.8</v>
      </c>
      <c r="L299" s="231">
        <v>30.4</v>
      </c>
      <c r="M299" s="231">
        <v>7.3922100000000004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150.44999999999999</v>
      </c>
      <c r="D300" s="232">
        <v>151.70000000000002</v>
      </c>
      <c r="E300" s="232">
        <v>148.75000000000003</v>
      </c>
      <c r="F300" s="232">
        <v>147.05000000000001</v>
      </c>
      <c r="G300" s="232">
        <v>144.10000000000002</v>
      </c>
      <c r="H300" s="232">
        <v>153.40000000000003</v>
      </c>
      <c r="I300" s="232">
        <v>156.35000000000002</v>
      </c>
      <c r="J300" s="232">
        <v>158.05000000000004</v>
      </c>
      <c r="K300" s="231">
        <v>154.65</v>
      </c>
      <c r="L300" s="231">
        <v>150</v>
      </c>
      <c r="M300" s="231">
        <v>1.09978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83076.3</v>
      </c>
      <c r="D301" s="232">
        <v>83826.766666666663</v>
      </c>
      <c r="E301" s="232">
        <v>82061.983333333323</v>
      </c>
      <c r="F301" s="232">
        <v>81047.666666666657</v>
      </c>
      <c r="G301" s="232">
        <v>79282.883333333317</v>
      </c>
      <c r="H301" s="232">
        <v>84841.083333333328</v>
      </c>
      <c r="I301" s="232">
        <v>86605.866666666654</v>
      </c>
      <c r="J301" s="232">
        <v>87620.183333333334</v>
      </c>
      <c r="K301" s="231">
        <v>85591.55</v>
      </c>
      <c r="L301" s="231">
        <v>82812.45</v>
      </c>
      <c r="M301" s="231">
        <v>7.2559999999999999E-2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1668.55</v>
      </c>
      <c r="D302" s="232">
        <v>1678.1666666666667</v>
      </c>
      <c r="E302" s="232">
        <v>1650.3833333333334</v>
      </c>
      <c r="F302" s="232">
        <v>1632.2166666666667</v>
      </c>
      <c r="G302" s="232">
        <v>1604.4333333333334</v>
      </c>
      <c r="H302" s="232">
        <v>1696.3333333333335</v>
      </c>
      <c r="I302" s="232">
        <v>1724.1166666666668</v>
      </c>
      <c r="J302" s="232">
        <v>1742.2833333333335</v>
      </c>
      <c r="K302" s="231">
        <v>1705.95</v>
      </c>
      <c r="L302" s="231">
        <v>1660</v>
      </c>
      <c r="M302" s="231">
        <v>0.58638999999999997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877.85</v>
      </c>
      <c r="D303" s="232">
        <v>884.98333333333323</v>
      </c>
      <c r="E303" s="232">
        <v>862.96666666666647</v>
      </c>
      <c r="F303" s="232">
        <v>848.08333333333326</v>
      </c>
      <c r="G303" s="232">
        <v>826.06666666666649</v>
      </c>
      <c r="H303" s="232">
        <v>899.86666666666645</v>
      </c>
      <c r="I303" s="232">
        <v>921.8833333333331</v>
      </c>
      <c r="J303" s="232">
        <v>936.76666666666642</v>
      </c>
      <c r="K303" s="231">
        <v>907</v>
      </c>
      <c r="L303" s="231">
        <v>870.1</v>
      </c>
      <c r="M303" s="231">
        <v>2.0226799999999998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990.35</v>
      </c>
      <c r="D304" s="232">
        <v>993.76666666666677</v>
      </c>
      <c r="E304" s="232">
        <v>980.88333333333355</v>
      </c>
      <c r="F304" s="232">
        <v>971.41666666666674</v>
      </c>
      <c r="G304" s="232">
        <v>958.53333333333353</v>
      </c>
      <c r="H304" s="232">
        <v>1003.2333333333336</v>
      </c>
      <c r="I304" s="232">
        <v>1016.1166666666668</v>
      </c>
      <c r="J304" s="232">
        <v>1025.5833333333335</v>
      </c>
      <c r="K304" s="231">
        <v>1006.65</v>
      </c>
      <c r="L304" s="231">
        <v>984.3</v>
      </c>
      <c r="M304" s="231">
        <v>13.03984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238.5</v>
      </c>
      <c r="D305" s="232">
        <v>240.91666666666666</v>
      </c>
      <c r="E305" s="232">
        <v>234.73333333333332</v>
      </c>
      <c r="F305" s="232">
        <v>230.96666666666667</v>
      </c>
      <c r="G305" s="232">
        <v>224.78333333333333</v>
      </c>
      <c r="H305" s="232">
        <v>244.68333333333331</v>
      </c>
      <c r="I305" s="232">
        <v>250.86666666666665</v>
      </c>
      <c r="J305" s="232">
        <v>254.6333333333333</v>
      </c>
      <c r="K305" s="231">
        <v>247.1</v>
      </c>
      <c r="L305" s="231">
        <v>237.15</v>
      </c>
      <c r="M305" s="231">
        <v>19.66255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1193.45</v>
      </c>
      <c r="D306" s="232">
        <v>1202.3</v>
      </c>
      <c r="E306" s="232">
        <v>1173.5999999999999</v>
      </c>
      <c r="F306" s="232">
        <v>1153.75</v>
      </c>
      <c r="G306" s="232">
        <v>1125.05</v>
      </c>
      <c r="H306" s="232">
        <v>1222.1499999999999</v>
      </c>
      <c r="I306" s="232">
        <v>1250.8500000000001</v>
      </c>
      <c r="J306" s="232">
        <v>1270.6999999999998</v>
      </c>
      <c r="K306" s="231">
        <v>1231</v>
      </c>
      <c r="L306" s="231">
        <v>1182.45</v>
      </c>
      <c r="M306" s="231">
        <v>38.427750000000003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360.2</v>
      </c>
      <c r="D307" s="232">
        <v>365.3</v>
      </c>
      <c r="E307" s="232">
        <v>352.1</v>
      </c>
      <c r="F307" s="232">
        <v>344</v>
      </c>
      <c r="G307" s="232">
        <v>330.8</v>
      </c>
      <c r="H307" s="232">
        <v>373.40000000000003</v>
      </c>
      <c r="I307" s="232">
        <v>386.59999999999997</v>
      </c>
      <c r="J307" s="232">
        <v>394.70000000000005</v>
      </c>
      <c r="K307" s="231">
        <v>378.5</v>
      </c>
      <c r="L307" s="231">
        <v>357.2</v>
      </c>
      <c r="M307" s="231">
        <v>102.60481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271.8</v>
      </c>
      <c r="D308" s="232">
        <v>273.53333333333336</v>
      </c>
      <c r="E308" s="232">
        <v>266.26666666666671</v>
      </c>
      <c r="F308" s="232">
        <v>260.73333333333335</v>
      </c>
      <c r="G308" s="232">
        <v>253.4666666666667</v>
      </c>
      <c r="H308" s="232">
        <v>279.06666666666672</v>
      </c>
      <c r="I308" s="232">
        <v>286.33333333333337</v>
      </c>
      <c r="J308" s="232">
        <v>291.86666666666673</v>
      </c>
      <c r="K308" s="231">
        <v>280.8</v>
      </c>
      <c r="L308" s="231">
        <v>268</v>
      </c>
      <c r="M308" s="231">
        <v>1.43025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354.8</v>
      </c>
      <c r="D309" s="232">
        <v>354.9666666666667</v>
      </c>
      <c r="E309" s="232">
        <v>350.23333333333341</v>
      </c>
      <c r="F309" s="232">
        <v>345.66666666666669</v>
      </c>
      <c r="G309" s="232">
        <v>340.93333333333339</v>
      </c>
      <c r="H309" s="232">
        <v>359.53333333333342</v>
      </c>
      <c r="I309" s="232">
        <v>364.26666666666677</v>
      </c>
      <c r="J309" s="232">
        <v>368.83333333333343</v>
      </c>
      <c r="K309" s="231">
        <v>359.7</v>
      </c>
      <c r="L309" s="231">
        <v>350.4</v>
      </c>
      <c r="M309" s="231">
        <v>0.98609000000000002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362.1</v>
      </c>
      <c r="D310" s="232">
        <v>366</v>
      </c>
      <c r="E310" s="232">
        <v>355.5</v>
      </c>
      <c r="F310" s="232">
        <v>348.9</v>
      </c>
      <c r="G310" s="232">
        <v>338.4</v>
      </c>
      <c r="H310" s="232">
        <v>372.6</v>
      </c>
      <c r="I310" s="232">
        <v>383.1</v>
      </c>
      <c r="J310" s="232">
        <v>389.70000000000005</v>
      </c>
      <c r="K310" s="231">
        <v>376.5</v>
      </c>
      <c r="L310" s="231">
        <v>359.4</v>
      </c>
      <c r="M310" s="231">
        <v>7.2689899999999996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110.85</v>
      </c>
      <c r="D311" s="232">
        <v>112.11666666666667</v>
      </c>
      <c r="E311" s="232">
        <v>109.03333333333335</v>
      </c>
      <c r="F311" s="232">
        <v>107.21666666666667</v>
      </c>
      <c r="G311" s="232">
        <v>104.13333333333334</v>
      </c>
      <c r="H311" s="232">
        <v>113.93333333333335</v>
      </c>
      <c r="I311" s="232">
        <v>117.01666666666667</v>
      </c>
      <c r="J311" s="232">
        <v>118.83333333333336</v>
      </c>
      <c r="K311" s="231">
        <v>115.2</v>
      </c>
      <c r="L311" s="231">
        <v>110.3</v>
      </c>
      <c r="M311" s="231">
        <v>40.312629999999999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56.75</v>
      </c>
      <c r="D312" s="232">
        <v>57.383333333333326</v>
      </c>
      <c r="E312" s="232">
        <v>53.66666666666665</v>
      </c>
      <c r="F312" s="232">
        <v>50.583333333333321</v>
      </c>
      <c r="G312" s="232">
        <v>46.866666666666646</v>
      </c>
      <c r="H312" s="232">
        <v>60.466666666666654</v>
      </c>
      <c r="I312" s="232">
        <v>64.183333333333323</v>
      </c>
      <c r="J312" s="232">
        <v>67.266666666666652</v>
      </c>
      <c r="K312" s="231">
        <v>61.1</v>
      </c>
      <c r="L312" s="231">
        <v>54.3</v>
      </c>
      <c r="M312" s="231">
        <v>92.325389999999999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490.75</v>
      </c>
      <c r="D313" s="232">
        <v>492.9666666666667</v>
      </c>
      <c r="E313" s="232">
        <v>486.93333333333339</v>
      </c>
      <c r="F313" s="232">
        <v>483.11666666666667</v>
      </c>
      <c r="G313" s="232">
        <v>477.08333333333337</v>
      </c>
      <c r="H313" s="232">
        <v>496.78333333333342</v>
      </c>
      <c r="I313" s="232">
        <v>502.81666666666672</v>
      </c>
      <c r="J313" s="232">
        <v>506.63333333333344</v>
      </c>
      <c r="K313" s="231">
        <v>499</v>
      </c>
      <c r="L313" s="231">
        <v>489.15</v>
      </c>
      <c r="M313" s="231">
        <v>12.859249999999999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8518.4</v>
      </c>
      <c r="D314" s="232">
        <v>8545.5999999999985</v>
      </c>
      <c r="E314" s="232">
        <v>8453.8999999999978</v>
      </c>
      <c r="F314" s="232">
        <v>8389.4</v>
      </c>
      <c r="G314" s="232">
        <v>8297.6999999999989</v>
      </c>
      <c r="H314" s="232">
        <v>8610.0999999999967</v>
      </c>
      <c r="I314" s="232">
        <v>8701.7999999999975</v>
      </c>
      <c r="J314" s="232">
        <v>8766.2999999999956</v>
      </c>
      <c r="K314" s="231">
        <v>8637.2999999999993</v>
      </c>
      <c r="L314" s="231">
        <v>8481.1</v>
      </c>
      <c r="M314" s="231">
        <v>4.7931400000000002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1660.35</v>
      </c>
      <c r="D315" s="232">
        <v>1649.4166666666667</v>
      </c>
      <c r="E315" s="232">
        <v>1627.9833333333336</v>
      </c>
      <c r="F315" s="232">
        <v>1595.6166666666668</v>
      </c>
      <c r="G315" s="232">
        <v>1574.1833333333336</v>
      </c>
      <c r="H315" s="232">
        <v>1681.7833333333335</v>
      </c>
      <c r="I315" s="232">
        <v>1703.2166666666665</v>
      </c>
      <c r="J315" s="232">
        <v>1735.5833333333335</v>
      </c>
      <c r="K315" s="231">
        <v>1670.85</v>
      </c>
      <c r="L315" s="231">
        <v>1617.05</v>
      </c>
      <c r="M315" s="231">
        <v>0.92610999999999999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647.29999999999995</v>
      </c>
      <c r="D316" s="232">
        <v>657.98333333333323</v>
      </c>
      <c r="E316" s="232">
        <v>634.31666666666649</v>
      </c>
      <c r="F316" s="232">
        <v>621.33333333333326</v>
      </c>
      <c r="G316" s="232">
        <v>597.66666666666652</v>
      </c>
      <c r="H316" s="232">
        <v>670.96666666666647</v>
      </c>
      <c r="I316" s="232">
        <v>694.63333333333321</v>
      </c>
      <c r="J316" s="232">
        <v>707.61666666666645</v>
      </c>
      <c r="K316" s="231">
        <v>681.65</v>
      </c>
      <c r="L316" s="231">
        <v>645</v>
      </c>
      <c r="M316" s="231">
        <v>15.00442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462.7</v>
      </c>
      <c r="D317" s="232">
        <v>461.43333333333339</v>
      </c>
      <c r="E317" s="232">
        <v>454.86666666666679</v>
      </c>
      <c r="F317" s="232">
        <v>447.03333333333342</v>
      </c>
      <c r="G317" s="232">
        <v>440.46666666666681</v>
      </c>
      <c r="H317" s="232">
        <v>469.26666666666677</v>
      </c>
      <c r="I317" s="232">
        <v>475.83333333333337</v>
      </c>
      <c r="J317" s="232">
        <v>483.66666666666674</v>
      </c>
      <c r="K317" s="231">
        <v>468</v>
      </c>
      <c r="L317" s="231">
        <v>453.6</v>
      </c>
      <c r="M317" s="231">
        <v>20.625599999999999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704.75</v>
      </c>
      <c r="D318" s="232">
        <v>712.58333333333337</v>
      </c>
      <c r="E318" s="232">
        <v>694.76666666666677</v>
      </c>
      <c r="F318" s="232">
        <v>684.78333333333342</v>
      </c>
      <c r="G318" s="232">
        <v>666.96666666666681</v>
      </c>
      <c r="H318" s="232">
        <v>722.56666666666672</v>
      </c>
      <c r="I318" s="232">
        <v>740.38333333333333</v>
      </c>
      <c r="J318" s="232">
        <v>750.36666666666667</v>
      </c>
      <c r="K318" s="231">
        <v>730.4</v>
      </c>
      <c r="L318" s="231">
        <v>702.6</v>
      </c>
      <c r="M318" s="231">
        <v>7.1869500000000004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675.9</v>
      </c>
      <c r="D319" s="232">
        <v>680.91666666666663</v>
      </c>
      <c r="E319" s="232">
        <v>662.08333333333326</v>
      </c>
      <c r="F319" s="232">
        <v>648.26666666666665</v>
      </c>
      <c r="G319" s="232">
        <v>629.43333333333328</v>
      </c>
      <c r="H319" s="232">
        <v>694.73333333333323</v>
      </c>
      <c r="I319" s="232">
        <v>713.56666666666649</v>
      </c>
      <c r="J319" s="232">
        <v>727.38333333333321</v>
      </c>
      <c r="K319" s="231">
        <v>699.75</v>
      </c>
      <c r="L319" s="231">
        <v>667.1</v>
      </c>
      <c r="M319" s="231">
        <v>0.57130999999999998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803.85</v>
      </c>
      <c r="D320" s="232">
        <v>810.48333333333323</v>
      </c>
      <c r="E320" s="232">
        <v>788.96666666666647</v>
      </c>
      <c r="F320" s="232">
        <v>774.08333333333326</v>
      </c>
      <c r="G320" s="232">
        <v>752.56666666666649</v>
      </c>
      <c r="H320" s="232">
        <v>825.36666666666645</v>
      </c>
      <c r="I320" s="232">
        <v>846.8833333333331</v>
      </c>
      <c r="J320" s="232">
        <v>861.76666666666642</v>
      </c>
      <c r="K320" s="231">
        <v>832</v>
      </c>
      <c r="L320" s="231">
        <v>795.6</v>
      </c>
      <c r="M320" s="231">
        <v>1.3125199999999999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1221.5</v>
      </c>
      <c r="D321" s="232">
        <v>1227.4333333333334</v>
      </c>
      <c r="E321" s="232">
        <v>1204.8666666666668</v>
      </c>
      <c r="F321" s="232">
        <v>1188.2333333333333</v>
      </c>
      <c r="G321" s="232">
        <v>1165.6666666666667</v>
      </c>
      <c r="H321" s="232">
        <v>1244.0666666666668</v>
      </c>
      <c r="I321" s="232">
        <v>1266.6333333333334</v>
      </c>
      <c r="J321" s="232">
        <v>1283.2666666666669</v>
      </c>
      <c r="K321" s="231">
        <v>1250</v>
      </c>
      <c r="L321" s="231">
        <v>1210.8</v>
      </c>
      <c r="M321" s="231">
        <v>1.3457300000000001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47.35</v>
      </c>
      <c r="D322" s="232">
        <v>47.666666666666664</v>
      </c>
      <c r="E322" s="232">
        <v>46.483333333333327</v>
      </c>
      <c r="F322" s="232">
        <v>45.61666666666666</v>
      </c>
      <c r="G322" s="232">
        <v>44.433333333333323</v>
      </c>
      <c r="H322" s="232">
        <v>48.533333333333331</v>
      </c>
      <c r="I322" s="232">
        <v>49.716666666666669</v>
      </c>
      <c r="J322" s="232">
        <v>50.583333333333336</v>
      </c>
      <c r="K322" s="231">
        <v>48.85</v>
      </c>
      <c r="L322" s="231">
        <v>46.8</v>
      </c>
      <c r="M322" s="231">
        <v>88.315439999999995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583.75</v>
      </c>
      <c r="D323" s="232">
        <v>587.83333333333337</v>
      </c>
      <c r="E323" s="232">
        <v>574.36666666666679</v>
      </c>
      <c r="F323" s="232">
        <v>564.98333333333346</v>
      </c>
      <c r="G323" s="232">
        <v>551.51666666666688</v>
      </c>
      <c r="H323" s="232">
        <v>597.2166666666667</v>
      </c>
      <c r="I323" s="232">
        <v>610.68333333333317</v>
      </c>
      <c r="J323" s="232">
        <v>620.06666666666661</v>
      </c>
      <c r="K323" s="231">
        <v>601.29999999999995</v>
      </c>
      <c r="L323" s="231">
        <v>578.45000000000005</v>
      </c>
      <c r="M323" s="231">
        <v>0.93130999999999997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1961.75</v>
      </c>
      <c r="D324" s="232">
        <v>1994.2166666666665</v>
      </c>
      <c r="E324" s="232">
        <v>1920.5333333333328</v>
      </c>
      <c r="F324" s="232">
        <v>1879.3166666666664</v>
      </c>
      <c r="G324" s="232">
        <v>1805.6333333333328</v>
      </c>
      <c r="H324" s="232">
        <v>2035.4333333333329</v>
      </c>
      <c r="I324" s="232">
        <v>2109.1166666666668</v>
      </c>
      <c r="J324" s="232">
        <v>2150.333333333333</v>
      </c>
      <c r="K324" s="231">
        <v>2067.9</v>
      </c>
      <c r="L324" s="231">
        <v>1953</v>
      </c>
      <c r="M324" s="231">
        <v>4.5939500000000004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1479.8</v>
      </c>
      <c r="D325" s="232">
        <v>1476.0999999999997</v>
      </c>
      <c r="E325" s="232">
        <v>1461.0999999999995</v>
      </c>
      <c r="F325" s="232">
        <v>1442.3999999999999</v>
      </c>
      <c r="G325" s="232">
        <v>1427.3999999999996</v>
      </c>
      <c r="H325" s="232">
        <v>1494.7999999999993</v>
      </c>
      <c r="I325" s="232">
        <v>1509.7999999999997</v>
      </c>
      <c r="J325" s="232">
        <v>1528.4999999999991</v>
      </c>
      <c r="K325" s="231">
        <v>1491.1</v>
      </c>
      <c r="L325" s="231">
        <v>1457.4</v>
      </c>
      <c r="M325" s="231">
        <v>1.5851200000000001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929.1</v>
      </c>
      <c r="D326" s="232">
        <v>933.01666666666677</v>
      </c>
      <c r="E326" s="232">
        <v>920.13333333333355</v>
      </c>
      <c r="F326" s="232">
        <v>911.16666666666674</v>
      </c>
      <c r="G326" s="232">
        <v>898.28333333333353</v>
      </c>
      <c r="H326" s="232">
        <v>941.98333333333358</v>
      </c>
      <c r="I326" s="232">
        <v>954.86666666666679</v>
      </c>
      <c r="J326" s="232">
        <v>963.8333333333336</v>
      </c>
      <c r="K326" s="231">
        <v>945.9</v>
      </c>
      <c r="L326" s="231">
        <v>924.05</v>
      </c>
      <c r="M326" s="231">
        <v>6.1530100000000001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544.4</v>
      </c>
      <c r="D327" s="232">
        <v>548.01666666666654</v>
      </c>
      <c r="E327" s="232">
        <v>539.23333333333312</v>
      </c>
      <c r="F327" s="232">
        <v>534.06666666666661</v>
      </c>
      <c r="G327" s="232">
        <v>525.28333333333319</v>
      </c>
      <c r="H327" s="232">
        <v>553.18333333333305</v>
      </c>
      <c r="I327" s="232">
        <v>561.96666666666658</v>
      </c>
      <c r="J327" s="232">
        <v>567.13333333333298</v>
      </c>
      <c r="K327" s="231">
        <v>556.79999999999995</v>
      </c>
      <c r="L327" s="231">
        <v>542.85</v>
      </c>
      <c r="M327" s="231">
        <v>1.7546600000000001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36.450000000000003</v>
      </c>
      <c r="D328" s="232">
        <v>36.933333333333337</v>
      </c>
      <c r="E328" s="232">
        <v>35.666666666666671</v>
      </c>
      <c r="F328" s="232">
        <v>34.883333333333333</v>
      </c>
      <c r="G328" s="232">
        <v>33.616666666666667</v>
      </c>
      <c r="H328" s="232">
        <v>37.716666666666676</v>
      </c>
      <c r="I328" s="232">
        <v>38.983333333333341</v>
      </c>
      <c r="J328" s="232">
        <v>39.76666666666668</v>
      </c>
      <c r="K328" s="231">
        <v>38.200000000000003</v>
      </c>
      <c r="L328" s="231">
        <v>36.15</v>
      </c>
      <c r="M328" s="231">
        <v>60.321190000000001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97.5</v>
      </c>
      <c r="D329" s="232">
        <v>98.933333333333337</v>
      </c>
      <c r="E329" s="232">
        <v>95.366666666666674</v>
      </c>
      <c r="F329" s="232">
        <v>93.233333333333334</v>
      </c>
      <c r="G329" s="232">
        <v>89.666666666666671</v>
      </c>
      <c r="H329" s="232">
        <v>101.06666666666668</v>
      </c>
      <c r="I329" s="232">
        <v>104.63333333333334</v>
      </c>
      <c r="J329" s="232">
        <v>106.76666666666668</v>
      </c>
      <c r="K329" s="231">
        <v>102.5</v>
      </c>
      <c r="L329" s="231">
        <v>96.8</v>
      </c>
      <c r="M329" s="231">
        <v>159.93036000000001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40.25</v>
      </c>
      <c r="D330" s="232">
        <v>40.433333333333337</v>
      </c>
      <c r="E330" s="232">
        <v>39.716666666666676</v>
      </c>
      <c r="F330" s="232">
        <v>39.183333333333337</v>
      </c>
      <c r="G330" s="232">
        <v>38.466666666666676</v>
      </c>
      <c r="H330" s="232">
        <v>40.966666666666676</v>
      </c>
      <c r="I330" s="232">
        <v>41.683333333333344</v>
      </c>
      <c r="J330" s="232">
        <v>42.216666666666676</v>
      </c>
      <c r="K330" s="231">
        <v>41.15</v>
      </c>
      <c r="L330" s="231">
        <v>39.9</v>
      </c>
      <c r="M330" s="231">
        <v>66.473830000000007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357.45</v>
      </c>
      <c r="D331" s="232">
        <v>357.43333333333334</v>
      </c>
      <c r="E331" s="232">
        <v>352.7166666666667</v>
      </c>
      <c r="F331" s="232">
        <v>347.98333333333335</v>
      </c>
      <c r="G331" s="232">
        <v>343.26666666666671</v>
      </c>
      <c r="H331" s="232">
        <v>362.16666666666669</v>
      </c>
      <c r="I331" s="232">
        <v>366.88333333333327</v>
      </c>
      <c r="J331" s="232">
        <v>371.61666666666667</v>
      </c>
      <c r="K331" s="231">
        <v>362.15</v>
      </c>
      <c r="L331" s="231">
        <v>352.7</v>
      </c>
      <c r="M331" s="231">
        <v>4.9598699999999996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78.2</v>
      </c>
      <c r="D332" s="232">
        <v>79.033333333333346</v>
      </c>
      <c r="E332" s="232">
        <v>76.716666666666697</v>
      </c>
      <c r="F332" s="232">
        <v>75.233333333333348</v>
      </c>
      <c r="G332" s="232">
        <v>72.9166666666667</v>
      </c>
      <c r="H332" s="232">
        <v>80.516666666666694</v>
      </c>
      <c r="I332" s="232">
        <v>82.833333333333329</v>
      </c>
      <c r="J332" s="232">
        <v>84.316666666666691</v>
      </c>
      <c r="K332" s="231">
        <v>81.349999999999994</v>
      </c>
      <c r="L332" s="231">
        <v>77.55</v>
      </c>
      <c r="M332" s="231">
        <v>9.5638199999999998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210.7</v>
      </c>
      <c r="D333" s="232">
        <v>214.23333333333335</v>
      </c>
      <c r="E333" s="232">
        <v>206.4666666666667</v>
      </c>
      <c r="F333" s="232">
        <v>202.23333333333335</v>
      </c>
      <c r="G333" s="232">
        <v>194.4666666666667</v>
      </c>
      <c r="H333" s="232">
        <v>218.4666666666667</v>
      </c>
      <c r="I333" s="232">
        <v>226.23333333333335</v>
      </c>
      <c r="J333" s="232">
        <v>230.4666666666667</v>
      </c>
      <c r="K333" s="231">
        <v>222</v>
      </c>
      <c r="L333" s="231">
        <v>210</v>
      </c>
      <c r="M333" s="231">
        <v>3.52841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179.7</v>
      </c>
      <c r="D334" s="232">
        <v>180.23333333333335</v>
      </c>
      <c r="E334" s="232">
        <v>178.91666666666669</v>
      </c>
      <c r="F334" s="232">
        <v>178.13333333333333</v>
      </c>
      <c r="G334" s="232">
        <v>176.81666666666666</v>
      </c>
      <c r="H334" s="232">
        <v>181.01666666666671</v>
      </c>
      <c r="I334" s="232">
        <v>182.33333333333337</v>
      </c>
      <c r="J334" s="232">
        <v>183.11666666666673</v>
      </c>
      <c r="K334" s="231">
        <v>181.55</v>
      </c>
      <c r="L334" s="231">
        <v>179.45</v>
      </c>
      <c r="M334" s="231">
        <v>136.69177999999999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781.9</v>
      </c>
      <c r="D335" s="232">
        <v>781.25</v>
      </c>
      <c r="E335" s="232">
        <v>772.65</v>
      </c>
      <c r="F335" s="232">
        <v>763.4</v>
      </c>
      <c r="G335" s="232">
        <v>754.8</v>
      </c>
      <c r="H335" s="232">
        <v>790.5</v>
      </c>
      <c r="I335" s="232">
        <v>799.09999999999991</v>
      </c>
      <c r="J335" s="232">
        <v>808.35</v>
      </c>
      <c r="K335" s="231">
        <v>789.85</v>
      </c>
      <c r="L335" s="231">
        <v>772</v>
      </c>
      <c r="M335" s="231">
        <v>0.89686999999999995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82.15</v>
      </c>
      <c r="D336" s="232">
        <v>82.433333333333337</v>
      </c>
      <c r="E336" s="232">
        <v>81.216666666666669</v>
      </c>
      <c r="F336" s="232">
        <v>80.283333333333331</v>
      </c>
      <c r="G336" s="232">
        <v>79.066666666666663</v>
      </c>
      <c r="H336" s="232">
        <v>83.366666666666674</v>
      </c>
      <c r="I336" s="232">
        <v>84.583333333333343</v>
      </c>
      <c r="J336" s="232">
        <v>85.51666666666668</v>
      </c>
      <c r="K336" s="231">
        <v>83.65</v>
      </c>
      <c r="L336" s="231">
        <v>81.5</v>
      </c>
      <c r="M336" s="231">
        <v>132.63771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4122.1000000000004</v>
      </c>
      <c r="D337" s="232">
        <v>4132.6500000000005</v>
      </c>
      <c r="E337" s="232">
        <v>4058.7500000000009</v>
      </c>
      <c r="F337" s="232">
        <v>3995.4000000000005</v>
      </c>
      <c r="G337" s="232">
        <v>3921.5000000000009</v>
      </c>
      <c r="H337" s="232">
        <v>4196.0000000000009</v>
      </c>
      <c r="I337" s="232">
        <v>4269.9000000000005</v>
      </c>
      <c r="J337" s="232">
        <v>4333.2500000000009</v>
      </c>
      <c r="K337" s="231">
        <v>4206.55</v>
      </c>
      <c r="L337" s="231">
        <v>4069.3</v>
      </c>
      <c r="M337" s="231">
        <v>0.99709000000000003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515.1</v>
      </c>
      <c r="D338" s="232">
        <v>511.33333333333331</v>
      </c>
      <c r="E338" s="232">
        <v>498.76666666666665</v>
      </c>
      <c r="F338" s="232">
        <v>482.43333333333334</v>
      </c>
      <c r="G338" s="232">
        <v>469.86666666666667</v>
      </c>
      <c r="H338" s="232">
        <v>527.66666666666663</v>
      </c>
      <c r="I338" s="232">
        <v>540.23333333333335</v>
      </c>
      <c r="J338" s="232">
        <v>556.56666666666661</v>
      </c>
      <c r="K338" s="231">
        <v>523.9</v>
      </c>
      <c r="L338" s="231">
        <v>495</v>
      </c>
      <c r="M338" s="231">
        <v>12.15531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18317.45</v>
      </c>
      <c r="D339" s="232">
        <v>18359.133333333335</v>
      </c>
      <c r="E339" s="232">
        <v>18218.366666666669</v>
      </c>
      <c r="F339" s="232">
        <v>18119.283333333333</v>
      </c>
      <c r="G339" s="232">
        <v>17978.516666666666</v>
      </c>
      <c r="H339" s="232">
        <v>18458.216666666671</v>
      </c>
      <c r="I339" s="232">
        <v>18598.983333333341</v>
      </c>
      <c r="J339" s="232">
        <v>18698.066666666673</v>
      </c>
      <c r="K339" s="231">
        <v>18499.900000000001</v>
      </c>
      <c r="L339" s="231">
        <v>18260.05</v>
      </c>
      <c r="M339" s="231">
        <v>0.36475999999999997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55.4</v>
      </c>
      <c r="D340" s="232">
        <v>56.283333333333339</v>
      </c>
      <c r="E340" s="232">
        <v>54.316666666666677</v>
      </c>
      <c r="F340" s="232">
        <v>53.233333333333341</v>
      </c>
      <c r="G340" s="232">
        <v>51.26666666666668</v>
      </c>
      <c r="H340" s="232">
        <v>57.366666666666674</v>
      </c>
      <c r="I340" s="232">
        <v>59.333333333333329</v>
      </c>
      <c r="J340" s="232">
        <v>60.416666666666671</v>
      </c>
      <c r="K340" s="231">
        <v>58.25</v>
      </c>
      <c r="L340" s="231">
        <v>55.2</v>
      </c>
      <c r="M340" s="231">
        <v>6.9108099999999997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220.15</v>
      </c>
      <c r="D341" s="232">
        <v>222.65</v>
      </c>
      <c r="E341" s="232">
        <v>216.55</v>
      </c>
      <c r="F341" s="232">
        <v>212.95000000000002</v>
      </c>
      <c r="G341" s="232">
        <v>206.85000000000002</v>
      </c>
      <c r="H341" s="232">
        <v>226.25</v>
      </c>
      <c r="I341" s="232">
        <v>232.34999999999997</v>
      </c>
      <c r="J341" s="232">
        <v>235.95</v>
      </c>
      <c r="K341" s="231">
        <v>228.75</v>
      </c>
      <c r="L341" s="231">
        <v>219.05</v>
      </c>
      <c r="M341" s="231">
        <v>5.6537800000000002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340.75</v>
      </c>
      <c r="D342" s="232">
        <v>342.73333333333335</v>
      </c>
      <c r="E342" s="232">
        <v>336.01666666666671</v>
      </c>
      <c r="F342" s="232">
        <v>331.28333333333336</v>
      </c>
      <c r="G342" s="232">
        <v>324.56666666666672</v>
      </c>
      <c r="H342" s="232">
        <v>347.4666666666667</v>
      </c>
      <c r="I342" s="232">
        <v>354.18333333333339</v>
      </c>
      <c r="J342" s="232">
        <v>358.91666666666669</v>
      </c>
      <c r="K342" s="231">
        <v>349.45</v>
      </c>
      <c r="L342" s="231">
        <v>338</v>
      </c>
      <c r="M342" s="231">
        <v>0.89581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862.35</v>
      </c>
      <c r="D343" s="232">
        <v>867.36666666666679</v>
      </c>
      <c r="E343" s="232">
        <v>851.28333333333353</v>
      </c>
      <c r="F343" s="232">
        <v>840.2166666666667</v>
      </c>
      <c r="G343" s="232">
        <v>824.13333333333344</v>
      </c>
      <c r="H343" s="232">
        <v>878.43333333333362</v>
      </c>
      <c r="I343" s="232">
        <v>894.51666666666688</v>
      </c>
      <c r="J343" s="232">
        <v>905.58333333333371</v>
      </c>
      <c r="K343" s="231">
        <v>883.45</v>
      </c>
      <c r="L343" s="231">
        <v>856.3</v>
      </c>
      <c r="M343" s="231">
        <v>4.4797000000000002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155.80000000000001</v>
      </c>
      <c r="D344" s="232">
        <v>156.33333333333334</v>
      </c>
      <c r="E344" s="232">
        <v>154.66666666666669</v>
      </c>
      <c r="F344" s="232">
        <v>153.53333333333333</v>
      </c>
      <c r="G344" s="232">
        <v>151.86666666666667</v>
      </c>
      <c r="H344" s="232">
        <v>157.4666666666667</v>
      </c>
      <c r="I344" s="232">
        <v>159.13333333333338</v>
      </c>
      <c r="J344" s="232">
        <v>160.26666666666671</v>
      </c>
      <c r="K344" s="231">
        <v>158</v>
      </c>
      <c r="L344" s="231">
        <v>155.19999999999999</v>
      </c>
      <c r="M344" s="231">
        <v>87.857209999999995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256.10000000000002</v>
      </c>
      <c r="D345" s="232">
        <v>257.01666666666665</v>
      </c>
      <c r="E345" s="232">
        <v>252.33333333333331</v>
      </c>
      <c r="F345" s="232">
        <v>248.56666666666666</v>
      </c>
      <c r="G345" s="232">
        <v>243.88333333333333</v>
      </c>
      <c r="H345" s="232">
        <v>260.7833333333333</v>
      </c>
      <c r="I345" s="232">
        <v>265.4666666666667</v>
      </c>
      <c r="J345" s="232">
        <v>269.23333333333329</v>
      </c>
      <c r="K345" s="231">
        <v>261.7</v>
      </c>
      <c r="L345" s="231">
        <v>253.25</v>
      </c>
      <c r="M345" s="231">
        <v>10.85009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711.3</v>
      </c>
      <c r="D346" s="232">
        <v>706.7833333333333</v>
      </c>
      <c r="E346" s="232">
        <v>687.56666666666661</v>
      </c>
      <c r="F346" s="232">
        <v>663.83333333333326</v>
      </c>
      <c r="G346" s="232">
        <v>644.61666666666656</v>
      </c>
      <c r="H346" s="232">
        <v>730.51666666666665</v>
      </c>
      <c r="I346" s="232">
        <v>749.73333333333335</v>
      </c>
      <c r="J346" s="232">
        <v>773.4666666666667</v>
      </c>
      <c r="K346" s="231">
        <v>726</v>
      </c>
      <c r="L346" s="231">
        <v>683.05</v>
      </c>
      <c r="M346" s="231">
        <v>36.646859999999997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580.75</v>
      </c>
      <c r="D347" s="232">
        <v>590.25</v>
      </c>
      <c r="E347" s="232">
        <v>567.70000000000005</v>
      </c>
      <c r="F347" s="232">
        <v>554.65000000000009</v>
      </c>
      <c r="G347" s="232">
        <v>532.10000000000014</v>
      </c>
      <c r="H347" s="232">
        <v>603.29999999999995</v>
      </c>
      <c r="I347" s="232">
        <v>625.84999999999991</v>
      </c>
      <c r="J347" s="232">
        <v>638.89999999999986</v>
      </c>
      <c r="K347" s="231">
        <v>612.79999999999995</v>
      </c>
      <c r="L347" s="231">
        <v>577.20000000000005</v>
      </c>
      <c r="M347" s="231">
        <v>60.408079999999998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3182.95</v>
      </c>
      <c r="D348" s="232">
        <v>3209.1</v>
      </c>
      <c r="E348" s="232">
        <v>3144.2</v>
      </c>
      <c r="F348" s="232">
        <v>3105.45</v>
      </c>
      <c r="G348" s="232">
        <v>3040.5499999999997</v>
      </c>
      <c r="H348" s="232">
        <v>3247.85</v>
      </c>
      <c r="I348" s="232">
        <v>3312.7500000000005</v>
      </c>
      <c r="J348" s="232">
        <v>3351.5</v>
      </c>
      <c r="K348" s="231">
        <v>3274</v>
      </c>
      <c r="L348" s="231">
        <v>3170.35</v>
      </c>
      <c r="M348" s="231">
        <v>0.51761000000000001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268.64999999999998</v>
      </c>
      <c r="D349" s="232">
        <v>269.5333333333333</v>
      </c>
      <c r="E349" s="232">
        <v>266.06666666666661</v>
      </c>
      <c r="F349" s="232">
        <v>263.48333333333329</v>
      </c>
      <c r="G349" s="232">
        <v>260.01666666666659</v>
      </c>
      <c r="H349" s="232">
        <v>272.11666666666662</v>
      </c>
      <c r="I349" s="232">
        <v>275.58333333333331</v>
      </c>
      <c r="J349" s="232">
        <v>278.16666666666663</v>
      </c>
      <c r="K349" s="231">
        <v>273</v>
      </c>
      <c r="L349" s="231">
        <v>266.95</v>
      </c>
      <c r="M349" s="231">
        <v>1.3833200000000001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567.04999999999995</v>
      </c>
      <c r="D350" s="232">
        <v>571.68333333333328</v>
      </c>
      <c r="E350" s="232">
        <v>553.46666666666658</v>
      </c>
      <c r="F350" s="232">
        <v>539.88333333333333</v>
      </c>
      <c r="G350" s="232">
        <v>521.66666666666663</v>
      </c>
      <c r="H350" s="232">
        <v>585.26666666666654</v>
      </c>
      <c r="I350" s="232">
        <v>603.48333333333323</v>
      </c>
      <c r="J350" s="232">
        <v>617.06666666666649</v>
      </c>
      <c r="K350" s="231">
        <v>589.9</v>
      </c>
      <c r="L350" s="231">
        <v>558.1</v>
      </c>
      <c r="M350" s="231">
        <v>20.88372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116.2</v>
      </c>
      <c r="D351" s="232">
        <v>116.2</v>
      </c>
      <c r="E351" s="232">
        <v>114.5</v>
      </c>
      <c r="F351" s="232">
        <v>112.8</v>
      </c>
      <c r="G351" s="232">
        <v>111.1</v>
      </c>
      <c r="H351" s="232">
        <v>117.9</v>
      </c>
      <c r="I351" s="232">
        <v>119.60000000000002</v>
      </c>
      <c r="J351" s="232">
        <v>121.30000000000001</v>
      </c>
      <c r="K351" s="231">
        <v>117.9</v>
      </c>
      <c r="L351" s="231">
        <v>114.5</v>
      </c>
      <c r="M351" s="231">
        <v>6.5143700000000004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3015.95</v>
      </c>
      <c r="D352" s="232">
        <v>3045.6</v>
      </c>
      <c r="E352" s="232">
        <v>2969.1499999999996</v>
      </c>
      <c r="F352" s="232">
        <v>2922.35</v>
      </c>
      <c r="G352" s="232">
        <v>2845.8999999999996</v>
      </c>
      <c r="H352" s="232">
        <v>3092.3999999999996</v>
      </c>
      <c r="I352" s="232">
        <v>3168.8499999999995</v>
      </c>
      <c r="J352" s="232">
        <v>3215.6499999999996</v>
      </c>
      <c r="K352" s="231">
        <v>3122.05</v>
      </c>
      <c r="L352" s="231">
        <v>2998.8</v>
      </c>
      <c r="M352" s="231">
        <v>3.1694200000000001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585.1</v>
      </c>
      <c r="D353" s="232">
        <v>594.88333333333333</v>
      </c>
      <c r="E353" s="232">
        <v>571.81666666666661</v>
      </c>
      <c r="F353" s="232">
        <v>558.5333333333333</v>
      </c>
      <c r="G353" s="232">
        <v>535.46666666666658</v>
      </c>
      <c r="H353" s="232">
        <v>608.16666666666663</v>
      </c>
      <c r="I353" s="232">
        <v>631.23333333333346</v>
      </c>
      <c r="J353" s="232">
        <v>644.51666666666665</v>
      </c>
      <c r="K353" s="231">
        <v>617.95000000000005</v>
      </c>
      <c r="L353" s="231">
        <v>581.6</v>
      </c>
      <c r="M353" s="231">
        <v>10.16371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284.5</v>
      </c>
      <c r="D354" s="232">
        <v>285.10000000000002</v>
      </c>
      <c r="E354" s="232">
        <v>278.00000000000006</v>
      </c>
      <c r="F354" s="232">
        <v>271.50000000000006</v>
      </c>
      <c r="G354" s="232">
        <v>264.40000000000009</v>
      </c>
      <c r="H354" s="232">
        <v>291.60000000000002</v>
      </c>
      <c r="I354" s="232">
        <v>298.69999999999993</v>
      </c>
      <c r="J354" s="232">
        <v>305.2</v>
      </c>
      <c r="K354" s="231">
        <v>292.2</v>
      </c>
      <c r="L354" s="231">
        <v>278.60000000000002</v>
      </c>
      <c r="M354" s="231">
        <v>5.0588300000000004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1497.05</v>
      </c>
      <c r="D355" s="232">
        <v>1501.7166666666665</v>
      </c>
      <c r="E355" s="232">
        <v>1478.333333333333</v>
      </c>
      <c r="F355" s="232">
        <v>1459.6166666666666</v>
      </c>
      <c r="G355" s="232">
        <v>1436.2333333333331</v>
      </c>
      <c r="H355" s="232">
        <v>1520.4333333333329</v>
      </c>
      <c r="I355" s="232">
        <v>1543.8166666666666</v>
      </c>
      <c r="J355" s="232">
        <v>1562.5333333333328</v>
      </c>
      <c r="K355" s="231">
        <v>1525.1</v>
      </c>
      <c r="L355" s="231">
        <v>1483</v>
      </c>
      <c r="M355" s="231">
        <v>4.6143000000000001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36267.15</v>
      </c>
      <c r="D356" s="232">
        <v>36485.35</v>
      </c>
      <c r="E356" s="232">
        <v>35911.799999999996</v>
      </c>
      <c r="F356" s="232">
        <v>35556.449999999997</v>
      </c>
      <c r="G356" s="232">
        <v>34982.899999999994</v>
      </c>
      <c r="H356" s="232">
        <v>36840.699999999997</v>
      </c>
      <c r="I356" s="232">
        <v>37414.25</v>
      </c>
      <c r="J356" s="232">
        <v>37769.599999999999</v>
      </c>
      <c r="K356" s="231">
        <v>37058.9</v>
      </c>
      <c r="L356" s="231">
        <v>36130</v>
      </c>
      <c r="M356" s="231">
        <v>0.19717000000000001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968.15</v>
      </c>
      <c r="D357" s="232">
        <v>972.80000000000007</v>
      </c>
      <c r="E357" s="232">
        <v>950.35000000000014</v>
      </c>
      <c r="F357" s="232">
        <v>932.55000000000007</v>
      </c>
      <c r="G357" s="232">
        <v>910.10000000000014</v>
      </c>
      <c r="H357" s="232">
        <v>990.60000000000014</v>
      </c>
      <c r="I357" s="232">
        <v>1013.0500000000002</v>
      </c>
      <c r="J357" s="232">
        <v>1030.8500000000001</v>
      </c>
      <c r="K357" s="231">
        <v>995.25</v>
      </c>
      <c r="L357" s="231">
        <v>955</v>
      </c>
      <c r="M357" s="231">
        <v>3.64975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4622.05</v>
      </c>
      <c r="D358" s="232">
        <v>4674.083333333333</v>
      </c>
      <c r="E358" s="232">
        <v>4549.9666666666662</v>
      </c>
      <c r="F358" s="232">
        <v>4477.8833333333332</v>
      </c>
      <c r="G358" s="232">
        <v>4353.7666666666664</v>
      </c>
      <c r="H358" s="232">
        <v>4746.1666666666661</v>
      </c>
      <c r="I358" s="232">
        <v>4870.2833333333328</v>
      </c>
      <c r="J358" s="232">
        <v>4942.3666666666659</v>
      </c>
      <c r="K358" s="231">
        <v>4798.2</v>
      </c>
      <c r="L358" s="231">
        <v>4602</v>
      </c>
      <c r="M358" s="231">
        <v>2.8677800000000002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225.55</v>
      </c>
      <c r="D359" s="232">
        <v>228.16666666666666</v>
      </c>
      <c r="E359" s="232">
        <v>222.43333333333331</v>
      </c>
      <c r="F359" s="232">
        <v>219.31666666666666</v>
      </c>
      <c r="G359" s="232">
        <v>213.58333333333331</v>
      </c>
      <c r="H359" s="232">
        <v>231.2833333333333</v>
      </c>
      <c r="I359" s="232">
        <v>237.01666666666665</v>
      </c>
      <c r="J359" s="232">
        <v>240.1333333333333</v>
      </c>
      <c r="K359" s="231">
        <v>233.9</v>
      </c>
      <c r="L359" s="231">
        <v>225.05</v>
      </c>
      <c r="M359" s="231">
        <v>25.514420000000001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3705.25</v>
      </c>
      <c r="D360" s="232">
        <v>3714.3833333333332</v>
      </c>
      <c r="E360" s="232">
        <v>3660.8666666666663</v>
      </c>
      <c r="F360" s="232">
        <v>3616.4833333333331</v>
      </c>
      <c r="G360" s="232">
        <v>3562.9666666666662</v>
      </c>
      <c r="H360" s="232">
        <v>3758.7666666666664</v>
      </c>
      <c r="I360" s="232">
        <v>3812.2833333333328</v>
      </c>
      <c r="J360" s="232">
        <v>3856.6666666666665</v>
      </c>
      <c r="K360" s="231">
        <v>3767.9</v>
      </c>
      <c r="L360" s="231">
        <v>3670</v>
      </c>
      <c r="M360" s="231">
        <v>0.12576000000000001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1325.05</v>
      </c>
      <c r="D361" s="232">
        <v>1324.25</v>
      </c>
      <c r="E361" s="232">
        <v>1309.5999999999999</v>
      </c>
      <c r="F361" s="232">
        <v>1294.1499999999999</v>
      </c>
      <c r="G361" s="232">
        <v>1279.4999999999998</v>
      </c>
      <c r="H361" s="232">
        <v>1339.7</v>
      </c>
      <c r="I361" s="232">
        <v>1354.3500000000001</v>
      </c>
      <c r="J361" s="232">
        <v>1369.8000000000002</v>
      </c>
      <c r="K361" s="231">
        <v>1338.9</v>
      </c>
      <c r="L361" s="231">
        <v>1308.8</v>
      </c>
      <c r="M361" s="231">
        <v>1.09196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2292.5500000000002</v>
      </c>
      <c r="D362" s="232">
        <v>2296.0333333333333</v>
      </c>
      <c r="E362" s="232">
        <v>2278.5666666666666</v>
      </c>
      <c r="F362" s="232">
        <v>2264.5833333333335</v>
      </c>
      <c r="G362" s="232">
        <v>2247.1166666666668</v>
      </c>
      <c r="H362" s="232">
        <v>2310.0166666666664</v>
      </c>
      <c r="I362" s="232">
        <v>2327.4833333333327</v>
      </c>
      <c r="J362" s="232">
        <v>2341.4666666666662</v>
      </c>
      <c r="K362" s="231">
        <v>2313.5</v>
      </c>
      <c r="L362" s="231">
        <v>2282.0500000000002</v>
      </c>
      <c r="M362" s="231">
        <v>3.4057499999999998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958.55</v>
      </c>
      <c r="D363" s="232">
        <v>965.19999999999993</v>
      </c>
      <c r="E363" s="232">
        <v>943.34999999999991</v>
      </c>
      <c r="F363" s="232">
        <v>928.15</v>
      </c>
      <c r="G363" s="232">
        <v>906.3</v>
      </c>
      <c r="H363" s="232">
        <v>980.39999999999986</v>
      </c>
      <c r="I363" s="232">
        <v>1002.25</v>
      </c>
      <c r="J363" s="232">
        <v>1017.4499999999998</v>
      </c>
      <c r="K363" s="231">
        <v>987.05</v>
      </c>
      <c r="L363" s="231">
        <v>950</v>
      </c>
      <c r="M363" s="231">
        <v>0.48050999999999999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2894.45</v>
      </c>
      <c r="D364" s="232">
        <v>2916.2333333333336</v>
      </c>
      <c r="E364" s="232">
        <v>2863.8166666666671</v>
      </c>
      <c r="F364" s="232">
        <v>2833.1833333333334</v>
      </c>
      <c r="G364" s="232">
        <v>2780.7666666666669</v>
      </c>
      <c r="H364" s="232">
        <v>2946.8666666666672</v>
      </c>
      <c r="I364" s="232">
        <v>2999.2833333333333</v>
      </c>
      <c r="J364" s="232">
        <v>3029.9166666666674</v>
      </c>
      <c r="K364" s="231">
        <v>2968.65</v>
      </c>
      <c r="L364" s="231">
        <v>2885.6</v>
      </c>
      <c r="M364" s="231">
        <v>2.93866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1352.05</v>
      </c>
      <c r="D365" s="232">
        <v>1368.6666666666667</v>
      </c>
      <c r="E365" s="232">
        <v>1330.3833333333334</v>
      </c>
      <c r="F365" s="232">
        <v>1308.7166666666667</v>
      </c>
      <c r="G365" s="232">
        <v>1270.4333333333334</v>
      </c>
      <c r="H365" s="232">
        <v>1390.3333333333335</v>
      </c>
      <c r="I365" s="232">
        <v>1428.6166666666668</v>
      </c>
      <c r="J365" s="232">
        <v>1450.2833333333335</v>
      </c>
      <c r="K365" s="231">
        <v>1406.95</v>
      </c>
      <c r="L365" s="231">
        <v>1347</v>
      </c>
      <c r="M365" s="231">
        <v>0.82501000000000002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285.85000000000002</v>
      </c>
      <c r="D366" s="232">
        <v>289.01666666666671</v>
      </c>
      <c r="E366" s="232">
        <v>281.73333333333341</v>
      </c>
      <c r="F366" s="232">
        <v>277.61666666666667</v>
      </c>
      <c r="G366" s="232">
        <v>270.33333333333337</v>
      </c>
      <c r="H366" s="232">
        <v>293.13333333333344</v>
      </c>
      <c r="I366" s="232">
        <v>300.41666666666674</v>
      </c>
      <c r="J366" s="232">
        <v>304.53333333333347</v>
      </c>
      <c r="K366" s="231">
        <v>296.3</v>
      </c>
      <c r="L366" s="231">
        <v>284.89999999999998</v>
      </c>
      <c r="M366" s="231">
        <v>14.26946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163.44999999999999</v>
      </c>
      <c r="D367" s="232">
        <v>164.76666666666665</v>
      </c>
      <c r="E367" s="232">
        <v>161.2833333333333</v>
      </c>
      <c r="F367" s="232">
        <v>159.11666666666665</v>
      </c>
      <c r="G367" s="232">
        <v>155.6333333333333</v>
      </c>
      <c r="H367" s="232">
        <v>166.93333333333331</v>
      </c>
      <c r="I367" s="232">
        <v>170.41666666666666</v>
      </c>
      <c r="J367" s="232">
        <v>172.58333333333331</v>
      </c>
      <c r="K367" s="231">
        <v>168.25</v>
      </c>
      <c r="L367" s="231">
        <v>162.6</v>
      </c>
      <c r="M367" s="231">
        <v>73.037419999999997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226.1</v>
      </c>
      <c r="D368" s="232">
        <v>227.18333333333331</v>
      </c>
      <c r="E368" s="232">
        <v>224.31666666666661</v>
      </c>
      <c r="F368" s="232">
        <v>222.5333333333333</v>
      </c>
      <c r="G368" s="232">
        <v>219.6666666666666</v>
      </c>
      <c r="H368" s="232">
        <v>228.96666666666661</v>
      </c>
      <c r="I368" s="232">
        <v>231.83333333333334</v>
      </c>
      <c r="J368" s="232">
        <v>233.61666666666662</v>
      </c>
      <c r="K368" s="231">
        <v>230.05</v>
      </c>
      <c r="L368" s="231">
        <v>225.4</v>
      </c>
      <c r="M368" s="231">
        <v>99.072400000000002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343.6</v>
      </c>
      <c r="D369" s="232">
        <v>345.13333333333338</v>
      </c>
      <c r="E369" s="232">
        <v>339.46666666666675</v>
      </c>
      <c r="F369" s="232">
        <v>335.33333333333337</v>
      </c>
      <c r="G369" s="232">
        <v>329.66666666666674</v>
      </c>
      <c r="H369" s="232">
        <v>349.26666666666677</v>
      </c>
      <c r="I369" s="232">
        <v>354.93333333333339</v>
      </c>
      <c r="J369" s="232">
        <v>359.06666666666678</v>
      </c>
      <c r="K369" s="231">
        <v>350.8</v>
      </c>
      <c r="L369" s="231">
        <v>341</v>
      </c>
      <c r="M369" s="231">
        <v>4.5708900000000003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395.2</v>
      </c>
      <c r="D370" s="232">
        <v>397.38333333333338</v>
      </c>
      <c r="E370" s="232">
        <v>389.81666666666678</v>
      </c>
      <c r="F370" s="232">
        <v>384.43333333333339</v>
      </c>
      <c r="G370" s="232">
        <v>376.86666666666679</v>
      </c>
      <c r="H370" s="232">
        <v>402.76666666666677</v>
      </c>
      <c r="I370" s="232">
        <v>410.33333333333337</v>
      </c>
      <c r="J370" s="232">
        <v>415.71666666666675</v>
      </c>
      <c r="K370" s="231">
        <v>404.95</v>
      </c>
      <c r="L370" s="231">
        <v>392</v>
      </c>
      <c r="M370" s="231">
        <v>2.4302800000000002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579.65</v>
      </c>
      <c r="D371" s="232">
        <v>579.75</v>
      </c>
      <c r="E371" s="232">
        <v>574.9</v>
      </c>
      <c r="F371" s="232">
        <v>570.15</v>
      </c>
      <c r="G371" s="232">
        <v>565.29999999999995</v>
      </c>
      <c r="H371" s="232">
        <v>584.5</v>
      </c>
      <c r="I371" s="232">
        <v>589.34999999999991</v>
      </c>
      <c r="J371" s="232">
        <v>594.1</v>
      </c>
      <c r="K371" s="231">
        <v>584.6</v>
      </c>
      <c r="L371" s="231">
        <v>575</v>
      </c>
      <c r="M371" s="231">
        <v>0.45604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104.4</v>
      </c>
      <c r="D372" s="232">
        <v>105.46666666666665</v>
      </c>
      <c r="E372" s="232">
        <v>101.43333333333331</v>
      </c>
      <c r="F372" s="232">
        <v>98.466666666666654</v>
      </c>
      <c r="G372" s="232">
        <v>94.433333333333309</v>
      </c>
      <c r="H372" s="232">
        <v>108.43333333333331</v>
      </c>
      <c r="I372" s="232">
        <v>112.46666666666664</v>
      </c>
      <c r="J372" s="232">
        <v>115.43333333333331</v>
      </c>
      <c r="K372" s="231">
        <v>109.5</v>
      </c>
      <c r="L372" s="231">
        <v>102.5</v>
      </c>
      <c r="M372" s="231">
        <v>5.4338199999999999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1085.75</v>
      </c>
      <c r="D373" s="232">
        <v>1105.6333333333334</v>
      </c>
      <c r="E373" s="232">
        <v>1051.3666666666668</v>
      </c>
      <c r="F373" s="232">
        <v>1016.9833333333333</v>
      </c>
      <c r="G373" s="232">
        <v>962.7166666666667</v>
      </c>
      <c r="H373" s="232">
        <v>1140.0166666666669</v>
      </c>
      <c r="I373" s="232">
        <v>1194.2833333333338</v>
      </c>
      <c r="J373" s="232">
        <v>1228.666666666667</v>
      </c>
      <c r="K373" s="231">
        <v>1159.9000000000001</v>
      </c>
      <c r="L373" s="231">
        <v>1071.25</v>
      </c>
      <c r="M373" s="231">
        <v>3.7332100000000001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5082.5</v>
      </c>
      <c r="D374" s="232">
        <v>5096.0333333333338</v>
      </c>
      <c r="E374" s="232">
        <v>5040.0666666666675</v>
      </c>
      <c r="F374" s="232">
        <v>4997.6333333333341</v>
      </c>
      <c r="G374" s="232">
        <v>4941.6666666666679</v>
      </c>
      <c r="H374" s="232">
        <v>5138.4666666666672</v>
      </c>
      <c r="I374" s="232">
        <v>5194.4333333333325</v>
      </c>
      <c r="J374" s="232">
        <v>5236.8666666666668</v>
      </c>
      <c r="K374" s="231">
        <v>5152</v>
      </c>
      <c r="L374" s="231">
        <v>5053.6000000000004</v>
      </c>
      <c r="M374" s="231">
        <v>0.12056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13604.7</v>
      </c>
      <c r="D375" s="232">
        <v>13659.483333333332</v>
      </c>
      <c r="E375" s="232">
        <v>13457.816666666664</v>
      </c>
      <c r="F375" s="232">
        <v>13310.933333333332</v>
      </c>
      <c r="G375" s="232">
        <v>13109.266666666665</v>
      </c>
      <c r="H375" s="232">
        <v>13806.366666666663</v>
      </c>
      <c r="I375" s="232">
        <v>14008.033333333331</v>
      </c>
      <c r="J375" s="232">
        <v>14154.916666666662</v>
      </c>
      <c r="K375" s="231">
        <v>13861.15</v>
      </c>
      <c r="L375" s="231">
        <v>13512.6</v>
      </c>
      <c r="M375" s="231">
        <v>1.4670000000000001E-2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48.15</v>
      </c>
      <c r="D376" s="232">
        <v>48.800000000000004</v>
      </c>
      <c r="E376" s="232">
        <v>47.350000000000009</v>
      </c>
      <c r="F376" s="232">
        <v>46.550000000000004</v>
      </c>
      <c r="G376" s="232">
        <v>45.100000000000009</v>
      </c>
      <c r="H376" s="232">
        <v>49.600000000000009</v>
      </c>
      <c r="I376" s="232">
        <v>51.050000000000011</v>
      </c>
      <c r="J376" s="232">
        <v>51.850000000000009</v>
      </c>
      <c r="K376" s="231">
        <v>50.25</v>
      </c>
      <c r="L376" s="231">
        <v>48</v>
      </c>
      <c r="M376" s="231">
        <v>442.52287999999999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359.35</v>
      </c>
      <c r="D377" s="232">
        <v>361.90000000000003</v>
      </c>
      <c r="E377" s="232">
        <v>352.45000000000005</v>
      </c>
      <c r="F377" s="232">
        <v>345.55</v>
      </c>
      <c r="G377" s="232">
        <v>336.1</v>
      </c>
      <c r="H377" s="232">
        <v>368.80000000000007</v>
      </c>
      <c r="I377" s="232">
        <v>378.25</v>
      </c>
      <c r="J377" s="232">
        <v>385.15000000000009</v>
      </c>
      <c r="K377" s="231">
        <v>371.35</v>
      </c>
      <c r="L377" s="231">
        <v>355</v>
      </c>
      <c r="M377" s="231">
        <v>3.2620399999999998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146.85</v>
      </c>
      <c r="D378" s="232">
        <v>149.81666666666666</v>
      </c>
      <c r="E378" s="232">
        <v>143.33333333333331</v>
      </c>
      <c r="F378" s="232">
        <v>139.81666666666666</v>
      </c>
      <c r="G378" s="232">
        <v>133.33333333333331</v>
      </c>
      <c r="H378" s="232">
        <v>153.33333333333331</v>
      </c>
      <c r="I378" s="232">
        <v>159.81666666666666</v>
      </c>
      <c r="J378" s="232">
        <v>163.33333333333331</v>
      </c>
      <c r="K378" s="231">
        <v>156.30000000000001</v>
      </c>
      <c r="L378" s="231">
        <v>146.30000000000001</v>
      </c>
      <c r="M378" s="231">
        <v>129.79714000000001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119.65</v>
      </c>
      <c r="D379" s="232">
        <v>120.7</v>
      </c>
      <c r="E379" s="232">
        <v>117.95</v>
      </c>
      <c r="F379" s="232">
        <v>116.25</v>
      </c>
      <c r="G379" s="232">
        <v>113.5</v>
      </c>
      <c r="H379" s="232">
        <v>122.4</v>
      </c>
      <c r="I379" s="232">
        <v>125.15</v>
      </c>
      <c r="J379" s="232">
        <v>126.85000000000001</v>
      </c>
      <c r="K379" s="231">
        <v>123.45</v>
      </c>
      <c r="L379" s="231">
        <v>119</v>
      </c>
      <c r="M379" s="231">
        <v>70.176519999999996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626</v>
      </c>
      <c r="D380" s="232">
        <v>631.06666666666672</v>
      </c>
      <c r="E380" s="232">
        <v>617.13333333333344</v>
      </c>
      <c r="F380" s="232">
        <v>608.26666666666677</v>
      </c>
      <c r="G380" s="232">
        <v>594.33333333333348</v>
      </c>
      <c r="H380" s="232">
        <v>639.93333333333339</v>
      </c>
      <c r="I380" s="232">
        <v>653.86666666666656</v>
      </c>
      <c r="J380" s="232">
        <v>662.73333333333335</v>
      </c>
      <c r="K380" s="231">
        <v>645</v>
      </c>
      <c r="L380" s="231">
        <v>622.20000000000005</v>
      </c>
      <c r="M380" s="231">
        <v>1.72723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348.2</v>
      </c>
      <c r="D381" s="232">
        <v>354.18333333333339</v>
      </c>
      <c r="E381" s="232">
        <v>339.11666666666679</v>
      </c>
      <c r="F381" s="232">
        <v>330.03333333333342</v>
      </c>
      <c r="G381" s="232">
        <v>314.96666666666681</v>
      </c>
      <c r="H381" s="232">
        <v>363.26666666666677</v>
      </c>
      <c r="I381" s="232">
        <v>378.33333333333337</v>
      </c>
      <c r="J381" s="232">
        <v>387.41666666666674</v>
      </c>
      <c r="K381" s="231">
        <v>369.25</v>
      </c>
      <c r="L381" s="231">
        <v>345.1</v>
      </c>
      <c r="M381" s="231">
        <v>5.3133299999999997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1154.1500000000001</v>
      </c>
      <c r="D382" s="232">
        <v>1166.5666666666666</v>
      </c>
      <c r="E382" s="232">
        <v>1133.1333333333332</v>
      </c>
      <c r="F382" s="232">
        <v>1112.1166666666666</v>
      </c>
      <c r="G382" s="232">
        <v>1078.6833333333332</v>
      </c>
      <c r="H382" s="232">
        <v>1187.5833333333333</v>
      </c>
      <c r="I382" s="232">
        <v>1221.0166666666667</v>
      </c>
      <c r="J382" s="232">
        <v>1242.0333333333333</v>
      </c>
      <c r="K382" s="231">
        <v>1200</v>
      </c>
      <c r="L382" s="231">
        <v>1145.55</v>
      </c>
      <c r="M382" s="231">
        <v>1.2290700000000001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63.95</v>
      </c>
      <c r="D383" s="232">
        <v>64.716666666666669</v>
      </c>
      <c r="E383" s="232">
        <v>62.833333333333343</v>
      </c>
      <c r="F383" s="232">
        <v>61.716666666666676</v>
      </c>
      <c r="G383" s="232">
        <v>59.83333333333335</v>
      </c>
      <c r="H383" s="232">
        <v>65.833333333333343</v>
      </c>
      <c r="I383" s="232">
        <v>67.716666666666669</v>
      </c>
      <c r="J383" s="232">
        <v>68.833333333333329</v>
      </c>
      <c r="K383" s="231">
        <v>66.599999999999994</v>
      </c>
      <c r="L383" s="231">
        <v>63.6</v>
      </c>
      <c r="M383" s="231">
        <v>82.351179999999999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157.5</v>
      </c>
      <c r="D384" s="232">
        <v>159.21666666666667</v>
      </c>
      <c r="E384" s="232">
        <v>155.08333333333334</v>
      </c>
      <c r="F384" s="232">
        <v>152.66666666666669</v>
      </c>
      <c r="G384" s="232">
        <v>148.53333333333336</v>
      </c>
      <c r="H384" s="232">
        <v>161.63333333333333</v>
      </c>
      <c r="I384" s="232">
        <v>165.76666666666665</v>
      </c>
      <c r="J384" s="232">
        <v>168.18333333333331</v>
      </c>
      <c r="K384" s="231">
        <v>163.35</v>
      </c>
      <c r="L384" s="231">
        <v>156.80000000000001</v>
      </c>
      <c r="M384" s="231">
        <v>12.443479999999999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615.15</v>
      </c>
      <c r="D385" s="232">
        <v>617.9</v>
      </c>
      <c r="E385" s="232">
        <v>607.25</v>
      </c>
      <c r="F385" s="232">
        <v>599.35</v>
      </c>
      <c r="G385" s="232">
        <v>588.70000000000005</v>
      </c>
      <c r="H385" s="232">
        <v>625.79999999999995</v>
      </c>
      <c r="I385" s="232">
        <v>636.44999999999982</v>
      </c>
      <c r="J385" s="232">
        <v>644.34999999999991</v>
      </c>
      <c r="K385" s="231">
        <v>628.54999999999995</v>
      </c>
      <c r="L385" s="231">
        <v>610</v>
      </c>
      <c r="M385" s="231">
        <v>1.478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197.15</v>
      </c>
      <c r="D386" s="232">
        <v>198.1</v>
      </c>
      <c r="E386" s="232">
        <v>195.29999999999998</v>
      </c>
      <c r="F386" s="232">
        <v>193.45</v>
      </c>
      <c r="G386" s="232">
        <v>190.64999999999998</v>
      </c>
      <c r="H386" s="232">
        <v>199.95</v>
      </c>
      <c r="I386" s="232">
        <v>202.75</v>
      </c>
      <c r="J386" s="232">
        <v>204.6</v>
      </c>
      <c r="K386" s="231">
        <v>200.9</v>
      </c>
      <c r="L386" s="231">
        <v>196.25</v>
      </c>
      <c r="M386" s="231">
        <v>1.68055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98.95</v>
      </c>
      <c r="D387" s="232">
        <v>100.23333333333335</v>
      </c>
      <c r="E387" s="232">
        <v>97.066666666666691</v>
      </c>
      <c r="F387" s="232">
        <v>95.183333333333337</v>
      </c>
      <c r="G387" s="232">
        <v>92.01666666666668</v>
      </c>
      <c r="H387" s="232">
        <v>102.1166666666667</v>
      </c>
      <c r="I387" s="232">
        <v>105.28333333333336</v>
      </c>
      <c r="J387" s="232">
        <v>107.16666666666671</v>
      </c>
      <c r="K387" s="231">
        <v>103.4</v>
      </c>
      <c r="L387" s="231">
        <v>98.35</v>
      </c>
      <c r="M387" s="231">
        <v>31.317550000000001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2192</v>
      </c>
      <c r="D388" s="232">
        <v>2190.7833333333333</v>
      </c>
      <c r="E388" s="232">
        <v>2161.5666666666666</v>
      </c>
      <c r="F388" s="232">
        <v>2131.1333333333332</v>
      </c>
      <c r="G388" s="232">
        <v>2101.9166666666665</v>
      </c>
      <c r="H388" s="232">
        <v>2221.2166666666667</v>
      </c>
      <c r="I388" s="232">
        <v>2250.4333333333329</v>
      </c>
      <c r="J388" s="232">
        <v>2280.8666666666668</v>
      </c>
      <c r="K388" s="231">
        <v>2220</v>
      </c>
      <c r="L388" s="231">
        <v>2160.35</v>
      </c>
      <c r="M388" s="231">
        <v>0.20760999999999999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37.049999999999997</v>
      </c>
      <c r="D389" s="232">
        <v>37.550000000000004</v>
      </c>
      <c r="E389" s="232">
        <v>36.500000000000007</v>
      </c>
      <c r="F389" s="232">
        <v>35.950000000000003</v>
      </c>
      <c r="G389" s="232">
        <v>34.900000000000006</v>
      </c>
      <c r="H389" s="232">
        <v>38.100000000000009</v>
      </c>
      <c r="I389" s="232">
        <v>39.150000000000006</v>
      </c>
      <c r="J389" s="232">
        <v>39.70000000000001</v>
      </c>
      <c r="K389" s="231">
        <v>38.6</v>
      </c>
      <c r="L389" s="231">
        <v>37</v>
      </c>
      <c r="M389" s="231">
        <v>10.91367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1243.1500000000001</v>
      </c>
      <c r="D390" s="232">
        <v>1258.0833333333333</v>
      </c>
      <c r="E390" s="232">
        <v>1220.3166666666666</v>
      </c>
      <c r="F390" s="232">
        <v>1197.4833333333333</v>
      </c>
      <c r="G390" s="232">
        <v>1159.7166666666667</v>
      </c>
      <c r="H390" s="232">
        <v>1280.9166666666665</v>
      </c>
      <c r="I390" s="232">
        <v>1318.6833333333334</v>
      </c>
      <c r="J390" s="232">
        <v>1341.5166666666664</v>
      </c>
      <c r="K390" s="231">
        <v>1295.8499999999999</v>
      </c>
      <c r="L390" s="231">
        <v>1235.25</v>
      </c>
      <c r="M390" s="231">
        <v>1.2578400000000001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165.4</v>
      </c>
      <c r="D391" s="232">
        <v>165.6</v>
      </c>
      <c r="E391" s="232">
        <v>163.19999999999999</v>
      </c>
      <c r="F391" s="232">
        <v>161</v>
      </c>
      <c r="G391" s="232">
        <v>158.6</v>
      </c>
      <c r="H391" s="232">
        <v>167.79999999999998</v>
      </c>
      <c r="I391" s="232">
        <v>170.20000000000002</v>
      </c>
      <c r="J391" s="232">
        <v>172.39999999999998</v>
      </c>
      <c r="K391" s="231">
        <v>168</v>
      </c>
      <c r="L391" s="231">
        <v>163.4</v>
      </c>
      <c r="M391" s="231">
        <v>14.916399999999999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757.25</v>
      </c>
      <c r="D392" s="232">
        <v>755.06666666666661</v>
      </c>
      <c r="E392" s="232">
        <v>750.18333333333317</v>
      </c>
      <c r="F392" s="232">
        <v>743.11666666666656</v>
      </c>
      <c r="G392" s="232">
        <v>738.23333333333312</v>
      </c>
      <c r="H392" s="232">
        <v>762.13333333333321</v>
      </c>
      <c r="I392" s="232">
        <v>767.01666666666665</v>
      </c>
      <c r="J392" s="232">
        <v>774.08333333333326</v>
      </c>
      <c r="K392" s="231">
        <v>759.95</v>
      </c>
      <c r="L392" s="231">
        <v>748</v>
      </c>
      <c r="M392" s="231">
        <v>1.1174999999999999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2284.5</v>
      </c>
      <c r="D393" s="232">
        <v>2301.1666666666665</v>
      </c>
      <c r="E393" s="232">
        <v>2258.333333333333</v>
      </c>
      <c r="F393" s="232">
        <v>2232.1666666666665</v>
      </c>
      <c r="G393" s="232">
        <v>2189.333333333333</v>
      </c>
      <c r="H393" s="232">
        <v>2327.333333333333</v>
      </c>
      <c r="I393" s="232">
        <v>2370.1666666666661</v>
      </c>
      <c r="J393" s="232">
        <v>2396.333333333333</v>
      </c>
      <c r="K393" s="231">
        <v>2344</v>
      </c>
      <c r="L393" s="231">
        <v>2275</v>
      </c>
      <c r="M393" s="231">
        <v>58.94088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94.5</v>
      </c>
      <c r="D394" s="232">
        <v>94.433333333333323</v>
      </c>
      <c r="E394" s="232">
        <v>93.666666666666643</v>
      </c>
      <c r="F394" s="232">
        <v>92.833333333333314</v>
      </c>
      <c r="G394" s="232">
        <v>92.066666666666634</v>
      </c>
      <c r="H394" s="232">
        <v>95.266666666666652</v>
      </c>
      <c r="I394" s="232">
        <v>96.033333333333331</v>
      </c>
      <c r="J394" s="232">
        <v>96.86666666666666</v>
      </c>
      <c r="K394" s="231">
        <v>95.2</v>
      </c>
      <c r="L394" s="231">
        <v>93.6</v>
      </c>
      <c r="M394" s="231">
        <v>3.0892499999999998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599.15</v>
      </c>
      <c r="D395" s="232">
        <v>602.1</v>
      </c>
      <c r="E395" s="232">
        <v>587.05000000000007</v>
      </c>
      <c r="F395" s="232">
        <v>574.95000000000005</v>
      </c>
      <c r="G395" s="232">
        <v>559.90000000000009</v>
      </c>
      <c r="H395" s="232">
        <v>614.20000000000005</v>
      </c>
      <c r="I395" s="232">
        <v>629.25</v>
      </c>
      <c r="J395" s="232">
        <v>641.35</v>
      </c>
      <c r="K395" s="231">
        <v>617.15</v>
      </c>
      <c r="L395" s="231">
        <v>590</v>
      </c>
      <c r="M395" s="231">
        <v>0.84992999999999996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1347.3</v>
      </c>
      <c r="D396" s="232">
        <v>1345.1333333333332</v>
      </c>
      <c r="E396" s="232">
        <v>1320.3666666666663</v>
      </c>
      <c r="F396" s="232">
        <v>1293.4333333333332</v>
      </c>
      <c r="G396" s="232">
        <v>1268.6666666666663</v>
      </c>
      <c r="H396" s="232">
        <v>1372.0666666666664</v>
      </c>
      <c r="I396" s="232">
        <v>1396.8333333333333</v>
      </c>
      <c r="J396" s="232">
        <v>1423.7666666666664</v>
      </c>
      <c r="K396" s="231">
        <v>1369.9</v>
      </c>
      <c r="L396" s="231">
        <v>1318.2</v>
      </c>
      <c r="M396" s="231">
        <v>3.6296900000000001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735</v>
      </c>
      <c r="D397" s="232">
        <v>739.69999999999993</v>
      </c>
      <c r="E397" s="232">
        <v>725.34999999999991</v>
      </c>
      <c r="F397" s="232">
        <v>715.69999999999993</v>
      </c>
      <c r="G397" s="232">
        <v>701.34999999999991</v>
      </c>
      <c r="H397" s="232">
        <v>749.34999999999991</v>
      </c>
      <c r="I397" s="232">
        <v>763.7</v>
      </c>
      <c r="J397" s="232">
        <v>773.34999999999991</v>
      </c>
      <c r="K397" s="231">
        <v>754.05</v>
      </c>
      <c r="L397" s="231">
        <v>730.05</v>
      </c>
      <c r="M397" s="231">
        <v>13.176769999999999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1072.5</v>
      </c>
      <c r="D398" s="232">
        <v>1080.0166666666667</v>
      </c>
      <c r="E398" s="232">
        <v>1058.6333333333332</v>
      </c>
      <c r="F398" s="232">
        <v>1044.7666666666667</v>
      </c>
      <c r="G398" s="232">
        <v>1023.3833333333332</v>
      </c>
      <c r="H398" s="232">
        <v>1093.8833333333332</v>
      </c>
      <c r="I398" s="232">
        <v>1115.2666666666669</v>
      </c>
      <c r="J398" s="232">
        <v>1129.1333333333332</v>
      </c>
      <c r="K398" s="231">
        <v>1101.4000000000001</v>
      </c>
      <c r="L398" s="231">
        <v>1066.1500000000001</v>
      </c>
      <c r="M398" s="231">
        <v>8.7537900000000004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357.15</v>
      </c>
      <c r="D399" s="232">
        <v>359.0333333333333</v>
      </c>
      <c r="E399" s="232">
        <v>352.81666666666661</v>
      </c>
      <c r="F399" s="232">
        <v>348.48333333333329</v>
      </c>
      <c r="G399" s="232">
        <v>342.26666666666659</v>
      </c>
      <c r="H399" s="232">
        <v>363.36666666666662</v>
      </c>
      <c r="I399" s="232">
        <v>369.58333333333331</v>
      </c>
      <c r="J399" s="232">
        <v>373.91666666666663</v>
      </c>
      <c r="K399" s="231">
        <v>365.25</v>
      </c>
      <c r="L399" s="231">
        <v>354.7</v>
      </c>
      <c r="M399" s="231">
        <v>0.27018999999999999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31.4</v>
      </c>
      <c r="D400" s="232">
        <v>31.766666666666669</v>
      </c>
      <c r="E400" s="232">
        <v>30.783333333333339</v>
      </c>
      <c r="F400" s="232">
        <v>30.166666666666668</v>
      </c>
      <c r="G400" s="232">
        <v>29.183333333333337</v>
      </c>
      <c r="H400" s="232">
        <v>32.38333333333334</v>
      </c>
      <c r="I400" s="232">
        <v>33.366666666666667</v>
      </c>
      <c r="J400" s="232">
        <v>33.983333333333341</v>
      </c>
      <c r="K400" s="231">
        <v>32.75</v>
      </c>
      <c r="L400" s="231">
        <v>31.15</v>
      </c>
      <c r="M400" s="231">
        <v>28.29551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4426.2</v>
      </c>
      <c r="D401" s="232">
        <v>4432.0666666666666</v>
      </c>
      <c r="E401" s="232">
        <v>4384.1333333333332</v>
      </c>
      <c r="F401" s="232">
        <v>4342.0666666666666</v>
      </c>
      <c r="G401" s="232">
        <v>4294.1333333333332</v>
      </c>
      <c r="H401" s="232">
        <v>4474.1333333333332</v>
      </c>
      <c r="I401" s="232">
        <v>4522.0666666666657</v>
      </c>
      <c r="J401" s="232">
        <v>4564.1333333333332</v>
      </c>
      <c r="K401" s="231">
        <v>4480</v>
      </c>
      <c r="L401" s="231">
        <v>4390</v>
      </c>
      <c r="M401" s="231">
        <v>0.25409999999999999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2281.6</v>
      </c>
      <c r="D402" s="232">
        <v>2287.6666666666665</v>
      </c>
      <c r="E402" s="232">
        <v>2266.4833333333331</v>
      </c>
      <c r="F402" s="232">
        <v>2251.3666666666668</v>
      </c>
      <c r="G402" s="232">
        <v>2230.1833333333334</v>
      </c>
      <c r="H402" s="232">
        <v>2302.7833333333328</v>
      </c>
      <c r="I402" s="232">
        <v>2323.9666666666662</v>
      </c>
      <c r="J402" s="232">
        <v>2339.0833333333326</v>
      </c>
      <c r="K402" s="231">
        <v>2308.85</v>
      </c>
      <c r="L402" s="231">
        <v>2272.5500000000002</v>
      </c>
      <c r="M402" s="231">
        <v>5.1022600000000002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79.8</v>
      </c>
      <c r="D403" s="232">
        <v>80.600000000000009</v>
      </c>
      <c r="E403" s="232">
        <v>78.500000000000014</v>
      </c>
      <c r="F403" s="232">
        <v>77.2</v>
      </c>
      <c r="G403" s="232">
        <v>75.100000000000009</v>
      </c>
      <c r="H403" s="232">
        <v>81.90000000000002</v>
      </c>
      <c r="I403" s="232">
        <v>84.000000000000014</v>
      </c>
      <c r="J403" s="232">
        <v>85.300000000000026</v>
      </c>
      <c r="K403" s="231">
        <v>82.7</v>
      </c>
      <c r="L403" s="231">
        <v>79.3</v>
      </c>
      <c r="M403" s="231">
        <v>77.293899999999994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5746</v>
      </c>
      <c r="D404" s="232">
        <v>5762.9833333333336</v>
      </c>
      <c r="E404" s="232">
        <v>5718.0166666666673</v>
      </c>
      <c r="F404" s="232">
        <v>5690.0333333333338</v>
      </c>
      <c r="G404" s="232">
        <v>5645.0666666666675</v>
      </c>
      <c r="H404" s="232">
        <v>5790.9666666666672</v>
      </c>
      <c r="I404" s="232">
        <v>5835.9333333333343</v>
      </c>
      <c r="J404" s="232">
        <v>5863.916666666667</v>
      </c>
      <c r="K404" s="231">
        <v>5807.95</v>
      </c>
      <c r="L404" s="231">
        <v>5735</v>
      </c>
      <c r="M404" s="231">
        <v>0.10193000000000001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1198.2</v>
      </c>
      <c r="D405" s="232">
        <v>1201.6833333333334</v>
      </c>
      <c r="E405" s="232">
        <v>1175.5166666666669</v>
      </c>
      <c r="F405" s="232">
        <v>1152.8333333333335</v>
      </c>
      <c r="G405" s="232">
        <v>1126.666666666667</v>
      </c>
      <c r="H405" s="232">
        <v>1224.3666666666668</v>
      </c>
      <c r="I405" s="232">
        <v>1250.5333333333333</v>
      </c>
      <c r="J405" s="232">
        <v>1273.2166666666667</v>
      </c>
      <c r="K405" s="231">
        <v>1227.8499999999999</v>
      </c>
      <c r="L405" s="231">
        <v>1179</v>
      </c>
      <c r="M405" s="231">
        <v>0.50734999999999997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322.39999999999998</v>
      </c>
      <c r="D406" s="232">
        <v>326.38333333333333</v>
      </c>
      <c r="E406" s="232">
        <v>316.01666666666665</v>
      </c>
      <c r="F406" s="232">
        <v>309.63333333333333</v>
      </c>
      <c r="G406" s="232">
        <v>299.26666666666665</v>
      </c>
      <c r="H406" s="232">
        <v>332.76666666666665</v>
      </c>
      <c r="I406" s="232">
        <v>343.13333333333333</v>
      </c>
      <c r="J406" s="232">
        <v>349.51666666666665</v>
      </c>
      <c r="K406" s="231">
        <v>336.75</v>
      </c>
      <c r="L406" s="231">
        <v>320</v>
      </c>
      <c r="M406" s="231">
        <v>0.84880999999999995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2819.4</v>
      </c>
      <c r="D407" s="232">
        <v>2839.8166666666671</v>
      </c>
      <c r="E407" s="232">
        <v>2755.2833333333342</v>
      </c>
      <c r="F407" s="232">
        <v>2691.166666666667</v>
      </c>
      <c r="G407" s="232">
        <v>2606.6333333333341</v>
      </c>
      <c r="H407" s="232">
        <v>2903.9333333333343</v>
      </c>
      <c r="I407" s="232">
        <v>2988.4666666666672</v>
      </c>
      <c r="J407" s="232">
        <v>3052.5833333333344</v>
      </c>
      <c r="K407" s="231">
        <v>2924.35</v>
      </c>
      <c r="L407" s="231">
        <v>2775.7</v>
      </c>
      <c r="M407" s="231">
        <v>1.44933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461.6</v>
      </c>
      <c r="D408" s="232">
        <v>465.08333333333331</v>
      </c>
      <c r="E408" s="232">
        <v>456.51666666666665</v>
      </c>
      <c r="F408" s="232">
        <v>451.43333333333334</v>
      </c>
      <c r="G408" s="232">
        <v>442.86666666666667</v>
      </c>
      <c r="H408" s="232">
        <v>470.16666666666663</v>
      </c>
      <c r="I408" s="232">
        <v>478.73333333333335</v>
      </c>
      <c r="J408" s="232">
        <v>483.81666666666661</v>
      </c>
      <c r="K408" s="231">
        <v>473.65</v>
      </c>
      <c r="L408" s="231">
        <v>460</v>
      </c>
      <c r="M408" s="231">
        <v>0.65705000000000002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1131.0999999999999</v>
      </c>
      <c r="D409" s="232">
        <v>1132.8</v>
      </c>
      <c r="E409" s="232">
        <v>1113.3</v>
      </c>
      <c r="F409" s="232">
        <v>1095.5</v>
      </c>
      <c r="G409" s="232">
        <v>1076</v>
      </c>
      <c r="H409" s="232">
        <v>1150.5999999999999</v>
      </c>
      <c r="I409" s="232">
        <v>1170.0999999999999</v>
      </c>
      <c r="J409" s="232">
        <v>1187.8999999999999</v>
      </c>
      <c r="K409" s="231">
        <v>1152.3</v>
      </c>
      <c r="L409" s="231">
        <v>1115</v>
      </c>
      <c r="M409" s="231">
        <v>0.17286000000000001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257.35000000000002</v>
      </c>
      <c r="D410" s="232">
        <v>261.16666666666669</v>
      </c>
      <c r="E410" s="232">
        <v>251.18333333333339</v>
      </c>
      <c r="F410" s="232">
        <v>245.01666666666671</v>
      </c>
      <c r="G410" s="232">
        <v>235.03333333333342</v>
      </c>
      <c r="H410" s="232">
        <v>267.33333333333337</v>
      </c>
      <c r="I410" s="232">
        <v>277.31666666666661</v>
      </c>
      <c r="J410" s="232">
        <v>283.48333333333335</v>
      </c>
      <c r="K410" s="231">
        <v>271.14999999999998</v>
      </c>
      <c r="L410" s="231">
        <v>255</v>
      </c>
      <c r="M410" s="231">
        <v>9.7581799999999994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127.45</v>
      </c>
      <c r="D411" s="232">
        <v>126.71666666666665</v>
      </c>
      <c r="E411" s="232">
        <v>124.23333333333332</v>
      </c>
      <c r="F411" s="232">
        <v>121.01666666666667</v>
      </c>
      <c r="G411" s="232">
        <v>118.53333333333333</v>
      </c>
      <c r="H411" s="232">
        <v>129.93333333333331</v>
      </c>
      <c r="I411" s="232">
        <v>132.41666666666663</v>
      </c>
      <c r="J411" s="232">
        <v>135.6333333333333</v>
      </c>
      <c r="K411" s="231">
        <v>129.19999999999999</v>
      </c>
      <c r="L411" s="231">
        <v>123.5</v>
      </c>
      <c r="M411" s="231">
        <v>73.43074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630.4</v>
      </c>
      <c r="D412" s="232">
        <v>628.46666666666658</v>
      </c>
      <c r="E412" s="232">
        <v>617.73333333333312</v>
      </c>
      <c r="F412" s="232">
        <v>605.06666666666649</v>
      </c>
      <c r="G412" s="232">
        <v>594.33333333333303</v>
      </c>
      <c r="H412" s="232">
        <v>641.13333333333321</v>
      </c>
      <c r="I412" s="232">
        <v>651.86666666666656</v>
      </c>
      <c r="J412" s="232">
        <v>664.5333333333333</v>
      </c>
      <c r="K412" s="231">
        <v>639.20000000000005</v>
      </c>
      <c r="L412" s="231">
        <v>615.79999999999995</v>
      </c>
      <c r="M412" s="231">
        <v>0.37343999999999999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25766.95</v>
      </c>
      <c r="D413" s="232">
        <v>25806.649999999998</v>
      </c>
      <c r="E413" s="232">
        <v>25462.299999999996</v>
      </c>
      <c r="F413" s="232">
        <v>25157.649999999998</v>
      </c>
      <c r="G413" s="232">
        <v>24813.299999999996</v>
      </c>
      <c r="H413" s="232">
        <v>26111.299999999996</v>
      </c>
      <c r="I413" s="232">
        <v>26455.649999999994</v>
      </c>
      <c r="J413" s="232">
        <v>26760.299999999996</v>
      </c>
      <c r="K413" s="231">
        <v>26151</v>
      </c>
      <c r="L413" s="231">
        <v>25502</v>
      </c>
      <c r="M413" s="231">
        <v>0.36270000000000002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45.9</v>
      </c>
      <c r="D414" s="232">
        <v>46.616666666666667</v>
      </c>
      <c r="E414" s="232">
        <v>44.783333333333331</v>
      </c>
      <c r="F414" s="232">
        <v>43.666666666666664</v>
      </c>
      <c r="G414" s="232">
        <v>41.833333333333329</v>
      </c>
      <c r="H414" s="232">
        <v>47.733333333333334</v>
      </c>
      <c r="I414" s="232">
        <v>49.566666666666663</v>
      </c>
      <c r="J414" s="232">
        <v>50.683333333333337</v>
      </c>
      <c r="K414" s="231">
        <v>48.45</v>
      </c>
      <c r="L414" s="231">
        <v>45.5</v>
      </c>
      <c r="M414" s="231">
        <v>78.574629999999999</v>
      </c>
      <c r="N414" s="1"/>
      <c r="O414" s="1"/>
    </row>
    <row r="415" spans="1:15" ht="12.75" customHeight="1">
      <c r="A415" s="30">
        <v>405</v>
      </c>
      <c r="B415" t="s">
        <v>870</v>
      </c>
      <c r="C415" s="279">
        <v>1258.05</v>
      </c>
      <c r="D415" s="280">
        <v>1264.5333333333331</v>
      </c>
      <c r="E415" s="280">
        <v>1245.2166666666662</v>
      </c>
      <c r="F415" s="280">
        <v>1232.3833333333332</v>
      </c>
      <c r="G415" s="280">
        <v>1213.0666666666664</v>
      </c>
      <c r="H415" s="280">
        <v>1277.3666666666661</v>
      </c>
      <c r="I415" s="280">
        <v>1296.6833333333332</v>
      </c>
      <c r="J415" s="280">
        <v>1309.516666666666</v>
      </c>
      <c r="K415" s="279">
        <v>1283.8499999999999</v>
      </c>
      <c r="L415" s="279">
        <v>1251.7</v>
      </c>
      <c r="M415" s="279">
        <v>7.3676599999999999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273.14999999999998</v>
      </c>
      <c r="D416" s="232">
        <v>274.75</v>
      </c>
      <c r="E416" s="232">
        <v>268.5</v>
      </c>
      <c r="F416" s="232">
        <v>263.85000000000002</v>
      </c>
      <c r="G416" s="232">
        <v>257.60000000000002</v>
      </c>
      <c r="H416" s="232">
        <v>279.39999999999998</v>
      </c>
      <c r="I416" s="232">
        <v>285.64999999999998</v>
      </c>
      <c r="J416" s="232">
        <v>290.29999999999995</v>
      </c>
      <c r="K416" s="231">
        <v>281</v>
      </c>
      <c r="L416" s="231">
        <v>270.10000000000002</v>
      </c>
      <c r="M416" s="231">
        <v>1.2426600000000001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3269.95</v>
      </c>
      <c r="D417" s="232">
        <v>3278.2166666666667</v>
      </c>
      <c r="E417" s="232">
        <v>3236.4833333333336</v>
      </c>
      <c r="F417" s="232">
        <v>3203.0166666666669</v>
      </c>
      <c r="G417" s="232">
        <v>3161.2833333333338</v>
      </c>
      <c r="H417" s="232">
        <v>3311.6833333333334</v>
      </c>
      <c r="I417" s="232">
        <v>3353.4166666666661</v>
      </c>
      <c r="J417" s="232">
        <v>3386.8833333333332</v>
      </c>
      <c r="K417" s="231">
        <v>3319.95</v>
      </c>
      <c r="L417" s="231">
        <v>3244.75</v>
      </c>
      <c r="M417" s="231">
        <v>2.75162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546.9</v>
      </c>
      <c r="D418" s="232">
        <v>550.83333333333326</v>
      </c>
      <c r="E418" s="232">
        <v>540.11666666666656</v>
      </c>
      <c r="F418" s="232">
        <v>533.33333333333326</v>
      </c>
      <c r="G418" s="232">
        <v>522.61666666666656</v>
      </c>
      <c r="H418" s="232">
        <v>557.61666666666656</v>
      </c>
      <c r="I418" s="232">
        <v>568.33333333333326</v>
      </c>
      <c r="J418" s="232">
        <v>575.11666666666656</v>
      </c>
      <c r="K418" s="231">
        <v>561.54999999999995</v>
      </c>
      <c r="L418" s="231">
        <v>544.04999999999995</v>
      </c>
      <c r="M418" s="231">
        <v>0.98404999999999998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3791.1</v>
      </c>
      <c r="D419" s="232">
        <v>3796.0333333333333</v>
      </c>
      <c r="E419" s="232">
        <v>3736.0666666666666</v>
      </c>
      <c r="F419" s="232">
        <v>3681.0333333333333</v>
      </c>
      <c r="G419" s="232">
        <v>3621.0666666666666</v>
      </c>
      <c r="H419" s="232">
        <v>3851.0666666666666</v>
      </c>
      <c r="I419" s="232">
        <v>3911.0333333333328</v>
      </c>
      <c r="J419" s="232">
        <v>3966.0666666666666</v>
      </c>
      <c r="K419" s="231">
        <v>3856</v>
      </c>
      <c r="L419" s="231">
        <v>3741</v>
      </c>
      <c r="M419" s="231">
        <v>0.42086000000000001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406.2</v>
      </c>
      <c r="D420" s="232">
        <v>411.46666666666664</v>
      </c>
      <c r="E420" s="232">
        <v>398.0333333333333</v>
      </c>
      <c r="F420" s="232">
        <v>389.86666666666667</v>
      </c>
      <c r="G420" s="232">
        <v>376.43333333333334</v>
      </c>
      <c r="H420" s="232">
        <v>419.63333333333327</v>
      </c>
      <c r="I420" s="232">
        <v>433.06666666666655</v>
      </c>
      <c r="J420" s="232">
        <v>441.23333333333323</v>
      </c>
      <c r="K420" s="231">
        <v>424.9</v>
      </c>
      <c r="L420" s="231">
        <v>403.3</v>
      </c>
      <c r="M420" s="231">
        <v>132.69484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799.45</v>
      </c>
      <c r="D421" s="232">
        <v>787.15</v>
      </c>
      <c r="E421" s="232">
        <v>764.3</v>
      </c>
      <c r="F421" s="232">
        <v>729.15</v>
      </c>
      <c r="G421" s="232">
        <v>706.3</v>
      </c>
      <c r="H421" s="232">
        <v>822.3</v>
      </c>
      <c r="I421" s="232">
        <v>845.15000000000009</v>
      </c>
      <c r="J421" s="232">
        <v>880.3</v>
      </c>
      <c r="K421" s="231">
        <v>810</v>
      </c>
      <c r="L421" s="231">
        <v>752</v>
      </c>
      <c r="M421" s="231">
        <v>10.240780000000001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563.20000000000005</v>
      </c>
      <c r="D422" s="232">
        <v>568.61666666666667</v>
      </c>
      <c r="E422" s="232">
        <v>552.58333333333337</v>
      </c>
      <c r="F422" s="232">
        <v>541.9666666666667</v>
      </c>
      <c r="G422" s="232">
        <v>525.93333333333339</v>
      </c>
      <c r="H422" s="232">
        <v>579.23333333333335</v>
      </c>
      <c r="I422" s="232">
        <v>595.26666666666665</v>
      </c>
      <c r="J422" s="232">
        <v>605.88333333333333</v>
      </c>
      <c r="K422" s="231">
        <v>584.65</v>
      </c>
      <c r="L422" s="231">
        <v>558</v>
      </c>
      <c r="M422" s="231">
        <v>5.0118200000000002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530</v>
      </c>
      <c r="D423" s="232">
        <v>537.20000000000005</v>
      </c>
      <c r="E423" s="232">
        <v>521.25000000000011</v>
      </c>
      <c r="F423" s="232">
        <v>512.50000000000011</v>
      </c>
      <c r="G423" s="232">
        <v>496.55000000000018</v>
      </c>
      <c r="H423" s="232">
        <v>545.95000000000005</v>
      </c>
      <c r="I423" s="232">
        <v>561.89999999999986</v>
      </c>
      <c r="J423" s="232">
        <v>570.65</v>
      </c>
      <c r="K423" s="231">
        <v>553.15</v>
      </c>
      <c r="L423" s="231">
        <v>528.45000000000005</v>
      </c>
      <c r="M423" s="231">
        <v>143.73729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86.95</v>
      </c>
      <c r="D424" s="232">
        <v>87.666666666666671</v>
      </c>
      <c r="E424" s="232">
        <v>85.983333333333348</v>
      </c>
      <c r="F424" s="232">
        <v>85.01666666666668</v>
      </c>
      <c r="G424" s="232">
        <v>83.333333333333357</v>
      </c>
      <c r="H424" s="232">
        <v>88.63333333333334</v>
      </c>
      <c r="I424" s="232">
        <v>90.316666666666649</v>
      </c>
      <c r="J424" s="232">
        <v>91.283333333333331</v>
      </c>
      <c r="K424" s="231">
        <v>89.35</v>
      </c>
      <c r="L424" s="231">
        <v>86.7</v>
      </c>
      <c r="M424" s="231">
        <v>142.88810000000001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316.75</v>
      </c>
      <c r="D425" s="232">
        <v>323.51666666666665</v>
      </c>
      <c r="E425" s="232">
        <v>308.63333333333333</v>
      </c>
      <c r="F425" s="232">
        <v>300.51666666666665</v>
      </c>
      <c r="G425" s="232">
        <v>285.63333333333333</v>
      </c>
      <c r="H425" s="232">
        <v>331.63333333333333</v>
      </c>
      <c r="I425" s="232">
        <v>346.51666666666665</v>
      </c>
      <c r="J425" s="232">
        <v>354.63333333333333</v>
      </c>
      <c r="K425" s="231">
        <v>338.4</v>
      </c>
      <c r="L425" s="231">
        <v>315.39999999999998</v>
      </c>
      <c r="M425" s="231">
        <v>7.39025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160.35</v>
      </c>
      <c r="D426" s="232">
        <v>161.69999999999999</v>
      </c>
      <c r="E426" s="232">
        <v>156.94999999999999</v>
      </c>
      <c r="F426" s="232">
        <v>153.55000000000001</v>
      </c>
      <c r="G426" s="232">
        <v>148.80000000000001</v>
      </c>
      <c r="H426" s="232">
        <v>165.09999999999997</v>
      </c>
      <c r="I426" s="232">
        <v>169.84999999999997</v>
      </c>
      <c r="J426" s="232">
        <v>173.24999999999994</v>
      </c>
      <c r="K426" s="231">
        <v>166.45</v>
      </c>
      <c r="L426" s="231">
        <v>158.30000000000001</v>
      </c>
      <c r="M426" s="231">
        <v>7.6233700000000004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373.95</v>
      </c>
      <c r="D427" s="232">
        <v>382.68333333333339</v>
      </c>
      <c r="E427" s="232">
        <v>357.36666666666679</v>
      </c>
      <c r="F427" s="232">
        <v>340.78333333333342</v>
      </c>
      <c r="G427" s="232">
        <v>315.46666666666681</v>
      </c>
      <c r="H427" s="232">
        <v>399.26666666666677</v>
      </c>
      <c r="I427" s="232">
        <v>424.58333333333337</v>
      </c>
      <c r="J427" s="232">
        <v>441.16666666666674</v>
      </c>
      <c r="K427" s="231">
        <v>408</v>
      </c>
      <c r="L427" s="231">
        <v>366.1</v>
      </c>
      <c r="M427" s="231">
        <v>32.023159999999997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442.95</v>
      </c>
      <c r="D428" s="232">
        <v>442.25</v>
      </c>
      <c r="E428" s="232">
        <v>436.7</v>
      </c>
      <c r="F428" s="232">
        <v>430.45</v>
      </c>
      <c r="G428" s="232">
        <v>424.9</v>
      </c>
      <c r="H428" s="232">
        <v>448.5</v>
      </c>
      <c r="I428" s="232">
        <v>454.04999999999995</v>
      </c>
      <c r="J428" s="232">
        <v>460.3</v>
      </c>
      <c r="K428" s="231">
        <v>447.8</v>
      </c>
      <c r="L428" s="231">
        <v>436</v>
      </c>
      <c r="M428" s="231">
        <v>2.4449399999999999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182.7</v>
      </c>
      <c r="D429" s="232">
        <v>183.79999999999998</v>
      </c>
      <c r="E429" s="232">
        <v>180.89999999999998</v>
      </c>
      <c r="F429" s="232">
        <v>179.1</v>
      </c>
      <c r="G429" s="232">
        <v>176.2</v>
      </c>
      <c r="H429" s="232">
        <v>185.59999999999997</v>
      </c>
      <c r="I429" s="232">
        <v>188.5</v>
      </c>
      <c r="J429" s="232">
        <v>190.29999999999995</v>
      </c>
      <c r="K429" s="231">
        <v>186.7</v>
      </c>
      <c r="L429" s="231">
        <v>182</v>
      </c>
      <c r="M429" s="231">
        <v>2.4451800000000001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954.1</v>
      </c>
      <c r="D430" s="232">
        <v>953.85</v>
      </c>
      <c r="E430" s="232">
        <v>947.80000000000007</v>
      </c>
      <c r="F430" s="232">
        <v>941.5</v>
      </c>
      <c r="G430" s="232">
        <v>935.45</v>
      </c>
      <c r="H430" s="232">
        <v>960.15000000000009</v>
      </c>
      <c r="I430" s="232">
        <v>966.2</v>
      </c>
      <c r="J430" s="232">
        <v>972.50000000000011</v>
      </c>
      <c r="K430" s="231">
        <v>959.9</v>
      </c>
      <c r="L430" s="231">
        <v>947.55</v>
      </c>
      <c r="M430" s="231">
        <v>14.12106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429.35</v>
      </c>
      <c r="D431" s="232">
        <v>431.85000000000008</v>
      </c>
      <c r="E431" s="232">
        <v>424.15000000000015</v>
      </c>
      <c r="F431" s="232">
        <v>418.95000000000005</v>
      </c>
      <c r="G431" s="232">
        <v>411.25000000000011</v>
      </c>
      <c r="H431" s="232">
        <v>437.05000000000018</v>
      </c>
      <c r="I431" s="232">
        <v>444.75000000000011</v>
      </c>
      <c r="J431" s="232">
        <v>449.95000000000022</v>
      </c>
      <c r="K431" s="231">
        <v>439.55</v>
      </c>
      <c r="L431" s="231">
        <v>426.65</v>
      </c>
      <c r="M431" s="231">
        <v>3.35711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2260.6</v>
      </c>
      <c r="D432" s="232">
        <v>2262.75</v>
      </c>
      <c r="E432" s="232">
        <v>2230.6</v>
      </c>
      <c r="F432" s="232">
        <v>2200.6</v>
      </c>
      <c r="G432" s="232">
        <v>2168.4499999999998</v>
      </c>
      <c r="H432" s="232">
        <v>2292.75</v>
      </c>
      <c r="I432" s="232">
        <v>2324.8999999999996</v>
      </c>
      <c r="J432" s="232">
        <v>2354.9</v>
      </c>
      <c r="K432" s="231">
        <v>2294.9</v>
      </c>
      <c r="L432" s="231">
        <v>2232.75</v>
      </c>
      <c r="M432" s="231">
        <v>0.11548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977.9</v>
      </c>
      <c r="D433" s="232">
        <v>978.68333333333339</v>
      </c>
      <c r="E433" s="232">
        <v>967.71666666666681</v>
      </c>
      <c r="F433" s="232">
        <v>957.53333333333342</v>
      </c>
      <c r="G433" s="232">
        <v>946.56666666666683</v>
      </c>
      <c r="H433" s="232">
        <v>988.86666666666679</v>
      </c>
      <c r="I433" s="232">
        <v>999.83333333333348</v>
      </c>
      <c r="J433" s="232">
        <v>1010.0166666666668</v>
      </c>
      <c r="K433" s="231">
        <v>989.65</v>
      </c>
      <c r="L433" s="231">
        <v>968.5</v>
      </c>
      <c r="M433" s="231">
        <v>3.5951200000000001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304.55</v>
      </c>
      <c r="D434" s="232">
        <v>304.43333333333334</v>
      </c>
      <c r="E434" s="232">
        <v>300.16666666666669</v>
      </c>
      <c r="F434" s="232">
        <v>295.78333333333336</v>
      </c>
      <c r="G434" s="232">
        <v>291.51666666666671</v>
      </c>
      <c r="H434" s="232">
        <v>308.81666666666666</v>
      </c>
      <c r="I434" s="232">
        <v>313.08333333333331</v>
      </c>
      <c r="J434" s="232">
        <v>317.46666666666664</v>
      </c>
      <c r="K434" s="231">
        <v>308.7</v>
      </c>
      <c r="L434" s="231">
        <v>300.05</v>
      </c>
      <c r="M434" s="231">
        <v>0.88366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361.25</v>
      </c>
      <c r="D435" s="232">
        <v>365.8</v>
      </c>
      <c r="E435" s="232">
        <v>354.15000000000003</v>
      </c>
      <c r="F435" s="232">
        <v>347.05</v>
      </c>
      <c r="G435" s="232">
        <v>335.40000000000003</v>
      </c>
      <c r="H435" s="232">
        <v>372.90000000000003</v>
      </c>
      <c r="I435" s="232">
        <v>384.55</v>
      </c>
      <c r="J435" s="232">
        <v>391.65000000000003</v>
      </c>
      <c r="K435" s="231">
        <v>377.45</v>
      </c>
      <c r="L435" s="231">
        <v>358.7</v>
      </c>
      <c r="M435" s="231">
        <v>2.3190499999999998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2666.5</v>
      </c>
      <c r="D436" s="232">
        <v>2669.1666666666665</v>
      </c>
      <c r="E436" s="232">
        <v>2617.3833333333332</v>
      </c>
      <c r="F436" s="232">
        <v>2568.2666666666669</v>
      </c>
      <c r="G436" s="232">
        <v>2516.4833333333336</v>
      </c>
      <c r="H436" s="232">
        <v>2718.2833333333328</v>
      </c>
      <c r="I436" s="232">
        <v>2770.0666666666666</v>
      </c>
      <c r="J436" s="232">
        <v>2819.1833333333325</v>
      </c>
      <c r="K436" s="231">
        <v>2720.95</v>
      </c>
      <c r="L436" s="231">
        <v>2620.0500000000002</v>
      </c>
      <c r="M436" s="231">
        <v>1.05626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472.45</v>
      </c>
      <c r="D437" s="232">
        <v>474.16666666666669</v>
      </c>
      <c r="E437" s="232">
        <v>469.38333333333338</v>
      </c>
      <c r="F437" s="232">
        <v>466.31666666666672</v>
      </c>
      <c r="G437" s="232">
        <v>461.53333333333342</v>
      </c>
      <c r="H437" s="232">
        <v>477.23333333333335</v>
      </c>
      <c r="I437" s="232">
        <v>482.01666666666665</v>
      </c>
      <c r="J437" s="232">
        <v>485.08333333333331</v>
      </c>
      <c r="K437" s="231">
        <v>478.95</v>
      </c>
      <c r="L437" s="231">
        <v>471.1</v>
      </c>
      <c r="M437" s="231">
        <v>4.2139100000000003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8.1</v>
      </c>
      <c r="D438" s="232">
        <v>8.2000000000000011</v>
      </c>
      <c r="E438" s="232">
        <v>7.9000000000000021</v>
      </c>
      <c r="F438" s="232">
        <v>7.7000000000000011</v>
      </c>
      <c r="G438" s="232">
        <v>7.4000000000000021</v>
      </c>
      <c r="H438" s="232">
        <v>8.4000000000000021</v>
      </c>
      <c r="I438" s="232">
        <v>8.7000000000000028</v>
      </c>
      <c r="J438" s="232">
        <v>8.9000000000000021</v>
      </c>
      <c r="K438" s="231">
        <v>8.5</v>
      </c>
      <c r="L438" s="231">
        <v>8</v>
      </c>
      <c r="M438" s="231">
        <v>507.54201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280.60000000000002</v>
      </c>
      <c r="D439" s="232">
        <v>287.98333333333329</v>
      </c>
      <c r="E439" s="232">
        <v>270.01666666666659</v>
      </c>
      <c r="F439" s="232">
        <v>259.43333333333328</v>
      </c>
      <c r="G439" s="232">
        <v>241.46666666666658</v>
      </c>
      <c r="H439" s="232">
        <v>298.56666666666661</v>
      </c>
      <c r="I439" s="232">
        <v>316.5333333333333</v>
      </c>
      <c r="J439" s="232">
        <v>327.11666666666662</v>
      </c>
      <c r="K439" s="231">
        <v>305.95</v>
      </c>
      <c r="L439" s="231">
        <v>277.39999999999998</v>
      </c>
      <c r="M439" s="231">
        <v>12.692600000000001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1093.45</v>
      </c>
      <c r="D440" s="232">
        <v>1102.2666666666667</v>
      </c>
      <c r="E440" s="232">
        <v>1071.1833333333334</v>
      </c>
      <c r="F440" s="232">
        <v>1048.9166666666667</v>
      </c>
      <c r="G440" s="232">
        <v>1017.8333333333335</v>
      </c>
      <c r="H440" s="232">
        <v>1124.5333333333333</v>
      </c>
      <c r="I440" s="232">
        <v>1155.6166666666668</v>
      </c>
      <c r="J440" s="232">
        <v>1177.8833333333332</v>
      </c>
      <c r="K440" s="231">
        <v>1133.3499999999999</v>
      </c>
      <c r="L440" s="231">
        <v>1080</v>
      </c>
      <c r="M440" s="231">
        <v>0.95215000000000005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577.9</v>
      </c>
      <c r="D441" s="232">
        <v>577</v>
      </c>
      <c r="E441" s="232">
        <v>570.54999999999995</v>
      </c>
      <c r="F441" s="232">
        <v>563.19999999999993</v>
      </c>
      <c r="G441" s="232">
        <v>556.74999999999989</v>
      </c>
      <c r="H441" s="232">
        <v>584.35</v>
      </c>
      <c r="I441" s="232">
        <v>590.80000000000007</v>
      </c>
      <c r="J441" s="232">
        <v>598.15000000000009</v>
      </c>
      <c r="K441" s="231">
        <v>583.45000000000005</v>
      </c>
      <c r="L441" s="231">
        <v>569.65</v>
      </c>
      <c r="M441" s="231">
        <v>4.4193899999999999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1542</v>
      </c>
      <c r="D442" s="232">
        <v>1545.8500000000001</v>
      </c>
      <c r="E442" s="232">
        <v>1527.1500000000003</v>
      </c>
      <c r="F442" s="232">
        <v>1512.3000000000002</v>
      </c>
      <c r="G442" s="232">
        <v>1493.6000000000004</v>
      </c>
      <c r="H442" s="232">
        <v>1560.7000000000003</v>
      </c>
      <c r="I442" s="232">
        <v>1579.4</v>
      </c>
      <c r="J442" s="232">
        <v>1594.2500000000002</v>
      </c>
      <c r="K442" s="231">
        <v>1564.55</v>
      </c>
      <c r="L442" s="231">
        <v>1531</v>
      </c>
      <c r="M442" s="231">
        <v>0.11801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481.4</v>
      </c>
      <c r="D443" s="232">
        <v>482.8</v>
      </c>
      <c r="E443" s="232">
        <v>462.6</v>
      </c>
      <c r="F443" s="232">
        <v>443.8</v>
      </c>
      <c r="G443" s="232">
        <v>423.6</v>
      </c>
      <c r="H443" s="232">
        <v>501.6</v>
      </c>
      <c r="I443" s="232">
        <v>521.79999999999995</v>
      </c>
      <c r="J443" s="232">
        <v>540.6</v>
      </c>
      <c r="K443" s="231">
        <v>503</v>
      </c>
      <c r="L443" s="231">
        <v>464</v>
      </c>
      <c r="M443" s="231">
        <v>20.881959999999999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742.55</v>
      </c>
      <c r="D444" s="232">
        <v>747</v>
      </c>
      <c r="E444" s="232">
        <v>732.55</v>
      </c>
      <c r="F444" s="232">
        <v>722.55</v>
      </c>
      <c r="G444" s="232">
        <v>708.09999999999991</v>
      </c>
      <c r="H444" s="232">
        <v>757</v>
      </c>
      <c r="I444" s="232">
        <v>771.45</v>
      </c>
      <c r="J444" s="232">
        <v>781.45</v>
      </c>
      <c r="K444" s="231">
        <v>761.45</v>
      </c>
      <c r="L444" s="231">
        <v>737</v>
      </c>
      <c r="M444" s="231">
        <v>0.42974000000000001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30.6</v>
      </c>
      <c r="D445" s="232">
        <v>30.95</v>
      </c>
      <c r="E445" s="232">
        <v>30.15</v>
      </c>
      <c r="F445" s="232">
        <v>29.7</v>
      </c>
      <c r="G445" s="232">
        <v>28.9</v>
      </c>
      <c r="H445" s="232">
        <v>31.4</v>
      </c>
      <c r="I445" s="232">
        <v>32.200000000000003</v>
      </c>
      <c r="J445" s="232">
        <v>32.65</v>
      </c>
      <c r="K445" s="231">
        <v>31.75</v>
      </c>
      <c r="L445" s="231">
        <v>30.5</v>
      </c>
      <c r="M445" s="231">
        <v>54.991810000000001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1048.7</v>
      </c>
      <c r="D446" s="232">
        <v>1057.0333333333335</v>
      </c>
      <c r="E446" s="232">
        <v>1037.666666666667</v>
      </c>
      <c r="F446" s="232">
        <v>1026.6333333333334</v>
      </c>
      <c r="G446" s="232">
        <v>1007.2666666666669</v>
      </c>
      <c r="H446" s="232">
        <v>1068.0666666666671</v>
      </c>
      <c r="I446" s="232">
        <v>1087.4333333333334</v>
      </c>
      <c r="J446" s="232">
        <v>1098.4666666666672</v>
      </c>
      <c r="K446" s="231">
        <v>1076.4000000000001</v>
      </c>
      <c r="L446" s="231">
        <v>1046</v>
      </c>
      <c r="M446" s="231">
        <v>9.7296600000000009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620</v>
      </c>
      <c r="D447" s="232">
        <v>624.4666666666667</v>
      </c>
      <c r="E447" s="232">
        <v>613.03333333333342</v>
      </c>
      <c r="F447" s="232">
        <v>606.06666666666672</v>
      </c>
      <c r="G447" s="232">
        <v>594.63333333333344</v>
      </c>
      <c r="H447" s="232">
        <v>631.43333333333339</v>
      </c>
      <c r="I447" s="232">
        <v>642.86666666666679</v>
      </c>
      <c r="J447" s="232">
        <v>649.83333333333337</v>
      </c>
      <c r="K447" s="231">
        <v>635.9</v>
      </c>
      <c r="L447" s="231">
        <v>617.5</v>
      </c>
      <c r="M447" s="231">
        <v>1.7938499999999999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965.15</v>
      </c>
      <c r="D448" s="232">
        <v>970.51666666666677</v>
      </c>
      <c r="E448" s="232">
        <v>955.93333333333351</v>
      </c>
      <c r="F448" s="232">
        <v>946.7166666666667</v>
      </c>
      <c r="G448" s="232">
        <v>932.13333333333344</v>
      </c>
      <c r="H448" s="232">
        <v>979.73333333333358</v>
      </c>
      <c r="I448" s="232">
        <v>994.31666666666683</v>
      </c>
      <c r="J448" s="232">
        <v>1003.5333333333336</v>
      </c>
      <c r="K448" s="231">
        <v>985.1</v>
      </c>
      <c r="L448" s="231">
        <v>961.3</v>
      </c>
      <c r="M448" s="231">
        <v>6.39656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201.9</v>
      </c>
      <c r="D449" s="232">
        <v>202.76666666666665</v>
      </c>
      <c r="E449" s="232">
        <v>199.93333333333331</v>
      </c>
      <c r="F449" s="232">
        <v>197.96666666666667</v>
      </c>
      <c r="G449" s="232">
        <v>195.13333333333333</v>
      </c>
      <c r="H449" s="232">
        <v>204.73333333333329</v>
      </c>
      <c r="I449" s="232">
        <v>207.56666666666666</v>
      </c>
      <c r="J449" s="232">
        <v>209.53333333333327</v>
      </c>
      <c r="K449" s="231">
        <v>205.6</v>
      </c>
      <c r="L449" s="231">
        <v>200.8</v>
      </c>
      <c r="M449" s="231">
        <v>1.9634100000000001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1177.0999999999999</v>
      </c>
      <c r="D450" s="232">
        <v>1184.25</v>
      </c>
      <c r="E450" s="232">
        <v>1162.8499999999999</v>
      </c>
      <c r="F450" s="232">
        <v>1148.5999999999999</v>
      </c>
      <c r="G450" s="232">
        <v>1127.1999999999998</v>
      </c>
      <c r="H450" s="232">
        <v>1198.5</v>
      </c>
      <c r="I450" s="232">
        <v>1219.9000000000001</v>
      </c>
      <c r="J450" s="232">
        <v>1234.1500000000001</v>
      </c>
      <c r="K450" s="231">
        <v>1205.6500000000001</v>
      </c>
      <c r="L450" s="231">
        <v>1170</v>
      </c>
      <c r="M450" s="231">
        <v>1.9561299999999999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3281.95</v>
      </c>
      <c r="D451" s="232">
        <v>3307.9166666666665</v>
      </c>
      <c r="E451" s="232">
        <v>3246.0333333333328</v>
      </c>
      <c r="F451" s="232">
        <v>3210.1166666666663</v>
      </c>
      <c r="G451" s="232">
        <v>3148.2333333333327</v>
      </c>
      <c r="H451" s="232">
        <v>3343.833333333333</v>
      </c>
      <c r="I451" s="232">
        <v>3405.7166666666672</v>
      </c>
      <c r="J451" s="232">
        <v>3441.6333333333332</v>
      </c>
      <c r="K451" s="231">
        <v>3369.8</v>
      </c>
      <c r="L451" s="231">
        <v>3272</v>
      </c>
      <c r="M451" s="231">
        <v>19.012329999999999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694.15</v>
      </c>
      <c r="D452" s="232">
        <v>697.73333333333323</v>
      </c>
      <c r="E452" s="232">
        <v>688.16666666666652</v>
      </c>
      <c r="F452" s="232">
        <v>682.18333333333328</v>
      </c>
      <c r="G452" s="232">
        <v>672.61666666666656</v>
      </c>
      <c r="H452" s="232">
        <v>703.71666666666647</v>
      </c>
      <c r="I452" s="232">
        <v>713.2833333333333</v>
      </c>
      <c r="J452" s="232">
        <v>719.26666666666642</v>
      </c>
      <c r="K452" s="231">
        <v>707.3</v>
      </c>
      <c r="L452" s="231">
        <v>691.75</v>
      </c>
      <c r="M452" s="231">
        <v>11.583299999999999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6130.95</v>
      </c>
      <c r="D453" s="232">
        <v>6182.05</v>
      </c>
      <c r="E453" s="232">
        <v>6069.1</v>
      </c>
      <c r="F453" s="232">
        <v>6007.25</v>
      </c>
      <c r="G453" s="232">
        <v>5894.3</v>
      </c>
      <c r="H453" s="232">
        <v>6243.9000000000005</v>
      </c>
      <c r="I453" s="232">
        <v>6356.8499999999995</v>
      </c>
      <c r="J453" s="232">
        <v>6418.7000000000007</v>
      </c>
      <c r="K453" s="231">
        <v>6295</v>
      </c>
      <c r="L453" s="231">
        <v>6120.2</v>
      </c>
      <c r="M453" s="231">
        <v>0.89685999999999999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1974.85</v>
      </c>
      <c r="D454" s="232">
        <v>1984.9333333333334</v>
      </c>
      <c r="E454" s="232">
        <v>1954.9166666666667</v>
      </c>
      <c r="F454" s="232">
        <v>1934.9833333333333</v>
      </c>
      <c r="G454" s="232">
        <v>1904.9666666666667</v>
      </c>
      <c r="H454" s="232">
        <v>2004.8666666666668</v>
      </c>
      <c r="I454" s="232">
        <v>2034.8833333333332</v>
      </c>
      <c r="J454" s="232">
        <v>2054.8166666666666</v>
      </c>
      <c r="K454" s="231">
        <v>2014.95</v>
      </c>
      <c r="L454" s="231">
        <v>1965</v>
      </c>
      <c r="M454" s="231">
        <v>0.30016999999999999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215.15</v>
      </c>
      <c r="D455" s="232">
        <v>217.33333333333334</v>
      </c>
      <c r="E455" s="232">
        <v>212.26666666666668</v>
      </c>
      <c r="F455" s="232">
        <v>209.38333333333333</v>
      </c>
      <c r="G455" s="232">
        <v>204.31666666666666</v>
      </c>
      <c r="H455" s="232">
        <v>220.2166666666667</v>
      </c>
      <c r="I455" s="232">
        <v>225.28333333333336</v>
      </c>
      <c r="J455" s="232">
        <v>228.16666666666671</v>
      </c>
      <c r="K455" s="231">
        <v>222.4</v>
      </c>
      <c r="L455" s="231">
        <v>214.45</v>
      </c>
      <c r="M455" s="231">
        <v>12.166639999999999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422.4</v>
      </c>
      <c r="D456" s="232">
        <v>426.16666666666669</v>
      </c>
      <c r="E456" s="232">
        <v>415.33333333333337</v>
      </c>
      <c r="F456" s="232">
        <v>408.26666666666671</v>
      </c>
      <c r="G456" s="232">
        <v>397.43333333333339</v>
      </c>
      <c r="H456" s="232">
        <v>433.23333333333335</v>
      </c>
      <c r="I456" s="232">
        <v>444.06666666666672</v>
      </c>
      <c r="J456" s="232">
        <v>451.13333333333333</v>
      </c>
      <c r="K456" s="231">
        <v>437</v>
      </c>
      <c r="L456" s="231">
        <v>419.1</v>
      </c>
      <c r="M456" s="231">
        <v>87.801689999999994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202.85</v>
      </c>
      <c r="D457" s="232">
        <v>204.75</v>
      </c>
      <c r="E457" s="232">
        <v>200.3</v>
      </c>
      <c r="F457" s="232">
        <v>197.75</v>
      </c>
      <c r="G457" s="232">
        <v>193.3</v>
      </c>
      <c r="H457" s="232">
        <v>207.3</v>
      </c>
      <c r="I457" s="232">
        <v>211.75</v>
      </c>
      <c r="J457" s="232">
        <v>214.3</v>
      </c>
      <c r="K457" s="231">
        <v>209.2</v>
      </c>
      <c r="L457" s="231">
        <v>202.2</v>
      </c>
      <c r="M457" s="231">
        <v>72.508399999999995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106.8</v>
      </c>
      <c r="D458" s="232">
        <v>107.38333333333333</v>
      </c>
      <c r="E458" s="232">
        <v>105.76666666666665</v>
      </c>
      <c r="F458" s="232">
        <v>104.73333333333332</v>
      </c>
      <c r="G458" s="232">
        <v>103.11666666666665</v>
      </c>
      <c r="H458" s="232">
        <v>108.41666666666666</v>
      </c>
      <c r="I458" s="232">
        <v>110.03333333333333</v>
      </c>
      <c r="J458" s="232">
        <v>111.06666666666666</v>
      </c>
      <c r="K458" s="231">
        <v>109</v>
      </c>
      <c r="L458" s="231">
        <v>106.35</v>
      </c>
      <c r="M458" s="231">
        <v>345.52596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59.4</v>
      </c>
      <c r="D459" s="232">
        <v>60.349999999999994</v>
      </c>
      <c r="E459" s="232">
        <v>58.399999999999991</v>
      </c>
      <c r="F459" s="232">
        <v>57.4</v>
      </c>
      <c r="G459" s="232">
        <v>55.449999999999996</v>
      </c>
      <c r="H459" s="232">
        <v>61.349999999999987</v>
      </c>
      <c r="I459" s="232">
        <v>63.29999999999999</v>
      </c>
      <c r="J459" s="232">
        <v>64.299999999999983</v>
      </c>
      <c r="K459" s="231">
        <v>62.3</v>
      </c>
      <c r="L459" s="231">
        <v>59.35</v>
      </c>
      <c r="M459" s="231">
        <v>24.12799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2503.75</v>
      </c>
      <c r="D460" s="232">
        <v>2501.1666666666665</v>
      </c>
      <c r="E460" s="232">
        <v>2485.3833333333332</v>
      </c>
      <c r="F460" s="232">
        <v>2467.0166666666669</v>
      </c>
      <c r="G460" s="232">
        <v>2451.2333333333336</v>
      </c>
      <c r="H460" s="232">
        <v>2519.5333333333328</v>
      </c>
      <c r="I460" s="232">
        <v>2535.3166666666666</v>
      </c>
      <c r="J460" s="232">
        <v>2553.6833333333325</v>
      </c>
      <c r="K460" s="231">
        <v>2516.9499999999998</v>
      </c>
      <c r="L460" s="231">
        <v>2482.8000000000002</v>
      </c>
      <c r="M460" s="231">
        <v>0.10598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1133.8</v>
      </c>
      <c r="D461" s="232">
        <v>1141.1666666666667</v>
      </c>
      <c r="E461" s="232">
        <v>1117.6333333333334</v>
      </c>
      <c r="F461" s="232">
        <v>1101.4666666666667</v>
      </c>
      <c r="G461" s="232">
        <v>1077.9333333333334</v>
      </c>
      <c r="H461" s="232">
        <v>1157.3333333333335</v>
      </c>
      <c r="I461" s="232">
        <v>1180.8666666666668</v>
      </c>
      <c r="J461" s="232">
        <v>1197.0333333333335</v>
      </c>
      <c r="K461" s="231">
        <v>1164.7</v>
      </c>
      <c r="L461" s="231">
        <v>1125</v>
      </c>
      <c r="M461" s="231">
        <v>130.80169000000001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591.35</v>
      </c>
      <c r="D462" s="232">
        <v>604.5333333333333</v>
      </c>
      <c r="E462" s="232">
        <v>573.06666666666661</v>
      </c>
      <c r="F462" s="232">
        <v>554.7833333333333</v>
      </c>
      <c r="G462" s="232">
        <v>523.31666666666661</v>
      </c>
      <c r="H462" s="232">
        <v>622.81666666666661</v>
      </c>
      <c r="I462" s="232">
        <v>654.2833333333333</v>
      </c>
      <c r="J462" s="232">
        <v>672.56666666666661</v>
      </c>
      <c r="K462" s="231">
        <v>636</v>
      </c>
      <c r="L462" s="231">
        <v>586.25</v>
      </c>
      <c r="M462" s="231">
        <v>6.6906699999999999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100.95</v>
      </c>
      <c r="D463" s="232">
        <v>101.75</v>
      </c>
      <c r="E463" s="232">
        <v>99.2</v>
      </c>
      <c r="F463" s="232">
        <v>97.45</v>
      </c>
      <c r="G463" s="232">
        <v>94.9</v>
      </c>
      <c r="H463" s="232">
        <v>103.5</v>
      </c>
      <c r="I463" s="232">
        <v>106.05000000000001</v>
      </c>
      <c r="J463" s="232">
        <v>107.8</v>
      </c>
      <c r="K463" s="231">
        <v>104.3</v>
      </c>
      <c r="L463" s="231">
        <v>100</v>
      </c>
      <c r="M463" s="231">
        <v>3.5306700000000002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716.1</v>
      </c>
      <c r="D464" s="232">
        <v>717.20000000000016</v>
      </c>
      <c r="E464" s="232">
        <v>702.70000000000027</v>
      </c>
      <c r="F464" s="232">
        <v>689.30000000000007</v>
      </c>
      <c r="G464" s="232">
        <v>674.80000000000018</v>
      </c>
      <c r="H464" s="232">
        <v>730.60000000000036</v>
      </c>
      <c r="I464" s="232">
        <v>745.10000000000014</v>
      </c>
      <c r="J464" s="232">
        <v>758.50000000000045</v>
      </c>
      <c r="K464" s="231">
        <v>731.7</v>
      </c>
      <c r="L464" s="231">
        <v>703.8</v>
      </c>
      <c r="M464" s="231">
        <v>7.6999500000000003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2157.4499999999998</v>
      </c>
      <c r="D465" s="232">
        <v>2166.25</v>
      </c>
      <c r="E465" s="232">
        <v>2112.5</v>
      </c>
      <c r="F465" s="232">
        <v>2067.5500000000002</v>
      </c>
      <c r="G465" s="232">
        <v>2013.8000000000002</v>
      </c>
      <c r="H465" s="232">
        <v>2211.1999999999998</v>
      </c>
      <c r="I465" s="232">
        <v>2264.9499999999998</v>
      </c>
      <c r="J465" s="232">
        <v>2309.8999999999996</v>
      </c>
      <c r="K465" s="231">
        <v>2220</v>
      </c>
      <c r="L465" s="231">
        <v>2121.3000000000002</v>
      </c>
      <c r="M465" s="231">
        <v>0.28452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469.2</v>
      </c>
      <c r="D466" s="232">
        <v>473.86666666666662</v>
      </c>
      <c r="E466" s="232">
        <v>458.23333333333323</v>
      </c>
      <c r="F466" s="232">
        <v>447.26666666666659</v>
      </c>
      <c r="G466" s="232">
        <v>431.63333333333321</v>
      </c>
      <c r="H466" s="232">
        <v>484.83333333333326</v>
      </c>
      <c r="I466" s="232">
        <v>500.46666666666658</v>
      </c>
      <c r="J466" s="232">
        <v>511.43333333333328</v>
      </c>
      <c r="K466" s="231">
        <v>489.5</v>
      </c>
      <c r="L466" s="231">
        <v>462.9</v>
      </c>
      <c r="M466" s="231">
        <v>0.89039999999999997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2779.4</v>
      </c>
      <c r="D467" s="232">
        <v>2792.3000000000006</v>
      </c>
      <c r="E467" s="232">
        <v>2742.1500000000015</v>
      </c>
      <c r="F467" s="232">
        <v>2704.900000000001</v>
      </c>
      <c r="G467" s="232">
        <v>2654.7500000000018</v>
      </c>
      <c r="H467" s="232">
        <v>2829.5500000000011</v>
      </c>
      <c r="I467" s="232">
        <v>2879.7</v>
      </c>
      <c r="J467" s="232">
        <v>2916.9500000000007</v>
      </c>
      <c r="K467" s="231">
        <v>2842.45</v>
      </c>
      <c r="L467" s="231">
        <v>2755.05</v>
      </c>
      <c r="M467" s="231">
        <v>0.35145999999999999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2332</v>
      </c>
      <c r="D468" s="232">
        <v>2343.3166666666666</v>
      </c>
      <c r="E468" s="232">
        <v>2309.6833333333334</v>
      </c>
      <c r="F468" s="232">
        <v>2287.3666666666668</v>
      </c>
      <c r="G468" s="232">
        <v>2253.7333333333336</v>
      </c>
      <c r="H468" s="232">
        <v>2365.6333333333332</v>
      </c>
      <c r="I468" s="232">
        <v>2399.2666666666664</v>
      </c>
      <c r="J468" s="232">
        <v>2421.583333333333</v>
      </c>
      <c r="K468" s="231">
        <v>2376.9499999999998</v>
      </c>
      <c r="L468" s="231">
        <v>2321</v>
      </c>
      <c r="M468" s="231">
        <v>6.3172199999999998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1508.7</v>
      </c>
      <c r="D469" s="232">
        <v>1513.8833333333332</v>
      </c>
      <c r="E469" s="232">
        <v>1496.2166666666665</v>
      </c>
      <c r="F469" s="232">
        <v>1483.7333333333333</v>
      </c>
      <c r="G469" s="232">
        <v>1466.0666666666666</v>
      </c>
      <c r="H469" s="232">
        <v>1526.3666666666663</v>
      </c>
      <c r="I469" s="232">
        <v>1544.0333333333333</v>
      </c>
      <c r="J469" s="232">
        <v>1556.5166666666662</v>
      </c>
      <c r="K469" s="231">
        <v>1531.55</v>
      </c>
      <c r="L469" s="231">
        <v>1501.4</v>
      </c>
      <c r="M469" s="231">
        <v>2.1485400000000001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531.35</v>
      </c>
      <c r="D470" s="232">
        <v>533.58333333333337</v>
      </c>
      <c r="E470" s="232">
        <v>525.7166666666667</v>
      </c>
      <c r="F470" s="232">
        <v>520.08333333333337</v>
      </c>
      <c r="G470" s="232">
        <v>512.2166666666667</v>
      </c>
      <c r="H470" s="232">
        <v>539.2166666666667</v>
      </c>
      <c r="I470" s="232">
        <v>547.08333333333326</v>
      </c>
      <c r="J470" s="232">
        <v>552.7166666666667</v>
      </c>
      <c r="K470" s="231">
        <v>541.45000000000005</v>
      </c>
      <c r="L470" s="231">
        <v>527.95000000000005</v>
      </c>
      <c r="M470" s="231">
        <v>8.9329099999999997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606.6</v>
      </c>
      <c r="D471" s="232">
        <v>612.88333333333333</v>
      </c>
      <c r="E471" s="232">
        <v>590.81666666666661</v>
      </c>
      <c r="F471" s="232">
        <v>575.0333333333333</v>
      </c>
      <c r="G471" s="232">
        <v>552.96666666666658</v>
      </c>
      <c r="H471" s="232">
        <v>628.66666666666663</v>
      </c>
      <c r="I471" s="232">
        <v>650.73333333333346</v>
      </c>
      <c r="J471" s="232">
        <v>666.51666666666665</v>
      </c>
      <c r="K471" s="231">
        <v>634.95000000000005</v>
      </c>
      <c r="L471" s="231">
        <v>597.1</v>
      </c>
      <c r="M471" s="231">
        <v>0.59387000000000001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1324.1</v>
      </c>
      <c r="D472" s="232">
        <v>1330.75</v>
      </c>
      <c r="E472" s="232">
        <v>1304.4000000000001</v>
      </c>
      <c r="F472" s="232">
        <v>1284.7</v>
      </c>
      <c r="G472" s="232">
        <v>1258.3500000000001</v>
      </c>
      <c r="H472" s="232">
        <v>1350.45</v>
      </c>
      <c r="I472" s="232">
        <v>1376.8</v>
      </c>
      <c r="J472" s="232">
        <v>1396.5</v>
      </c>
      <c r="K472" s="231">
        <v>1357.1</v>
      </c>
      <c r="L472" s="231">
        <v>1311.05</v>
      </c>
      <c r="M472" s="231">
        <v>6.9849699999999997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30</v>
      </c>
      <c r="D473" s="232">
        <v>30.233333333333331</v>
      </c>
      <c r="E473" s="232">
        <v>29.666666666666661</v>
      </c>
      <c r="F473" s="232">
        <v>29.333333333333329</v>
      </c>
      <c r="G473" s="232">
        <v>28.766666666666659</v>
      </c>
      <c r="H473" s="232">
        <v>30.566666666666663</v>
      </c>
      <c r="I473" s="232">
        <v>31.133333333333333</v>
      </c>
      <c r="J473" s="232">
        <v>31.466666666666665</v>
      </c>
      <c r="K473" s="231">
        <v>30.8</v>
      </c>
      <c r="L473" s="231">
        <v>29.9</v>
      </c>
      <c r="M473" s="231">
        <v>45.453870000000002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281.7</v>
      </c>
      <c r="D474" s="232">
        <v>282.63333333333333</v>
      </c>
      <c r="E474" s="232">
        <v>276.41666666666663</v>
      </c>
      <c r="F474" s="232">
        <v>271.13333333333333</v>
      </c>
      <c r="G474" s="232">
        <v>264.91666666666663</v>
      </c>
      <c r="H474" s="232">
        <v>287.91666666666663</v>
      </c>
      <c r="I474" s="232">
        <v>294.13333333333333</v>
      </c>
      <c r="J474" s="232">
        <v>299.41666666666663</v>
      </c>
      <c r="K474" s="231">
        <v>288.85000000000002</v>
      </c>
      <c r="L474" s="231">
        <v>277.35000000000002</v>
      </c>
      <c r="M474" s="231">
        <v>4.9169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332.7</v>
      </c>
      <c r="D475" s="232">
        <v>335.28333333333336</v>
      </c>
      <c r="E475" s="232">
        <v>327.76666666666671</v>
      </c>
      <c r="F475" s="232">
        <v>322.83333333333337</v>
      </c>
      <c r="G475" s="232">
        <v>315.31666666666672</v>
      </c>
      <c r="H475" s="232">
        <v>340.2166666666667</v>
      </c>
      <c r="I475" s="232">
        <v>347.73333333333335</v>
      </c>
      <c r="J475" s="232">
        <v>352.66666666666669</v>
      </c>
      <c r="K475" s="231">
        <v>342.8</v>
      </c>
      <c r="L475" s="231">
        <v>330.35</v>
      </c>
      <c r="M475" s="231">
        <v>13.580399999999999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2705</v>
      </c>
      <c r="D476" s="232">
        <v>2683.4166666666665</v>
      </c>
      <c r="E476" s="232">
        <v>2641.833333333333</v>
      </c>
      <c r="F476" s="232">
        <v>2578.6666666666665</v>
      </c>
      <c r="G476" s="232">
        <v>2537.083333333333</v>
      </c>
      <c r="H476" s="232">
        <v>2746.583333333333</v>
      </c>
      <c r="I476" s="232">
        <v>2788.1666666666661</v>
      </c>
      <c r="J476" s="232">
        <v>2851.333333333333</v>
      </c>
      <c r="K476" s="231">
        <v>2725</v>
      </c>
      <c r="L476" s="231">
        <v>2620.25</v>
      </c>
      <c r="M476" s="231">
        <v>1.5032700000000001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372.9</v>
      </c>
      <c r="D477" s="232">
        <v>377.61666666666662</v>
      </c>
      <c r="E477" s="232">
        <v>365.28333333333325</v>
      </c>
      <c r="F477" s="232">
        <v>357.66666666666663</v>
      </c>
      <c r="G477" s="232">
        <v>345.33333333333326</v>
      </c>
      <c r="H477" s="232">
        <v>385.23333333333323</v>
      </c>
      <c r="I477" s="232">
        <v>397.56666666666661</v>
      </c>
      <c r="J477" s="232">
        <v>405.18333333333322</v>
      </c>
      <c r="K477" s="231">
        <v>389.95</v>
      </c>
      <c r="L477" s="231">
        <v>370</v>
      </c>
      <c r="M477" s="231">
        <v>2.1489199999999999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495.2</v>
      </c>
      <c r="D478" s="232">
        <v>494</v>
      </c>
      <c r="E478" s="232">
        <v>489.55</v>
      </c>
      <c r="F478" s="232">
        <v>483.90000000000003</v>
      </c>
      <c r="G478" s="232">
        <v>479.45000000000005</v>
      </c>
      <c r="H478" s="232">
        <v>499.65</v>
      </c>
      <c r="I478" s="232">
        <v>504.1</v>
      </c>
      <c r="J478" s="232">
        <v>509.74999999999994</v>
      </c>
      <c r="K478" s="231">
        <v>498.45</v>
      </c>
      <c r="L478" s="231">
        <v>488.35</v>
      </c>
      <c r="M478" s="231">
        <v>10.95801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704.7</v>
      </c>
      <c r="D479" s="232">
        <v>708.61666666666667</v>
      </c>
      <c r="E479" s="232">
        <v>698.33333333333337</v>
      </c>
      <c r="F479" s="232">
        <v>691.9666666666667</v>
      </c>
      <c r="G479" s="232">
        <v>681.68333333333339</v>
      </c>
      <c r="H479" s="232">
        <v>714.98333333333335</v>
      </c>
      <c r="I479" s="232">
        <v>725.26666666666665</v>
      </c>
      <c r="J479" s="232">
        <v>731.63333333333333</v>
      </c>
      <c r="K479" s="231">
        <v>718.9</v>
      </c>
      <c r="L479" s="231">
        <v>702.25</v>
      </c>
      <c r="M479" s="231">
        <v>11.73419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662.45</v>
      </c>
      <c r="D480" s="232">
        <v>660.48333333333335</v>
      </c>
      <c r="E480" s="232">
        <v>651.9666666666667</v>
      </c>
      <c r="F480" s="232">
        <v>641.48333333333335</v>
      </c>
      <c r="G480" s="232">
        <v>632.9666666666667</v>
      </c>
      <c r="H480" s="232">
        <v>670.9666666666667</v>
      </c>
      <c r="I480" s="232">
        <v>679.48333333333335</v>
      </c>
      <c r="J480" s="232">
        <v>689.9666666666667</v>
      </c>
      <c r="K480" s="231">
        <v>669</v>
      </c>
      <c r="L480" s="231">
        <v>650</v>
      </c>
      <c r="M480" s="231">
        <v>0.90895999999999999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7075.6</v>
      </c>
      <c r="D481" s="232">
        <v>7129.4666666666672</v>
      </c>
      <c r="E481" s="232">
        <v>7000.9333333333343</v>
      </c>
      <c r="F481" s="232">
        <v>6926.2666666666673</v>
      </c>
      <c r="G481" s="232">
        <v>6797.7333333333345</v>
      </c>
      <c r="H481" s="232">
        <v>7204.1333333333341</v>
      </c>
      <c r="I481" s="232">
        <v>7332.666666666667</v>
      </c>
      <c r="J481" s="232">
        <v>7407.3333333333339</v>
      </c>
      <c r="K481" s="231">
        <v>7258</v>
      </c>
      <c r="L481" s="231">
        <v>7054.8</v>
      </c>
      <c r="M481" s="231">
        <v>1.76576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69.25</v>
      </c>
      <c r="D482" s="232">
        <v>69.8</v>
      </c>
      <c r="E482" s="232">
        <v>68.149999999999991</v>
      </c>
      <c r="F482" s="232">
        <v>67.05</v>
      </c>
      <c r="G482" s="232">
        <v>65.399999999999991</v>
      </c>
      <c r="H482" s="232">
        <v>70.899999999999991</v>
      </c>
      <c r="I482" s="232">
        <v>72.55</v>
      </c>
      <c r="J482" s="232">
        <v>73.649999999999991</v>
      </c>
      <c r="K482" s="231">
        <v>71.45</v>
      </c>
      <c r="L482" s="231">
        <v>68.7</v>
      </c>
      <c r="M482" s="231">
        <v>91.507999999999996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1434.2</v>
      </c>
      <c r="D483" s="232">
        <v>1437.6333333333332</v>
      </c>
      <c r="E483" s="232">
        <v>1426.3166666666664</v>
      </c>
      <c r="F483" s="232">
        <v>1418.4333333333332</v>
      </c>
      <c r="G483" s="232">
        <v>1407.1166666666663</v>
      </c>
      <c r="H483" s="232">
        <v>1445.5166666666664</v>
      </c>
      <c r="I483" s="232">
        <v>1456.833333333333</v>
      </c>
      <c r="J483" s="232">
        <v>1464.7166666666665</v>
      </c>
      <c r="K483" s="231">
        <v>1448.95</v>
      </c>
      <c r="L483" s="231">
        <v>1429.75</v>
      </c>
      <c r="M483" s="231">
        <v>1.2140200000000001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754.4</v>
      </c>
      <c r="D484" s="242">
        <v>750.9</v>
      </c>
      <c r="E484" s="242">
        <v>746</v>
      </c>
      <c r="F484" s="242">
        <v>737.6</v>
      </c>
      <c r="G484" s="242">
        <v>732.7</v>
      </c>
      <c r="H484" s="242">
        <v>759.3</v>
      </c>
      <c r="I484" s="242">
        <v>764.19999999999982</v>
      </c>
      <c r="J484" s="241">
        <v>772.59999999999991</v>
      </c>
      <c r="K484" s="241">
        <v>755.8</v>
      </c>
      <c r="L484" s="241">
        <v>742.5</v>
      </c>
      <c r="M484" s="217">
        <v>17.192409999999999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247.45</v>
      </c>
      <c r="D485" s="242">
        <v>247.15</v>
      </c>
      <c r="E485" s="242">
        <v>245.4</v>
      </c>
      <c r="F485" s="242">
        <v>243.35</v>
      </c>
      <c r="G485" s="242">
        <v>241.6</v>
      </c>
      <c r="H485" s="242">
        <v>249.20000000000002</v>
      </c>
      <c r="I485" s="242">
        <v>250.95000000000002</v>
      </c>
      <c r="J485" s="241">
        <v>253.00000000000003</v>
      </c>
      <c r="K485" s="241">
        <v>248.9</v>
      </c>
      <c r="L485" s="241">
        <v>245.1</v>
      </c>
      <c r="M485" s="217">
        <v>0.77388999999999997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2395.65</v>
      </c>
      <c r="D486" s="232">
        <v>2390.916666666667</v>
      </c>
      <c r="E486" s="232">
        <v>2368.7833333333338</v>
      </c>
      <c r="F486" s="232">
        <v>2341.916666666667</v>
      </c>
      <c r="G486" s="232">
        <v>2319.7833333333338</v>
      </c>
      <c r="H486" s="232">
        <v>2417.7833333333338</v>
      </c>
      <c r="I486" s="232">
        <v>2439.916666666667</v>
      </c>
      <c r="J486" s="232">
        <v>2466.7833333333338</v>
      </c>
      <c r="K486" s="231">
        <v>2413.0500000000002</v>
      </c>
      <c r="L486" s="231">
        <v>2364.0500000000002</v>
      </c>
      <c r="M486" s="231">
        <v>7.6880000000000004E-2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573.20000000000005</v>
      </c>
      <c r="D487" s="242">
        <v>581.4</v>
      </c>
      <c r="E487" s="242">
        <v>560.79999999999995</v>
      </c>
      <c r="F487" s="242">
        <v>548.4</v>
      </c>
      <c r="G487" s="242">
        <v>527.79999999999995</v>
      </c>
      <c r="H487" s="242">
        <v>593.79999999999995</v>
      </c>
      <c r="I487" s="242">
        <v>614.40000000000009</v>
      </c>
      <c r="J487" s="241">
        <v>626.79999999999995</v>
      </c>
      <c r="K487" s="241">
        <v>602</v>
      </c>
      <c r="L487" s="241">
        <v>569</v>
      </c>
      <c r="M487" s="217">
        <v>3.84111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307.89999999999998</v>
      </c>
      <c r="D488" s="232">
        <v>315.09999999999997</v>
      </c>
      <c r="E488" s="232">
        <v>297.79999999999995</v>
      </c>
      <c r="F488" s="232">
        <v>287.7</v>
      </c>
      <c r="G488" s="232">
        <v>270.39999999999998</v>
      </c>
      <c r="H488" s="232">
        <v>325.19999999999993</v>
      </c>
      <c r="I488" s="232">
        <v>342.5</v>
      </c>
      <c r="J488" s="232">
        <v>352.59999999999991</v>
      </c>
      <c r="K488" s="231">
        <v>332.4</v>
      </c>
      <c r="L488" s="231">
        <v>305</v>
      </c>
      <c r="M488" s="231">
        <v>1.7754000000000001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306.95</v>
      </c>
      <c r="D489" s="242">
        <v>309</v>
      </c>
      <c r="E489" s="232">
        <v>301.8</v>
      </c>
      <c r="F489" s="232">
        <v>296.65000000000003</v>
      </c>
      <c r="G489" s="232">
        <v>289.45000000000005</v>
      </c>
      <c r="H489" s="232">
        <v>314.14999999999998</v>
      </c>
      <c r="I489" s="232">
        <v>321.35000000000002</v>
      </c>
      <c r="J489" s="232">
        <v>326.49999999999994</v>
      </c>
      <c r="K489" s="231">
        <v>316.2</v>
      </c>
      <c r="L489" s="231">
        <v>303.85000000000002</v>
      </c>
      <c r="M489" s="231">
        <v>2.5196800000000001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252.3</v>
      </c>
      <c r="D490" s="232">
        <v>254.53333333333333</v>
      </c>
      <c r="E490" s="232">
        <v>246.86666666666667</v>
      </c>
      <c r="F490" s="232">
        <v>241.43333333333334</v>
      </c>
      <c r="G490" s="232">
        <v>233.76666666666668</v>
      </c>
      <c r="H490" s="232">
        <v>259.9666666666667</v>
      </c>
      <c r="I490" s="232">
        <v>267.63333333333333</v>
      </c>
      <c r="J490" s="232">
        <v>273.06666666666666</v>
      </c>
      <c r="K490" s="231">
        <v>262.2</v>
      </c>
      <c r="L490" s="231">
        <v>249.1</v>
      </c>
      <c r="M490" s="231">
        <v>1.2885800000000001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1312.55</v>
      </c>
      <c r="D491" s="242">
        <v>1323.9166666666667</v>
      </c>
      <c r="E491" s="232">
        <v>1293.6333333333334</v>
      </c>
      <c r="F491" s="232">
        <v>1274.7166666666667</v>
      </c>
      <c r="G491" s="232">
        <v>1244.4333333333334</v>
      </c>
      <c r="H491" s="232">
        <v>1342.8333333333335</v>
      </c>
      <c r="I491" s="232">
        <v>1373.1166666666668</v>
      </c>
      <c r="J491" s="232">
        <v>1392.0333333333335</v>
      </c>
      <c r="K491" s="231">
        <v>1354.2</v>
      </c>
      <c r="L491" s="231">
        <v>1305</v>
      </c>
      <c r="M491" s="231">
        <v>6.8814500000000001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1161.05</v>
      </c>
      <c r="D492" s="232">
        <v>1167.6833333333334</v>
      </c>
      <c r="E492" s="232">
        <v>1145.3666666666668</v>
      </c>
      <c r="F492" s="232">
        <v>1129.6833333333334</v>
      </c>
      <c r="G492" s="232">
        <v>1107.3666666666668</v>
      </c>
      <c r="H492" s="232">
        <v>1183.3666666666668</v>
      </c>
      <c r="I492" s="232">
        <v>1205.6833333333334</v>
      </c>
      <c r="J492" s="232">
        <v>1221.3666666666668</v>
      </c>
      <c r="K492" s="231">
        <v>1190</v>
      </c>
      <c r="L492" s="231">
        <v>1152</v>
      </c>
      <c r="M492" s="231">
        <v>0.43064999999999998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278.8</v>
      </c>
      <c r="D493" s="242">
        <v>280.61666666666667</v>
      </c>
      <c r="E493" s="232">
        <v>273.83333333333337</v>
      </c>
      <c r="F493" s="232">
        <v>268.86666666666667</v>
      </c>
      <c r="G493" s="232">
        <v>262.08333333333337</v>
      </c>
      <c r="H493" s="232">
        <v>285.58333333333337</v>
      </c>
      <c r="I493" s="232">
        <v>292.36666666666667</v>
      </c>
      <c r="J493" s="232">
        <v>297.33333333333337</v>
      </c>
      <c r="K493" s="231">
        <v>287.39999999999998</v>
      </c>
      <c r="L493" s="231">
        <v>275.64999999999998</v>
      </c>
      <c r="M493" s="231">
        <v>111.22038000000001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404.4</v>
      </c>
      <c r="D494" s="232">
        <v>403.33333333333331</v>
      </c>
      <c r="E494" s="232">
        <v>398.66666666666663</v>
      </c>
      <c r="F494" s="232">
        <v>392.93333333333334</v>
      </c>
      <c r="G494" s="232">
        <v>388.26666666666665</v>
      </c>
      <c r="H494" s="232">
        <v>409.06666666666661</v>
      </c>
      <c r="I494" s="232">
        <v>413.73333333333323</v>
      </c>
      <c r="J494" s="232">
        <v>419.46666666666658</v>
      </c>
      <c r="K494" s="231">
        <v>408</v>
      </c>
      <c r="L494" s="231">
        <v>397.6</v>
      </c>
      <c r="M494" s="231">
        <v>0.49269000000000002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1823.7</v>
      </c>
      <c r="D495" s="242">
        <v>1825.0833333333333</v>
      </c>
      <c r="E495" s="232">
        <v>1794.6166666666666</v>
      </c>
      <c r="F495" s="232">
        <v>1765.5333333333333</v>
      </c>
      <c r="G495" s="232">
        <v>1735.0666666666666</v>
      </c>
      <c r="H495" s="232">
        <v>1854.1666666666665</v>
      </c>
      <c r="I495" s="232">
        <v>1884.6333333333332</v>
      </c>
      <c r="J495" s="232">
        <v>1913.7166666666665</v>
      </c>
      <c r="K495" s="231">
        <v>1855.55</v>
      </c>
      <c r="L495" s="231">
        <v>1796</v>
      </c>
      <c r="M495" s="231">
        <v>0.38641999999999999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6.6</v>
      </c>
      <c r="D496" s="242">
        <v>6.6499999999999995</v>
      </c>
      <c r="E496" s="232">
        <v>6.4999999999999991</v>
      </c>
      <c r="F496" s="232">
        <v>6.3999999999999995</v>
      </c>
      <c r="G496" s="232">
        <v>6.2499999999999991</v>
      </c>
      <c r="H496" s="232">
        <v>6.7499999999999991</v>
      </c>
      <c r="I496" s="232">
        <v>6.8999999999999995</v>
      </c>
      <c r="J496" s="232">
        <v>6.9999999999999991</v>
      </c>
      <c r="K496" s="231">
        <v>6.8</v>
      </c>
      <c r="L496" s="231">
        <v>6.55</v>
      </c>
      <c r="M496" s="231">
        <v>544.68616999999995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883.9</v>
      </c>
      <c r="D497" s="242">
        <v>888.98333333333323</v>
      </c>
      <c r="E497" s="232">
        <v>875.11666666666645</v>
      </c>
      <c r="F497" s="232">
        <v>866.33333333333326</v>
      </c>
      <c r="G497" s="232">
        <v>852.46666666666647</v>
      </c>
      <c r="H497" s="232">
        <v>897.76666666666642</v>
      </c>
      <c r="I497" s="232">
        <v>911.63333333333321</v>
      </c>
      <c r="J497" s="232">
        <v>920.4166666666664</v>
      </c>
      <c r="K497" s="231">
        <v>902.85</v>
      </c>
      <c r="L497" s="231">
        <v>880.2</v>
      </c>
      <c r="M497" s="231">
        <v>8.4631699999999999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200.65</v>
      </c>
      <c r="D498" s="242">
        <v>204.6</v>
      </c>
      <c r="E498" s="232">
        <v>194.75</v>
      </c>
      <c r="F498" s="232">
        <v>188.85</v>
      </c>
      <c r="G498" s="232">
        <v>179</v>
      </c>
      <c r="H498" s="232">
        <v>210.5</v>
      </c>
      <c r="I498" s="232">
        <v>220.34999999999997</v>
      </c>
      <c r="J498" s="232">
        <v>226.25</v>
      </c>
      <c r="K498" s="231">
        <v>214.45</v>
      </c>
      <c r="L498" s="231">
        <v>198.7</v>
      </c>
      <c r="M498" s="231">
        <v>7.5391000000000004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67.650000000000006</v>
      </c>
      <c r="D499" s="242">
        <v>68.399999999999991</v>
      </c>
      <c r="E499" s="232">
        <v>66.749999999999986</v>
      </c>
      <c r="F499" s="232">
        <v>65.849999999999994</v>
      </c>
      <c r="G499" s="232">
        <v>64.199999999999989</v>
      </c>
      <c r="H499" s="232">
        <v>69.299999999999983</v>
      </c>
      <c r="I499" s="232">
        <v>70.949999999999989</v>
      </c>
      <c r="J499" s="232">
        <v>71.84999999999998</v>
      </c>
      <c r="K499" s="231">
        <v>70.05</v>
      </c>
      <c r="L499" s="231">
        <v>67.5</v>
      </c>
      <c r="M499" s="231">
        <v>4.7240399999999996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671.45</v>
      </c>
      <c r="D500" s="242">
        <v>671.78333333333342</v>
      </c>
      <c r="E500" s="232">
        <v>666.61666666666679</v>
      </c>
      <c r="F500" s="232">
        <v>661.78333333333342</v>
      </c>
      <c r="G500" s="232">
        <v>656.61666666666679</v>
      </c>
      <c r="H500" s="232">
        <v>676.61666666666679</v>
      </c>
      <c r="I500" s="232">
        <v>681.78333333333353</v>
      </c>
      <c r="J500" s="232">
        <v>686.61666666666679</v>
      </c>
      <c r="K500" s="231">
        <v>676.95</v>
      </c>
      <c r="L500" s="231">
        <v>666.95</v>
      </c>
      <c r="M500" s="231">
        <v>0.50197000000000003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1315.15</v>
      </c>
      <c r="D501" s="242">
        <v>1323.0166666666667</v>
      </c>
      <c r="E501" s="232">
        <v>1291.1333333333332</v>
      </c>
      <c r="F501" s="232">
        <v>1267.1166666666666</v>
      </c>
      <c r="G501" s="232">
        <v>1235.2333333333331</v>
      </c>
      <c r="H501" s="232">
        <v>1347.0333333333333</v>
      </c>
      <c r="I501" s="232">
        <v>1378.916666666667</v>
      </c>
      <c r="J501" s="232">
        <v>1402.9333333333334</v>
      </c>
      <c r="K501" s="231">
        <v>1354.9</v>
      </c>
      <c r="L501" s="231">
        <v>1299</v>
      </c>
      <c r="M501" s="231">
        <v>1.2796799999999999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385.45</v>
      </c>
      <c r="D502" s="242">
        <v>387.26666666666665</v>
      </c>
      <c r="E502" s="232">
        <v>381.93333333333328</v>
      </c>
      <c r="F502" s="232">
        <v>378.41666666666663</v>
      </c>
      <c r="G502" s="232">
        <v>373.08333333333326</v>
      </c>
      <c r="H502" s="232">
        <v>390.7833333333333</v>
      </c>
      <c r="I502" s="232">
        <v>396.11666666666667</v>
      </c>
      <c r="J502" s="232">
        <v>399.63333333333333</v>
      </c>
      <c r="K502" s="231">
        <v>392.6</v>
      </c>
      <c r="L502" s="231">
        <v>383.75</v>
      </c>
      <c r="M502" s="231">
        <v>29.912600000000001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182.15</v>
      </c>
      <c r="D503" s="242">
        <v>183.85</v>
      </c>
      <c r="E503" s="232">
        <v>179.29999999999998</v>
      </c>
      <c r="F503" s="232">
        <v>176.45</v>
      </c>
      <c r="G503" s="232">
        <v>171.89999999999998</v>
      </c>
      <c r="H503" s="232">
        <v>186.7</v>
      </c>
      <c r="I503" s="232">
        <v>191.25</v>
      </c>
      <c r="J503" s="232">
        <v>194.1</v>
      </c>
      <c r="K503" s="231">
        <v>188.4</v>
      </c>
      <c r="L503" s="231">
        <v>181</v>
      </c>
      <c r="M503" s="231">
        <v>4.7237600000000004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15.65</v>
      </c>
      <c r="D504" s="242">
        <v>15.450000000000001</v>
      </c>
      <c r="E504" s="232">
        <v>14.600000000000001</v>
      </c>
      <c r="F504" s="232">
        <v>13.55</v>
      </c>
      <c r="G504" s="232">
        <v>12.700000000000001</v>
      </c>
      <c r="H504" s="232">
        <v>16.5</v>
      </c>
      <c r="I504" s="232">
        <v>17.350000000000001</v>
      </c>
      <c r="J504" s="232">
        <v>18.400000000000002</v>
      </c>
      <c r="K504" s="231">
        <v>16.3</v>
      </c>
      <c r="L504" s="231">
        <v>14.4</v>
      </c>
      <c r="M504" s="231">
        <v>5605.6549299999997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10166.85</v>
      </c>
      <c r="D505" s="242">
        <v>10190.4</v>
      </c>
      <c r="E505" s="232">
        <v>10076.449999999999</v>
      </c>
      <c r="F505" s="232">
        <v>9986.0499999999993</v>
      </c>
      <c r="G505" s="232">
        <v>9872.0999999999985</v>
      </c>
      <c r="H505" s="232">
        <v>10280.799999999999</v>
      </c>
      <c r="I505" s="232">
        <v>10394.75</v>
      </c>
      <c r="J505" s="232">
        <v>10485.15</v>
      </c>
      <c r="K505" s="231">
        <v>10304.35</v>
      </c>
      <c r="L505" s="231">
        <v>10100</v>
      </c>
      <c r="M505" s="231">
        <v>4.589E-2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188.3</v>
      </c>
      <c r="D506" s="232">
        <v>189.71666666666667</v>
      </c>
      <c r="E506" s="232">
        <v>184.98333333333335</v>
      </c>
      <c r="F506" s="232">
        <v>181.66666666666669</v>
      </c>
      <c r="G506" s="232">
        <v>176.93333333333337</v>
      </c>
      <c r="H506" s="232">
        <v>193.03333333333333</v>
      </c>
      <c r="I506" s="232">
        <v>197.76666666666662</v>
      </c>
      <c r="J506" s="231">
        <v>201.08333333333331</v>
      </c>
      <c r="K506" s="231">
        <v>194.45</v>
      </c>
      <c r="L506" s="231">
        <v>186.4</v>
      </c>
      <c r="M506" s="217">
        <v>43.216160000000002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268.55</v>
      </c>
      <c r="D507" s="232">
        <v>270.26666666666665</v>
      </c>
      <c r="E507" s="232">
        <v>264.2833333333333</v>
      </c>
      <c r="F507" s="232">
        <v>260.01666666666665</v>
      </c>
      <c r="G507" s="232">
        <v>254.0333333333333</v>
      </c>
      <c r="H507" s="232">
        <v>274.5333333333333</v>
      </c>
      <c r="I507" s="232">
        <v>280.51666666666665</v>
      </c>
      <c r="J507" s="231">
        <v>284.7833333333333</v>
      </c>
      <c r="K507" s="231">
        <v>276.25</v>
      </c>
      <c r="L507" s="231">
        <v>266</v>
      </c>
      <c r="M507" s="217">
        <v>13.83539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51.9</v>
      </c>
      <c r="D508" s="242">
        <v>52.733333333333327</v>
      </c>
      <c r="E508" s="232">
        <v>50.766666666666652</v>
      </c>
      <c r="F508" s="232">
        <v>49.633333333333326</v>
      </c>
      <c r="G508" s="232">
        <v>47.66666666666665</v>
      </c>
      <c r="H508" s="232">
        <v>53.866666666666653</v>
      </c>
      <c r="I508" s="232">
        <v>55.833333333333336</v>
      </c>
      <c r="J508" s="232">
        <v>56.966666666666654</v>
      </c>
      <c r="K508" s="231">
        <v>54.7</v>
      </c>
      <c r="L508" s="231">
        <v>51.6</v>
      </c>
      <c r="M508" s="231">
        <v>523.74658999999997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466.2</v>
      </c>
      <c r="D509" s="242">
        <v>468.31666666666666</v>
      </c>
      <c r="E509" s="232">
        <v>459.33333333333331</v>
      </c>
      <c r="F509" s="232">
        <v>452.46666666666664</v>
      </c>
      <c r="G509" s="232">
        <v>443.48333333333329</v>
      </c>
      <c r="H509" s="232">
        <v>475.18333333333334</v>
      </c>
      <c r="I509" s="232">
        <v>484.16666666666669</v>
      </c>
      <c r="J509" s="232">
        <v>491.03333333333336</v>
      </c>
      <c r="K509" s="231">
        <v>477.3</v>
      </c>
      <c r="L509" s="231">
        <v>461.45</v>
      </c>
      <c r="M509" s="231">
        <v>7.6467299999999998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1501.85</v>
      </c>
      <c r="D510" s="232">
        <v>1506.4333333333332</v>
      </c>
      <c r="E510" s="232">
        <v>1485.0666666666664</v>
      </c>
      <c r="F510" s="232">
        <v>1468.2833333333333</v>
      </c>
      <c r="G510" s="232">
        <v>1446.9166666666665</v>
      </c>
      <c r="H510" s="232">
        <v>1523.2166666666662</v>
      </c>
      <c r="I510" s="232">
        <v>1544.583333333333</v>
      </c>
      <c r="J510" s="231">
        <v>1561.3666666666661</v>
      </c>
      <c r="K510" s="231">
        <v>1527.8</v>
      </c>
      <c r="L510" s="231">
        <v>1489.65</v>
      </c>
      <c r="M510" s="217">
        <v>0.30854999999999999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1427.75</v>
      </c>
      <c r="D511" s="242">
        <v>1448.9166666666667</v>
      </c>
      <c r="E511" s="232">
        <v>1398.8333333333335</v>
      </c>
      <c r="F511" s="232">
        <v>1369.9166666666667</v>
      </c>
      <c r="G511" s="232">
        <v>1319.8333333333335</v>
      </c>
      <c r="H511" s="232">
        <v>1477.8333333333335</v>
      </c>
      <c r="I511" s="232">
        <v>1527.916666666667</v>
      </c>
      <c r="J511" s="232">
        <v>1556.8333333333335</v>
      </c>
      <c r="K511" s="231">
        <v>1499</v>
      </c>
      <c r="L511" s="231">
        <v>1420</v>
      </c>
      <c r="M511" s="231">
        <v>0.83967000000000003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G20" sqref="G2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59"/>
      <c r="B5" s="360"/>
      <c r="C5" s="359"/>
      <c r="D5" s="360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61" t="s">
        <v>513</v>
      </c>
      <c r="C7" s="360"/>
      <c r="D7" s="7">
        <f>Main!B10</f>
        <v>44999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44998</v>
      </c>
      <c r="B10" s="29">
        <v>531156</v>
      </c>
      <c r="C10" s="28" t="s">
        <v>1023</v>
      </c>
      <c r="D10" s="28" t="s">
        <v>1024</v>
      </c>
      <c r="E10" s="28" t="s">
        <v>522</v>
      </c>
      <c r="F10" s="85">
        <v>230072</v>
      </c>
      <c r="G10" s="29">
        <v>10.24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44998</v>
      </c>
      <c r="B11" s="29">
        <v>531156</v>
      </c>
      <c r="C11" s="28" t="s">
        <v>1023</v>
      </c>
      <c r="D11" s="28" t="s">
        <v>1025</v>
      </c>
      <c r="E11" s="28" t="s">
        <v>523</v>
      </c>
      <c r="F11" s="85">
        <v>206000</v>
      </c>
      <c r="G11" s="29">
        <v>10.24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44998</v>
      </c>
      <c r="B12" s="29">
        <v>531156</v>
      </c>
      <c r="C12" s="28" t="s">
        <v>1023</v>
      </c>
      <c r="D12" s="28" t="s">
        <v>1024</v>
      </c>
      <c r="E12" s="28" t="s">
        <v>523</v>
      </c>
      <c r="F12" s="85">
        <v>355</v>
      </c>
      <c r="G12" s="29">
        <v>10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44998</v>
      </c>
      <c r="B13" s="29">
        <v>530109</v>
      </c>
      <c r="C13" s="28" t="s">
        <v>1026</v>
      </c>
      <c r="D13" s="28" t="s">
        <v>1027</v>
      </c>
      <c r="E13" s="28" t="s">
        <v>522</v>
      </c>
      <c r="F13" s="85">
        <v>578272</v>
      </c>
      <c r="G13" s="29">
        <v>1.77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44998</v>
      </c>
      <c r="B14" s="29">
        <v>506074</v>
      </c>
      <c r="C14" s="28" t="s">
        <v>1028</v>
      </c>
      <c r="D14" s="28" t="s">
        <v>1029</v>
      </c>
      <c r="E14" s="28" t="s">
        <v>522</v>
      </c>
      <c r="F14" s="85">
        <v>1545500</v>
      </c>
      <c r="G14" s="29">
        <v>7.59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44998</v>
      </c>
      <c r="B15" s="29">
        <v>531591</v>
      </c>
      <c r="C15" s="28" t="s">
        <v>1030</v>
      </c>
      <c r="D15" s="28" t="s">
        <v>1031</v>
      </c>
      <c r="E15" s="28" t="s">
        <v>523</v>
      </c>
      <c r="F15" s="85">
        <v>256278</v>
      </c>
      <c r="G15" s="29">
        <v>8.0399999999999991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44998</v>
      </c>
      <c r="B16" s="29">
        <v>539559</v>
      </c>
      <c r="C16" s="28" t="s">
        <v>1032</v>
      </c>
      <c r="D16" s="28" t="s">
        <v>1033</v>
      </c>
      <c r="E16" s="28" t="s">
        <v>522</v>
      </c>
      <c r="F16" s="85">
        <v>234302</v>
      </c>
      <c r="G16" s="29">
        <v>12.56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44998</v>
      </c>
      <c r="B17" s="29">
        <v>540811</v>
      </c>
      <c r="C17" s="28" t="s">
        <v>989</v>
      </c>
      <c r="D17" s="28" t="s">
        <v>990</v>
      </c>
      <c r="E17" s="28" t="s">
        <v>522</v>
      </c>
      <c r="F17" s="85">
        <v>60000</v>
      </c>
      <c r="G17" s="29">
        <v>17.920000000000002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44998</v>
      </c>
      <c r="B18" s="29">
        <v>540811</v>
      </c>
      <c r="C18" s="28" t="s">
        <v>989</v>
      </c>
      <c r="D18" s="28" t="s">
        <v>1034</v>
      </c>
      <c r="E18" s="28" t="s">
        <v>522</v>
      </c>
      <c r="F18" s="85">
        <v>50000</v>
      </c>
      <c r="G18" s="29">
        <v>17.04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44998</v>
      </c>
      <c r="B19" s="29">
        <v>540811</v>
      </c>
      <c r="C19" s="28" t="s">
        <v>989</v>
      </c>
      <c r="D19" s="28" t="s">
        <v>1035</v>
      </c>
      <c r="E19" s="28" t="s">
        <v>523</v>
      </c>
      <c r="F19" s="85">
        <v>100000</v>
      </c>
      <c r="G19" s="29">
        <v>17.5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44998</v>
      </c>
      <c r="B20" s="29">
        <v>540811</v>
      </c>
      <c r="C20" s="28" t="s">
        <v>989</v>
      </c>
      <c r="D20" s="28" t="s">
        <v>1036</v>
      </c>
      <c r="E20" s="28" t="s">
        <v>522</v>
      </c>
      <c r="F20" s="85">
        <v>100000</v>
      </c>
      <c r="G20" s="29">
        <v>17.5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44998</v>
      </c>
      <c r="B21" s="29">
        <v>541703</v>
      </c>
      <c r="C21" s="28" t="s">
        <v>1037</v>
      </c>
      <c r="D21" s="28" t="s">
        <v>1038</v>
      </c>
      <c r="E21" s="28" t="s">
        <v>522</v>
      </c>
      <c r="F21" s="85">
        <v>22400</v>
      </c>
      <c r="G21" s="29">
        <v>25.91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44998</v>
      </c>
      <c r="B22" s="29">
        <v>530263</v>
      </c>
      <c r="C22" s="28" t="s">
        <v>1039</v>
      </c>
      <c r="D22" s="28" t="s">
        <v>1040</v>
      </c>
      <c r="E22" s="28" t="s">
        <v>522</v>
      </c>
      <c r="F22" s="85">
        <v>197262</v>
      </c>
      <c r="G22" s="29">
        <v>39.4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44998</v>
      </c>
      <c r="B23" s="29">
        <v>530263</v>
      </c>
      <c r="C23" s="28" t="s">
        <v>1039</v>
      </c>
      <c r="D23" s="28" t="s">
        <v>1040</v>
      </c>
      <c r="E23" s="28" t="s">
        <v>523</v>
      </c>
      <c r="F23" s="85">
        <v>197262</v>
      </c>
      <c r="G23" s="29">
        <v>40.33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44998</v>
      </c>
      <c r="B24" s="29">
        <v>530263</v>
      </c>
      <c r="C24" s="28" t="s">
        <v>1039</v>
      </c>
      <c r="D24" s="28" t="s">
        <v>1041</v>
      </c>
      <c r="E24" s="28" t="s">
        <v>522</v>
      </c>
      <c r="F24" s="85">
        <v>205500</v>
      </c>
      <c r="G24" s="29">
        <v>40.24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44998</v>
      </c>
      <c r="B25" s="29">
        <v>530263</v>
      </c>
      <c r="C25" s="28" t="s">
        <v>1039</v>
      </c>
      <c r="D25" s="28" t="s">
        <v>1041</v>
      </c>
      <c r="E25" s="28" t="s">
        <v>523</v>
      </c>
      <c r="F25" s="85">
        <v>1</v>
      </c>
      <c r="G25" s="29">
        <v>37.229999999999997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44998</v>
      </c>
      <c r="B26" s="29">
        <v>517288</v>
      </c>
      <c r="C26" s="28" t="s">
        <v>991</v>
      </c>
      <c r="D26" s="28" t="s">
        <v>992</v>
      </c>
      <c r="E26" s="28" t="s">
        <v>523</v>
      </c>
      <c r="F26" s="85">
        <v>56400</v>
      </c>
      <c r="G26" s="29">
        <v>34.1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44998</v>
      </c>
      <c r="B27" s="29">
        <v>517288</v>
      </c>
      <c r="C27" s="28" t="s">
        <v>991</v>
      </c>
      <c r="D27" s="28" t="s">
        <v>993</v>
      </c>
      <c r="E27" s="28" t="s">
        <v>522</v>
      </c>
      <c r="F27" s="85">
        <v>56400</v>
      </c>
      <c r="G27" s="29">
        <v>34.1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44998</v>
      </c>
      <c r="B28" s="29">
        <v>526967</v>
      </c>
      <c r="C28" s="28" t="s">
        <v>1042</v>
      </c>
      <c r="D28" s="28" t="s">
        <v>1043</v>
      </c>
      <c r="E28" s="28" t="s">
        <v>523</v>
      </c>
      <c r="F28" s="85">
        <v>75008</v>
      </c>
      <c r="G28" s="29">
        <v>11.69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44998</v>
      </c>
      <c r="B29" s="29">
        <v>526967</v>
      </c>
      <c r="C29" s="28" t="s">
        <v>1042</v>
      </c>
      <c r="D29" s="28" t="s">
        <v>976</v>
      </c>
      <c r="E29" s="28" t="s">
        <v>522</v>
      </c>
      <c r="F29" s="85">
        <v>55200</v>
      </c>
      <c r="G29" s="29">
        <v>11.64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44998</v>
      </c>
      <c r="B30" s="29">
        <v>526967</v>
      </c>
      <c r="C30" s="28" t="s">
        <v>1042</v>
      </c>
      <c r="D30" s="28" t="s">
        <v>976</v>
      </c>
      <c r="E30" s="28" t="s">
        <v>523</v>
      </c>
      <c r="F30" s="85">
        <v>19200</v>
      </c>
      <c r="G30" s="29">
        <v>11.6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44998</v>
      </c>
      <c r="B31" s="29">
        <v>506134</v>
      </c>
      <c r="C31" s="28" t="s">
        <v>1044</v>
      </c>
      <c r="D31" s="28" t="s">
        <v>1045</v>
      </c>
      <c r="E31" s="28" t="s">
        <v>523</v>
      </c>
      <c r="F31" s="85">
        <v>285000</v>
      </c>
      <c r="G31" s="29">
        <v>12.82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44998</v>
      </c>
      <c r="B32" s="29">
        <v>538794</v>
      </c>
      <c r="C32" s="28" t="s">
        <v>1046</v>
      </c>
      <c r="D32" s="28" t="s">
        <v>1047</v>
      </c>
      <c r="E32" s="28" t="s">
        <v>522</v>
      </c>
      <c r="F32" s="85">
        <v>26000</v>
      </c>
      <c r="G32" s="29">
        <v>35.15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44998</v>
      </c>
      <c r="B33" s="29">
        <v>538794</v>
      </c>
      <c r="C33" s="28" t="s">
        <v>1046</v>
      </c>
      <c r="D33" s="28" t="s">
        <v>1048</v>
      </c>
      <c r="E33" s="28" t="s">
        <v>523</v>
      </c>
      <c r="F33" s="85">
        <v>94000</v>
      </c>
      <c r="G33" s="29">
        <v>36.79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44998</v>
      </c>
      <c r="B34" s="29">
        <v>505523</v>
      </c>
      <c r="C34" s="28" t="s">
        <v>1049</v>
      </c>
      <c r="D34" s="28" t="s">
        <v>1050</v>
      </c>
      <c r="E34" s="28" t="s">
        <v>522</v>
      </c>
      <c r="F34" s="85">
        <v>2408947</v>
      </c>
      <c r="G34" s="29">
        <v>1.5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44998</v>
      </c>
      <c r="B35" s="29">
        <v>505523</v>
      </c>
      <c r="C35" s="28" t="s">
        <v>1049</v>
      </c>
      <c r="D35" s="28" t="s">
        <v>1050</v>
      </c>
      <c r="E35" s="28" t="s">
        <v>523</v>
      </c>
      <c r="F35" s="85">
        <v>489380</v>
      </c>
      <c r="G35" s="29">
        <v>1.61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44998</v>
      </c>
      <c r="B36" s="29">
        <v>505523</v>
      </c>
      <c r="C36" s="28" t="s">
        <v>1049</v>
      </c>
      <c r="D36" s="28" t="s">
        <v>899</v>
      </c>
      <c r="E36" s="28" t="s">
        <v>523</v>
      </c>
      <c r="F36" s="85">
        <v>1300000</v>
      </c>
      <c r="G36" s="29">
        <v>1.54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44998</v>
      </c>
      <c r="B37" s="29">
        <v>532756</v>
      </c>
      <c r="C37" s="28" t="s">
        <v>416</v>
      </c>
      <c r="D37" s="28" t="s">
        <v>1051</v>
      </c>
      <c r="E37" s="28" t="s">
        <v>523</v>
      </c>
      <c r="F37" s="85">
        <v>22980000</v>
      </c>
      <c r="G37" s="29">
        <v>357.39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44998</v>
      </c>
      <c r="B38" s="29">
        <v>532756</v>
      </c>
      <c r="C38" s="28" t="s">
        <v>416</v>
      </c>
      <c r="D38" s="28" t="s">
        <v>1052</v>
      </c>
      <c r="E38" s="28" t="s">
        <v>522</v>
      </c>
      <c r="F38" s="85">
        <v>6453165</v>
      </c>
      <c r="G38" s="29">
        <v>357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44998</v>
      </c>
      <c r="B39" s="29">
        <v>540768</v>
      </c>
      <c r="C39" s="28" t="s">
        <v>418</v>
      </c>
      <c r="D39" s="28" t="s">
        <v>1053</v>
      </c>
      <c r="E39" s="28" t="s">
        <v>523</v>
      </c>
      <c r="F39" s="85">
        <v>646500</v>
      </c>
      <c r="G39" s="29">
        <v>366.23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44998</v>
      </c>
      <c r="B40" s="29">
        <v>506919</v>
      </c>
      <c r="C40" s="28" t="s">
        <v>1054</v>
      </c>
      <c r="D40" s="28" t="s">
        <v>1055</v>
      </c>
      <c r="E40" s="28" t="s">
        <v>523</v>
      </c>
      <c r="F40" s="85">
        <v>29562</v>
      </c>
      <c r="G40" s="29">
        <v>105.75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44998</v>
      </c>
      <c r="B41" s="29">
        <v>540416</v>
      </c>
      <c r="C41" s="28" t="s">
        <v>1056</v>
      </c>
      <c r="D41" s="28" t="s">
        <v>1057</v>
      </c>
      <c r="E41" s="28" t="s">
        <v>522</v>
      </c>
      <c r="F41" s="85">
        <v>22400</v>
      </c>
      <c r="G41" s="29">
        <v>41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44998</v>
      </c>
      <c r="B42" s="29">
        <v>540416</v>
      </c>
      <c r="C42" s="28" t="s">
        <v>1056</v>
      </c>
      <c r="D42" s="28" t="s">
        <v>1058</v>
      </c>
      <c r="E42" s="28" t="s">
        <v>523</v>
      </c>
      <c r="F42" s="85">
        <v>22400</v>
      </c>
      <c r="G42" s="29">
        <v>41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44998</v>
      </c>
      <c r="B43" s="29">
        <v>543805</v>
      </c>
      <c r="C43" s="28" t="s">
        <v>1059</v>
      </c>
      <c r="D43" s="28" t="s">
        <v>1060</v>
      </c>
      <c r="E43" s="28" t="s">
        <v>522</v>
      </c>
      <c r="F43" s="85">
        <v>828000</v>
      </c>
      <c r="G43" s="29">
        <v>47.17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44998</v>
      </c>
      <c r="B44" s="29">
        <v>543805</v>
      </c>
      <c r="C44" s="28" t="s">
        <v>1059</v>
      </c>
      <c r="D44" s="28" t="s">
        <v>1061</v>
      </c>
      <c r="E44" s="28" t="s">
        <v>523</v>
      </c>
      <c r="F44" s="85">
        <v>603000</v>
      </c>
      <c r="G44" s="29">
        <v>46.67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44998</v>
      </c>
      <c r="B45" s="29">
        <v>543805</v>
      </c>
      <c r="C45" s="28" t="s">
        <v>1059</v>
      </c>
      <c r="D45" s="28" t="s">
        <v>1062</v>
      </c>
      <c r="E45" s="28" t="s">
        <v>522</v>
      </c>
      <c r="F45" s="85">
        <v>129000</v>
      </c>
      <c r="G45" s="29">
        <v>48.82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44998</v>
      </c>
      <c r="B46" s="29">
        <v>543300</v>
      </c>
      <c r="C46" s="28" t="s">
        <v>798</v>
      </c>
      <c r="D46" s="28" t="s">
        <v>1063</v>
      </c>
      <c r="E46" s="28" t="s">
        <v>522</v>
      </c>
      <c r="F46" s="85">
        <v>3658537</v>
      </c>
      <c r="G46" s="29">
        <v>410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44998</v>
      </c>
      <c r="B47" s="29">
        <v>543300</v>
      </c>
      <c r="C47" s="28" t="s">
        <v>798</v>
      </c>
      <c r="D47" s="28" t="s">
        <v>1064</v>
      </c>
      <c r="E47" s="28" t="s">
        <v>522</v>
      </c>
      <c r="F47" s="85">
        <v>4024390</v>
      </c>
      <c r="G47" s="29">
        <v>410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44998</v>
      </c>
      <c r="B48" s="29">
        <v>543300</v>
      </c>
      <c r="C48" s="28" t="s">
        <v>798</v>
      </c>
      <c r="D48" s="28" t="s">
        <v>1052</v>
      </c>
      <c r="E48" s="28" t="s">
        <v>522</v>
      </c>
      <c r="F48" s="85">
        <v>9029009</v>
      </c>
      <c r="G48" s="29">
        <v>410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44998</v>
      </c>
      <c r="B49" s="29">
        <v>543300</v>
      </c>
      <c r="C49" s="28" t="s">
        <v>798</v>
      </c>
      <c r="D49" s="28" t="s">
        <v>1065</v>
      </c>
      <c r="E49" s="28" t="s">
        <v>522</v>
      </c>
      <c r="F49" s="85">
        <v>7255200</v>
      </c>
      <c r="G49" s="29">
        <v>410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44998</v>
      </c>
      <c r="B50" s="29">
        <v>543300</v>
      </c>
      <c r="C50" s="28" t="s">
        <v>798</v>
      </c>
      <c r="D50" s="28" t="s">
        <v>1066</v>
      </c>
      <c r="E50" s="28" t="s">
        <v>522</v>
      </c>
      <c r="F50" s="85">
        <v>3965800</v>
      </c>
      <c r="G50" s="29">
        <v>410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44998</v>
      </c>
      <c r="B51" s="29">
        <v>543300</v>
      </c>
      <c r="C51" s="28" t="s">
        <v>798</v>
      </c>
      <c r="D51" s="28" t="s">
        <v>1067</v>
      </c>
      <c r="E51" s="28" t="s">
        <v>522</v>
      </c>
      <c r="F51" s="85">
        <v>7405494</v>
      </c>
      <c r="G51" s="29">
        <v>410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44998</v>
      </c>
      <c r="B52" s="29">
        <v>543300</v>
      </c>
      <c r="C52" s="28" t="s">
        <v>798</v>
      </c>
      <c r="D52" s="28" t="s">
        <v>1068</v>
      </c>
      <c r="E52" s="28" t="s">
        <v>522</v>
      </c>
      <c r="F52" s="85">
        <v>24231710</v>
      </c>
      <c r="G52" s="29">
        <v>410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44998</v>
      </c>
      <c r="B53" s="29">
        <v>543300</v>
      </c>
      <c r="C53" s="28" t="s">
        <v>798</v>
      </c>
      <c r="D53" s="28" t="s">
        <v>1069</v>
      </c>
      <c r="E53" s="28" t="s">
        <v>522</v>
      </c>
      <c r="F53" s="85">
        <v>5785668</v>
      </c>
      <c r="G53" s="29">
        <v>410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44998</v>
      </c>
      <c r="B54" s="29">
        <v>543300</v>
      </c>
      <c r="C54" s="28" t="s">
        <v>798</v>
      </c>
      <c r="D54" s="28" t="s">
        <v>1070</v>
      </c>
      <c r="E54" s="28" t="s">
        <v>523</v>
      </c>
      <c r="F54" s="85">
        <v>119925641</v>
      </c>
      <c r="G54" s="29">
        <v>410.04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44998</v>
      </c>
      <c r="B55" s="29">
        <v>531370</v>
      </c>
      <c r="C55" s="28" t="s">
        <v>1071</v>
      </c>
      <c r="D55" s="28" t="s">
        <v>1072</v>
      </c>
      <c r="E55" s="28" t="s">
        <v>523</v>
      </c>
      <c r="F55" s="85">
        <v>29179</v>
      </c>
      <c r="G55" s="29">
        <v>19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44998</v>
      </c>
      <c r="B56" s="29">
        <v>531370</v>
      </c>
      <c r="C56" s="28" t="s">
        <v>1071</v>
      </c>
      <c r="D56" s="28" t="s">
        <v>1073</v>
      </c>
      <c r="E56" s="28" t="s">
        <v>522</v>
      </c>
      <c r="F56" s="85">
        <v>29200</v>
      </c>
      <c r="G56" s="29">
        <v>19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44998</v>
      </c>
      <c r="B57" s="29">
        <v>531814</v>
      </c>
      <c r="C57" s="28" t="s">
        <v>1074</v>
      </c>
      <c r="D57" s="28" t="s">
        <v>1075</v>
      </c>
      <c r="E57" s="28" t="s">
        <v>522</v>
      </c>
      <c r="F57" s="85">
        <v>289887</v>
      </c>
      <c r="G57" s="29">
        <v>9.24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44998</v>
      </c>
      <c r="B58" s="29">
        <v>531814</v>
      </c>
      <c r="C58" s="28" t="s">
        <v>1074</v>
      </c>
      <c r="D58" s="28" t="s">
        <v>1076</v>
      </c>
      <c r="E58" s="28" t="s">
        <v>523</v>
      </c>
      <c r="F58" s="85">
        <v>289887</v>
      </c>
      <c r="G58" s="29">
        <v>9.24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44998</v>
      </c>
      <c r="B59" s="29">
        <v>513005</v>
      </c>
      <c r="C59" s="28" t="s">
        <v>994</v>
      </c>
      <c r="D59" s="28" t="s">
        <v>996</v>
      </c>
      <c r="E59" s="28" t="s">
        <v>523</v>
      </c>
      <c r="F59" s="85">
        <v>58000</v>
      </c>
      <c r="G59" s="29">
        <v>43.63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44998</v>
      </c>
      <c r="B60" s="29">
        <v>513005</v>
      </c>
      <c r="C60" s="28" t="s">
        <v>994</v>
      </c>
      <c r="D60" s="28" t="s">
        <v>995</v>
      </c>
      <c r="E60" s="28" t="s">
        <v>522</v>
      </c>
      <c r="F60" s="85">
        <v>58000</v>
      </c>
      <c r="G60" s="29">
        <v>43.63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44998</v>
      </c>
      <c r="B61" s="29">
        <v>543545</v>
      </c>
      <c r="C61" s="28" t="s">
        <v>1077</v>
      </c>
      <c r="D61" s="28" t="s">
        <v>1050</v>
      </c>
      <c r="E61" s="28" t="s">
        <v>522</v>
      </c>
      <c r="F61" s="85">
        <v>80000</v>
      </c>
      <c r="G61" s="29">
        <v>117.03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44998</v>
      </c>
      <c r="B62" s="29">
        <v>543545</v>
      </c>
      <c r="C62" s="28" t="s">
        <v>1077</v>
      </c>
      <c r="D62" s="28" t="s">
        <v>1050</v>
      </c>
      <c r="E62" s="28" t="s">
        <v>523</v>
      </c>
      <c r="F62" s="85">
        <v>68000</v>
      </c>
      <c r="G62" s="29">
        <v>117.1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44998</v>
      </c>
      <c r="B63" s="29">
        <v>543545</v>
      </c>
      <c r="C63" s="28" t="s">
        <v>1077</v>
      </c>
      <c r="D63" s="28" t="s">
        <v>1078</v>
      </c>
      <c r="E63" s="28" t="s">
        <v>522</v>
      </c>
      <c r="F63" s="85">
        <v>84000</v>
      </c>
      <c r="G63" s="29">
        <v>116.67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44998</v>
      </c>
      <c r="B64" s="29">
        <v>543545</v>
      </c>
      <c r="C64" s="28" t="s">
        <v>1077</v>
      </c>
      <c r="D64" s="28" t="s">
        <v>1079</v>
      </c>
      <c r="E64" s="28" t="s">
        <v>523</v>
      </c>
      <c r="F64" s="85">
        <v>84000</v>
      </c>
      <c r="G64" s="29">
        <v>114.5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44998</v>
      </c>
      <c r="B65" s="29" t="s">
        <v>997</v>
      </c>
      <c r="C65" s="28" t="s">
        <v>998</v>
      </c>
      <c r="D65" s="28" t="s">
        <v>1007</v>
      </c>
      <c r="E65" s="28" t="s">
        <v>522</v>
      </c>
      <c r="F65" s="85">
        <v>149120</v>
      </c>
      <c r="G65" s="29">
        <v>182.99</v>
      </c>
      <c r="H65" s="29" t="s">
        <v>871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44998</v>
      </c>
      <c r="B66" s="29" t="s">
        <v>1080</v>
      </c>
      <c r="C66" s="28" t="s">
        <v>1081</v>
      </c>
      <c r="D66" s="28" t="s">
        <v>1082</v>
      </c>
      <c r="E66" s="28" t="s">
        <v>522</v>
      </c>
      <c r="F66" s="85">
        <v>19800</v>
      </c>
      <c r="G66" s="29">
        <v>411</v>
      </c>
      <c r="H66" s="29" t="s">
        <v>871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44998</v>
      </c>
      <c r="B67" s="29" t="s">
        <v>1083</v>
      </c>
      <c r="C67" s="28" t="s">
        <v>1084</v>
      </c>
      <c r="D67" s="28" t="s">
        <v>1085</v>
      </c>
      <c r="E67" s="28" t="s">
        <v>522</v>
      </c>
      <c r="F67" s="85">
        <v>123918</v>
      </c>
      <c r="G67" s="29">
        <v>139.91999999999999</v>
      </c>
      <c r="H67" s="29" t="s">
        <v>871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44998</v>
      </c>
      <c r="B68" s="29" t="s">
        <v>959</v>
      </c>
      <c r="C68" s="28" t="s">
        <v>960</v>
      </c>
      <c r="D68" s="28" t="s">
        <v>1078</v>
      </c>
      <c r="E68" s="28" t="s">
        <v>522</v>
      </c>
      <c r="F68" s="85">
        <v>181890</v>
      </c>
      <c r="G68" s="29">
        <v>201.33</v>
      </c>
      <c r="H68" s="29" t="s">
        <v>871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44998</v>
      </c>
      <c r="B69" s="29" t="s">
        <v>1086</v>
      </c>
      <c r="C69" s="28" t="s">
        <v>1087</v>
      </c>
      <c r="D69" s="28" t="s">
        <v>1088</v>
      </c>
      <c r="E69" s="28" t="s">
        <v>522</v>
      </c>
      <c r="F69" s="85">
        <v>48000</v>
      </c>
      <c r="G69" s="29">
        <v>32.11</v>
      </c>
      <c r="H69" s="29" t="s">
        <v>871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44998</v>
      </c>
      <c r="B70" s="29" t="s">
        <v>1086</v>
      </c>
      <c r="C70" s="28" t="s">
        <v>1087</v>
      </c>
      <c r="D70" s="28" t="s">
        <v>1089</v>
      </c>
      <c r="E70" s="28" t="s">
        <v>522</v>
      </c>
      <c r="F70" s="85">
        <v>42000</v>
      </c>
      <c r="G70" s="29">
        <v>32.39</v>
      </c>
      <c r="H70" s="29" t="s">
        <v>871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44998</v>
      </c>
      <c r="B71" s="29" t="s">
        <v>1090</v>
      </c>
      <c r="C71" s="28" t="s">
        <v>1091</v>
      </c>
      <c r="D71" s="28" t="s">
        <v>1092</v>
      </c>
      <c r="E71" s="28" t="s">
        <v>522</v>
      </c>
      <c r="F71" s="85">
        <v>80212</v>
      </c>
      <c r="G71" s="29">
        <v>120.53</v>
      </c>
      <c r="H71" s="29" t="s">
        <v>871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44998</v>
      </c>
      <c r="B72" s="29" t="s">
        <v>999</v>
      </c>
      <c r="C72" s="28" t="s">
        <v>1000</v>
      </c>
      <c r="D72" s="28" t="s">
        <v>1093</v>
      </c>
      <c r="E72" s="28" t="s">
        <v>522</v>
      </c>
      <c r="F72" s="85">
        <v>93596</v>
      </c>
      <c r="G72" s="29">
        <v>33.590000000000003</v>
      </c>
      <c r="H72" s="29" t="s">
        <v>871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44998</v>
      </c>
      <c r="B73" s="29" t="s">
        <v>1001</v>
      </c>
      <c r="C73" s="28" t="s">
        <v>1002</v>
      </c>
      <c r="D73" s="28" t="s">
        <v>1003</v>
      </c>
      <c r="E73" s="28" t="s">
        <v>522</v>
      </c>
      <c r="F73" s="85">
        <v>667836</v>
      </c>
      <c r="G73" s="29">
        <v>12.67</v>
      </c>
      <c r="H73" s="29" t="s">
        <v>871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44998</v>
      </c>
      <c r="B74" s="29" t="s">
        <v>1004</v>
      </c>
      <c r="C74" s="28" t="s">
        <v>1005</v>
      </c>
      <c r="D74" s="28" t="s">
        <v>1094</v>
      </c>
      <c r="E74" s="28" t="s">
        <v>522</v>
      </c>
      <c r="F74" s="85">
        <v>180000</v>
      </c>
      <c r="G74" s="29">
        <v>28.35</v>
      </c>
      <c r="H74" s="29" t="s">
        <v>871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44998</v>
      </c>
      <c r="B75" s="29" t="s">
        <v>1095</v>
      </c>
      <c r="C75" s="28" t="s">
        <v>1096</v>
      </c>
      <c r="D75" s="28" t="s">
        <v>1097</v>
      </c>
      <c r="E75" s="28" t="s">
        <v>522</v>
      </c>
      <c r="F75" s="85">
        <v>72000</v>
      </c>
      <c r="G75" s="29">
        <v>46.01</v>
      </c>
      <c r="H75" s="29" t="s">
        <v>871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44998</v>
      </c>
      <c r="B76" s="29" t="s">
        <v>1098</v>
      </c>
      <c r="C76" s="28" t="s">
        <v>1099</v>
      </c>
      <c r="D76" s="28" t="s">
        <v>1100</v>
      </c>
      <c r="E76" s="28" t="s">
        <v>522</v>
      </c>
      <c r="F76" s="85">
        <v>100000</v>
      </c>
      <c r="G76" s="29">
        <v>3.5</v>
      </c>
      <c r="H76" s="29" t="s">
        <v>871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44998</v>
      </c>
      <c r="B77" s="29" t="s">
        <v>961</v>
      </c>
      <c r="C77" s="28" t="s">
        <v>962</v>
      </c>
      <c r="D77" s="28" t="s">
        <v>1006</v>
      </c>
      <c r="E77" s="28" t="s">
        <v>522</v>
      </c>
      <c r="F77" s="85">
        <v>98000</v>
      </c>
      <c r="G77" s="29">
        <v>58.39</v>
      </c>
      <c r="H77" s="29" t="s">
        <v>871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44998</v>
      </c>
      <c r="B78" s="29" t="s">
        <v>961</v>
      </c>
      <c r="C78" s="28" t="s">
        <v>962</v>
      </c>
      <c r="D78" s="28" t="s">
        <v>1101</v>
      </c>
      <c r="E78" s="28" t="s">
        <v>522</v>
      </c>
      <c r="F78" s="85">
        <v>2000</v>
      </c>
      <c r="G78" s="29">
        <v>55</v>
      </c>
      <c r="H78" s="29" t="s">
        <v>871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44998</v>
      </c>
      <c r="B79" s="29" t="s">
        <v>1102</v>
      </c>
      <c r="C79" s="28" t="s">
        <v>1103</v>
      </c>
      <c r="D79" s="28" t="s">
        <v>1104</v>
      </c>
      <c r="E79" s="28" t="s">
        <v>523</v>
      </c>
      <c r="F79" s="85">
        <v>88071</v>
      </c>
      <c r="G79" s="29">
        <v>297.61</v>
      </c>
      <c r="H79" s="29" t="s">
        <v>871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44998</v>
      </c>
      <c r="B80" s="29" t="s">
        <v>1080</v>
      </c>
      <c r="C80" s="28" t="s">
        <v>1081</v>
      </c>
      <c r="D80" s="28" t="s">
        <v>1105</v>
      </c>
      <c r="E80" s="28" t="s">
        <v>523</v>
      </c>
      <c r="F80" s="85">
        <v>19800</v>
      </c>
      <c r="G80" s="29">
        <v>411</v>
      </c>
      <c r="H80" s="29" t="s">
        <v>871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44998</v>
      </c>
      <c r="B81" s="29" t="s">
        <v>1083</v>
      </c>
      <c r="C81" s="28" t="s">
        <v>1084</v>
      </c>
      <c r="D81" s="28" t="s">
        <v>1085</v>
      </c>
      <c r="E81" s="28" t="s">
        <v>523</v>
      </c>
      <c r="F81" s="85">
        <v>1405</v>
      </c>
      <c r="G81" s="29">
        <v>141.1</v>
      </c>
      <c r="H81" s="29" t="s">
        <v>871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44998</v>
      </c>
      <c r="B82" s="29" t="s">
        <v>1083</v>
      </c>
      <c r="C82" s="28" t="s">
        <v>1084</v>
      </c>
      <c r="D82" s="28" t="s">
        <v>1106</v>
      </c>
      <c r="E82" s="28" t="s">
        <v>523</v>
      </c>
      <c r="F82" s="85">
        <v>123713</v>
      </c>
      <c r="G82" s="29">
        <v>139.91999999999999</v>
      </c>
      <c r="H82" s="29" t="s">
        <v>871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44998</v>
      </c>
      <c r="B83" s="29" t="s">
        <v>959</v>
      </c>
      <c r="C83" s="28" t="s">
        <v>960</v>
      </c>
      <c r="D83" s="28" t="s">
        <v>1078</v>
      </c>
      <c r="E83" s="28" t="s">
        <v>523</v>
      </c>
      <c r="F83" s="85">
        <v>152711</v>
      </c>
      <c r="G83" s="29">
        <v>202.68</v>
      </c>
      <c r="H83" s="29" t="s">
        <v>871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44998</v>
      </c>
      <c r="B84" s="29" t="s">
        <v>1086</v>
      </c>
      <c r="C84" s="28" t="s">
        <v>1087</v>
      </c>
      <c r="D84" s="28" t="s">
        <v>1089</v>
      </c>
      <c r="E84" s="28" t="s">
        <v>523</v>
      </c>
      <c r="F84" s="85">
        <v>42000</v>
      </c>
      <c r="G84" s="29">
        <v>32.909999999999997</v>
      </c>
      <c r="H84" s="29" t="s">
        <v>871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44998</v>
      </c>
      <c r="B85" s="29" t="s">
        <v>1086</v>
      </c>
      <c r="C85" s="28" t="s">
        <v>1087</v>
      </c>
      <c r="D85" s="28" t="s">
        <v>1107</v>
      </c>
      <c r="E85" s="28" t="s">
        <v>523</v>
      </c>
      <c r="F85" s="85">
        <v>42000</v>
      </c>
      <c r="G85" s="29">
        <v>31.13</v>
      </c>
      <c r="H85" s="29" t="s">
        <v>871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44998</v>
      </c>
      <c r="B86" s="29" t="s">
        <v>1086</v>
      </c>
      <c r="C86" s="28" t="s">
        <v>1087</v>
      </c>
      <c r="D86" s="28" t="s">
        <v>1088</v>
      </c>
      <c r="E86" s="28" t="s">
        <v>523</v>
      </c>
      <c r="F86" s="85">
        <v>12000</v>
      </c>
      <c r="G86" s="29">
        <v>35.78</v>
      </c>
      <c r="H86" s="29" t="s">
        <v>871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44998</v>
      </c>
      <c r="B87" s="29" t="s">
        <v>418</v>
      </c>
      <c r="C87" s="28" t="s">
        <v>1108</v>
      </c>
      <c r="D87" s="28" t="s">
        <v>1053</v>
      </c>
      <c r="E87" s="28" t="s">
        <v>523</v>
      </c>
      <c r="F87" s="85">
        <v>604210</v>
      </c>
      <c r="G87" s="29">
        <v>366.11</v>
      </c>
      <c r="H87" s="29" t="s">
        <v>871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44998</v>
      </c>
      <c r="B88" s="29" t="s">
        <v>1090</v>
      </c>
      <c r="C88" s="28" t="s">
        <v>1091</v>
      </c>
      <c r="D88" s="28" t="s">
        <v>1092</v>
      </c>
      <c r="E88" s="28" t="s">
        <v>523</v>
      </c>
      <c r="F88" s="85">
        <v>80212</v>
      </c>
      <c r="G88" s="29">
        <v>119.24</v>
      </c>
      <c r="H88" s="29" t="s">
        <v>871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44998</v>
      </c>
      <c r="B89" s="29" t="s">
        <v>999</v>
      </c>
      <c r="C89" s="28" t="s">
        <v>1000</v>
      </c>
      <c r="D89" s="28" t="s">
        <v>1093</v>
      </c>
      <c r="E89" s="28" t="s">
        <v>523</v>
      </c>
      <c r="F89" s="85">
        <v>15596</v>
      </c>
      <c r="G89" s="29">
        <v>34.299999999999997</v>
      </c>
      <c r="H89" s="29" t="s">
        <v>871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44998</v>
      </c>
      <c r="B90" s="29" t="s">
        <v>1109</v>
      </c>
      <c r="C90" s="28" t="s">
        <v>1110</v>
      </c>
      <c r="D90" s="28" t="s">
        <v>1111</v>
      </c>
      <c r="E90" s="28" t="s">
        <v>523</v>
      </c>
      <c r="F90" s="85">
        <v>36000</v>
      </c>
      <c r="G90" s="29">
        <v>114.44</v>
      </c>
      <c r="H90" s="29" t="s">
        <v>871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44998</v>
      </c>
      <c r="B91" s="29" t="s">
        <v>1004</v>
      </c>
      <c r="C91" s="28" t="s">
        <v>1005</v>
      </c>
      <c r="D91" s="28" t="s">
        <v>1008</v>
      </c>
      <c r="E91" s="28" t="s">
        <v>523</v>
      </c>
      <c r="F91" s="85">
        <v>150000</v>
      </c>
      <c r="G91" s="29">
        <v>28.4</v>
      </c>
      <c r="H91" s="29" t="s">
        <v>871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44998</v>
      </c>
      <c r="B92" s="29" t="s">
        <v>961</v>
      </c>
      <c r="C92" s="28" t="s">
        <v>962</v>
      </c>
      <c r="D92" s="28" t="s">
        <v>1101</v>
      </c>
      <c r="E92" s="28" t="s">
        <v>523</v>
      </c>
      <c r="F92" s="85">
        <v>102000</v>
      </c>
      <c r="G92" s="29">
        <v>58.25</v>
      </c>
      <c r="H92" s="29" t="s">
        <v>871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62"/>
  <sheetViews>
    <sheetView zoomScale="85" zoomScaleNormal="85" workbookViewId="0">
      <selection activeCell="O79" sqref="O7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926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44999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4">
        <v>1</v>
      </c>
      <c r="B10" s="305">
        <v>44896</v>
      </c>
      <c r="C10" s="306"/>
      <c r="D10" s="307" t="s">
        <v>197</v>
      </c>
      <c r="E10" s="308" t="s">
        <v>875</v>
      </c>
      <c r="F10" s="304">
        <v>3380</v>
      </c>
      <c r="G10" s="304">
        <v>3140</v>
      </c>
      <c r="H10" s="304">
        <v>3565</v>
      </c>
      <c r="I10" s="309" t="s">
        <v>866</v>
      </c>
      <c r="J10" s="291" t="s">
        <v>886</v>
      </c>
      <c r="K10" s="291">
        <f t="shared" ref="K10" si="0">H10-F10</f>
        <v>185</v>
      </c>
      <c r="L10" s="292">
        <f t="shared" ref="L10" si="1">(F10*-0.7)/100</f>
        <v>-23.66</v>
      </c>
      <c r="M10" s="293">
        <f t="shared" ref="M10" si="2">(K10+L10)/F10</f>
        <v>4.773372781065089E-2</v>
      </c>
      <c r="N10" s="291" t="s">
        <v>537</v>
      </c>
      <c r="O10" s="294">
        <v>44973</v>
      </c>
      <c r="P10" s="291"/>
      <c r="Q10" s="197"/>
      <c r="R10" s="197" t="s">
        <v>538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5">
        <v>2</v>
      </c>
      <c r="B11" s="244">
        <v>44936</v>
      </c>
      <c r="C11" s="250"/>
      <c r="D11" s="251" t="s">
        <v>75</v>
      </c>
      <c r="E11" s="252" t="s">
        <v>539</v>
      </c>
      <c r="F11" s="245" t="s">
        <v>873</v>
      </c>
      <c r="G11" s="245">
        <v>735</v>
      </c>
      <c r="H11" s="245"/>
      <c r="I11" s="253" t="s">
        <v>874</v>
      </c>
      <c r="J11" s="246" t="s">
        <v>540</v>
      </c>
      <c r="K11" s="246"/>
      <c r="L11" s="247"/>
      <c r="M11" s="248"/>
      <c r="N11" s="246"/>
      <c r="O11" s="249"/>
      <c r="P11" s="247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89">
        <v>3</v>
      </c>
      <c r="B12" s="285">
        <v>44950</v>
      </c>
      <c r="C12" s="286"/>
      <c r="D12" s="287" t="s">
        <v>764</v>
      </c>
      <c r="E12" s="288" t="s">
        <v>539</v>
      </c>
      <c r="F12" s="289">
        <v>1435</v>
      </c>
      <c r="G12" s="289">
        <v>1340</v>
      </c>
      <c r="H12" s="289">
        <v>1512.5</v>
      </c>
      <c r="I12" s="290" t="s">
        <v>877</v>
      </c>
      <c r="J12" s="291" t="s">
        <v>879</v>
      </c>
      <c r="K12" s="291">
        <f t="shared" ref="K12" si="3">H12-F12</f>
        <v>77.5</v>
      </c>
      <c r="L12" s="292">
        <f t="shared" ref="L12" si="4">(F12*-0.7)/100</f>
        <v>-10.044999999999998</v>
      </c>
      <c r="M12" s="293">
        <f t="shared" ref="M12" si="5">(K12+L12)/F12</f>
        <v>4.7006968641114984E-2</v>
      </c>
      <c r="N12" s="291" t="s">
        <v>537</v>
      </c>
      <c r="O12" s="294">
        <v>44957</v>
      </c>
      <c r="P12" s="291"/>
      <c r="Q12" s="197"/>
      <c r="R12" s="197" t="s">
        <v>801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44958</v>
      </c>
      <c r="C13" s="250"/>
      <c r="D13" s="251" t="s">
        <v>61</v>
      </c>
      <c r="E13" s="252" t="s">
        <v>567</v>
      </c>
      <c r="F13" s="245" t="s">
        <v>880</v>
      </c>
      <c r="G13" s="245">
        <v>790</v>
      </c>
      <c r="H13" s="245"/>
      <c r="I13" s="253" t="s">
        <v>881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5">
        <v>5</v>
      </c>
      <c r="B14" s="244">
        <v>44963</v>
      </c>
      <c r="C14" s="250"/>
      <c r="D14" s="251" t="s">
        <v>883</v>
      </c>
      <c r="E14" s="252" t="s">
        <v>567</v>
      </c>
      <c r="F14" s="245" t="s">
        <v>887</v>
      </c>
      <c r="G14" s="245">
        <v>660</v>
      </c>
      <c r="H14" s="245"/>
      <c r="I14" s="253" t="s">
        <v>884</v>
      </c>
      <c r="J14" s="246" t="s">
        <v>540</v>
      </c>
      <c r="K14" s="246"/>
      <c r="L14" s="247"/>
      <c r="M14" s="248"/>
      <c r="N14" s="246"/>
      <c r="O14" s="249"/>
      <c r="P14" s="247"/>
      <c r="Q14" s="197"/>
      <c r="R14" s="197" t="s">
        <v>538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44973</v>
      </c>
      <c r="C15" s="250"/>
      <c r="D15" s="251" t="s">
        <v>174</v>
      </c>
      <c r="E15" s="252" t="s">
        <v>567</v>
      </c>
      <c r="F15" s="245" t="s">
        <v>888</v>
      </c>
      <c r="G15" s="245">
        <v>2170</v>
      </c>
      <c r="H15" s="245"/>
      <c r="I15" s="253" t="s">
        <v>889</v>
      </c>
      <c r="J15" s="246" t="s">
        <v>540</v>
      </c>
      <c r="K15" s="246"/>
      <c r="L15" s="247"/>
      <c r="M15" s="248"/>
      <c r="N15" s="246"/>
      <c r="O15" s="249"/>
      <c r="P15" s="247"/>
      <c r="Q15" s="197"/>
      <c r="R15" s="197" t="s">
        <v>538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44977</v>
      </c>
      <c r="C16" s="250"/>
      <c r="D16" s="251" t="s">
        <v>860</v>
      </c>
      <c r="E16" s="252" t="s">
        <v>567</v>
      </c>
      <c r="F16" s="245" t="s">
        <v>892</v>
      </c>
      <c r="G16" s="245">
        <v>425</v>
      </c>
      <c r="H16" s="245"/>
      <c r="I16" s="253" t="s">
        <v>890</v>
      </c>
      <c r="J16" s="246" t="s">
        <v>540</v>
      </c>
      <c r="K16" s="246"/>
      <c r="L16" s="247"/>
      <c r="M16" s="248"/>
      <c r="N16" s="246"/>
      <c r="O16" s="249"/>
      <c r="P16" s="24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0">
        <v>8</v>
      </c>
      <c r="B17" s="310">
        <v>44978</v>
      </c>
      <c r="C17" s="331"/>
      <c r="D17" s="332" t="s">
        <v>82</v>
      </c>
      <c r="E17" s="333" t="s">
        <v>567</v>
      </c>
      <c r="F17" s="330">
        <v>284.5</v>
      </c>
      <c r="G17" s="330">
        <v>268</v>
      </c>
      <c r="H17" s="330">
        <v>303.5</v>
      </c>
      <c r="I17" s="334" t="s">
        <v>893</v>
      </c>
      <c r="J17" s="276" t="s">
        <v>937</v>
      </c>
      <c r="K17" s="276">
        <f t="shared" ref="K17" si="6">H17-F17</f>
        <v>19</v>
      </c>
      <c r="L17" s="315">
        <f t="shared" ref="L17" si="7">(F17*-0.7)/100</f>
        <v>-1.9914999999999998</v>
      </c>
      <c r="M17" s="316">
        <f t="shared" ref="M17" si="8">(K17+L17)/F17</f>
        <v>5.9783831282952553E-2</v>
      </c>
      <c r="N17" s="276" t="s">
        <v>537</v>
      </c>
      <c r="O17" s="317">
        <v>44988</v>
      </c>
      <c r="P17" s="335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5">
        <v>9</v>
      </c>
      <c r="B18" s="244">
        <v>44978</v>
      </c>
      <c r="C18" s="250"/>
      <c r="D18" s="251" t="s">
        <v>894</v>
      </c>
      <c r="E18" s="252" t="s">
        <v>567</v>
      </c>
      <c r="F18" s="245" t="s">
        <v>895</v>
      </c>
      <c r="G18" s="245">
        <v>830</v>
      </c>
      <c r="H18" s="245"/>
      <c r="I18" s="253" t="s">
        <v>896</v>
      </c>
      <c r="J18" s="246" t="s">
        <v>540</v>
      </c>
      <c r="K18" s="246"/>
      <c r="L18" s="247"/>
      <c r="M18" s="248"/>
      <c r="N18" s="246"/>
      <c r="O18" s="249"/>
      <c r="P18" s="247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44981</v>
      </c>
      <c r="C19" s="250"/>
      <c r="D19" s="251" t="s">
        <v>175</v>
      </c>
      <c r="E19" s="252" t="s">
        <v>567</v>
      </c>
      <c r="F19" s="245" t="s">
        <v>906</v>
      </c>
      <c r="G19" s="245">
        <v>2890</v>
      </c>
      <c r="H19" s="245"/>
      <c r="I19" s="253" t="s">
        <v>876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30">
        <v>11</v>
      </c>
      <c r="B20" s="310">
        <v>44984</v>
      </c>
      <c r="C20" s="331"/>
      <c r="D20" s="332" t="s">
        <v>186</v>
      </c>
      <c r="E20" s="333" t="s">
        <v>567</v>
      </c>
      <c r="F20" s="330">
        <v>522.5</v>
      </c>
      <c r="G20" s="330">
        <v>478</v>
      </c>
      <c r="H20" s="330">
        <v>554</v>
      </c>
      <c r="I20" s="334" t="s">
        <v>882</v>
      </c>
      <c r="J20" s="276" t="s">
        <v>945</v>
      </c>
      <c r="K20" s="276">
        <f t="shared" ref="K20" si="9">H20-F20</f>
        <v>31.5</v>
      </c>
      <c r="L20" s="315">
        <f t="shared" ref="L20" si="10">(F20*-0.7)/100</f>
        <v>-3.6575000000000002</v>
      </c>
      <c r="M20" s="316">
        <f t="shared" ref="M20" si="11">(K20+L20)/F20</f>
        <v>5.3287081339712918E-2</v>
      </c>
      <c r="N20" s="276" t="s">
        <v>537</v>
      </c>
      <c r="O20" s="317">
        <v>44988</v>
      </c>
      <c r="P20" s="335"/>
      <c r="Q20" s="197"/>
      <c r="R20" s="197" t="s">
        <v>538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44986</v>
      </c>
      <c r="C21" s="250"/>
      <c r="D21" s="251" t="s">
        <v>903</v>
      </c>
      <c r="E21" s="252" t="s">
        <v>567</v>
      </c>
      <c r="F21" s="245" t="s">
        <v>919</v>
      </c>
      <c r="G21" s="245">
        <v>158</v>
      </c>
      <c r="H21" s="245"/>
      <c r="I21" s="253" t="s">
        <v>905</v>
      </c>
      <c r="J21" s="246" t="s">
        <v>540</v>
      </c>
      <c r="K21" s="246"/>
      <c r="L21" s="247"/>
      <c r="M21" s="248"/>
      <c r="N21" s="246"/>
      <c r="O21" s="249"/>
      <c r="P21" s="247"/>
      <c r="Q21" s="197"/>
      <c r="R21" s="197" t="s">
        <v>538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/>
      <c r="B22" s="244"/>
      <c r="C22" s="250"/>
      <c r="D22" s="251"/>
      <c r="E22" s="252"/>
      <c r="F22" s="245"/>
      <c r="G22" s="245"/>
      <c r="H22" s="245"/>
      <c r="I22" s="253"/>
      <c r="J22" s="246"/>
      <c r="K22" s="246"/>
      <c r="L22" s="247"/>
      <c r="M22" s="248"/>
      <c r="N22" s="246"/>
      <c r="O22" s="249"/>
      <c r="P22" s="24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97"/>
      <c r="B23" s="98"/>
      <c r="C23" s="99"/>
      <c r="D23" s="100"/>
      <c r="E23" s="101"/>
      <c r="F23" s="101"/>
      <c r="H23" s="101"/>
      <c r="I23" s="102"/>
      <c r="J23" s="103"/>
      <c r="K23" s="103"/>
      <c r="L23" s="104"/>
      <c r="M23" s="105"/>
      <c r="N23" s="106"/>
      <c r="O23" s="107"/>
      <c r="P23" s="108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4.25" customHeight="1">
      <c r="A24" s="97"/>
      <c r="B24" s="98"/>
      <c r="C24" s="99"/>
      <c r="D24" s="100"/>
      <c r="E24" s="101"/>
      <c r="F24" s="101"/>
      <c r="G24" s="97"/>
      <c r="H24" s="101"/>
      <c r="I24" s="102"/>
      <c r="J24" s="103"/>
      <c r="K24" s="103"/>
      <c r="L24" s="104"/>
      <c r="M24" s="105"/>
      <c r="N24" s="106"/>
      <c r="O24" s="107"/>
      <c r="P24" s="10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 t="s">
        <v>541</v>
      </c>
      <c r="B25" s="110"/>
      <c r="C25" s="111"/>
      <c r="E25" s="112"/>
      <c r="F25" s="112"/>
      <c r="G25" s="112"/>
      <c r="H25" s="112"/>
      <c r="I25" s="112"/>
      <c r="J25" s="113"/>
      <c r="K25" s="112"/>
      <c r="L25" s="114"/>
      <c r="M25" s="54"/>
      <c r="N25" s="113"/>
      <c r="O25" s="11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5" t="s">
        <v>542</v>
      </c>
      <c r="B26" s="109"/>
      <c r="C26" s="109"/>
      <c r="D26" s="109"/>
      <c r="E26" s="41"/>
      <c r="F26" s="116" t="s">
        <v>543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544</v>
      </c>
      <c r="B27" s="109"/>
      <c r="C27" s="109"/>
      <c r="D27" s="109" t="s">
        <v>791</v>
      </c>
      <c r="E27" s="6"/>
      <c r="F27" s="116" t="s">
        <v>545</v>
      </c>
      <c r="G27" s="6"/>
      <c r="H27" s="6"/>
      <c r="I27" s="6"/>
      <c r="J27" s="117"/>
      <c r="K27" s="118"/>
      <c r="L27" s="118"/>
      <c r="M27" s="119"/>
      <c r="N27" s="1"/>
      <c r="O27" s="12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/>
      <c r="B28" s="109"/>
      <c r="C28" s="109"/>
      <c r="D28" s="109"/>
      <c r="E28" s="6"/>
      <c r="F28" s="6"/>
      <c r="G28" s="6"/>
      <c r="H28" s="6"/>
      <c r="I28" s="6"/>
      <c r="J28" s="121"/>
      <c r="K28" s="118"/>
      <c r="L28" s="118"/>
      <c r="M28" s="6"/>
      <c r="N28" s="122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.75" customHeight="1">
      <c r="A29" s="1"/>
      <c r="B29" s="123" t="s">
        <v>546</v>
      </c>
      <c r="C29" s="123"/>
      <c r="D29" s="123"/>
      <c r="E29" s="123"/>
      <c r="F29" s="124"/>
      <c r="G29" s="6"/>
      <c r="H29" s="6"/>
      <c r="I29" s="125"/>
      <c r="J29" s="126"/>
      <c r="K29" s="127"/>
      <c r="L29" s="126"/>
      <c r="M29" s="6"/>
      <c r="N29" s="1"/>
      <c r="O29" s="1"/>
      <c r="P29" s="1"/>
      <c r="R29" s="54"/>
      <c r="S29" s="1"/>
      <c r="T29" s="1"/>
      <c r="U29" s="1"/>
      <c r="V29" s="1"/>
      <c r="W29" s="1"/>
      <c r="X29" s="1"/>
      <c r="Y29" s="1"/>
      <c r="Z29" s="1"/>
    </row>
    <row r="30" spans="1:56" ht="38.25" customHeight="1">
      <c r="A30" s="266" t="s">
        <v>16</v>
      </c>
      <c r="B30" s="266" t="s">
        <v>514</v>
      </c>
      <c r="C30" s="266"/>
      <c r="D30" s="228" t="s">
        <v>525</v>
      </c>
      <c r="E30" s="266" t="s">
        <v>526</v>
      </c>
      <c r="F30" s="266" t="s">
        <v>527</v>
      </c>
      <c r="G30" s="266" t="s">
        <v>547</v>
      </c>
      <c r="H30" s="266" t="s">
        <v>529</v>
      </c>
      <c r="I30" s="266" t="s">
        <v>530</v>
      </c>
      <c r="J30" s="96" t="s">
        <v>531</v>
      </c>
      <c r="K30" s="94" t="s">
        <v>548</v>
      </c>
      <c r="L30" s="129" t="s">
        <v>533</v>
      </c>
      <c r="M30" s="96" t="s">
        <v>534</v>
      </c>
      <c r="N30" s="93" t="s">
        <v>535</v>
      </c>
      <c r="O30" s="228" t="s">
        <v>536</v>
      </c>
      <c r="P30" s="41"/>
      <c r="Q30" s="1"/>
      <c r="R30" s="54"/>
      <c r="S30" s="54"/>
      <c r="T30" s="54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s="198" customFormat="1" ht="13.5" customHeight="1">
      <c r="A31" s="201">
        <v>1</v>
      </c>
      <c r="B31" s="244">
        <v>44985</v>
      </c>
      <c r="C31" s="272"/>
      <c r="D31" s="273" t="s">
        <v>183</v>
      </c>
      <c r="E31" s="274" t="s">
        <v>539</v>
      </c>
      <c r="F31" s="201" t="s">
        <v>908</v>
      </c>
      <c r="G31" s="201">
        <v>2270</v>
      </c>
      <c r="H31" s="201"/>
      <c r="I31" s="275" t="s">
        <v>889</v>
      </c>
      <c r="J31" s="226" t="s">
        <v>540</v>
      </c>
      <c r="K31" s="226"/>
      <c r="L31" s="281"/>
      <c r="M31" s="282"/>
      <c r="N31" s="226"/>
      <c r="O31" s="283"/>
      <c r="P31" s="267"/>
      <c r="R31" s="227" t="s">
        <v>538</v>
      </c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</row>
    <row r="32" spans="1:56" s="198" customFormat="1" ht="13.5" customHeight="1">
      <c r="A32" s="278">
        <v>2</v>
      </c>
      <c r="B32" s="310">
        <v>44986</v>
      </c>
      <c r="C32" s="311"/>
      <c r="D32" s="312" t="s">
        <v>50</v>
      </c>
      <c r="E32" s="313" t="s">
        <v>539</v>
      </c>
      <c r="F32" s="278">
        <v>561</v>
      </c>
      <c r="G32" s="278">
        <v>545</v>
      </c>
      <c r="H32" s="278">
        <v>576.5</v>
      </c>
      <c r="I32" s="314" t="s">
        <v>918</v>
      </c>
      <c r="J32" s="276" t="s">
        <v>928</v>
      </c>
      <c r="K32" s="276">
        <f t="shared" ref="K32" si="12">H32-F32</f>
        <v>15.5</v>
      </c>
      <c r="L32" s="315">
        <f t="shared" ref="L32" si="13">(F32*-0.7)/100</f>
        <v>-3.927</v>
      </c>
      <c r="M32" s="316">
        <f t="shared" ref="M32" si="14">(K32+L32)/F32</f>
        <v>2.0629233511586454E-2</v>
      </c>
      <c r="N32" s="276" t="s">
        <v>537</v>
      </c>
      <c r="O32" s="317">
        <v>44987</v>
      </c>
      <c r="P32" s="267"/>
      <c r="R32" s="227" t="s">
        <v>538</v>
      </c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</row>
    <row r="33" spans="1:38" s="198" customFormat="1" ht="13.5" customHeight="1">
      <c r="A33" s="278">
        <v>3</v>
      </c>
      <c r="B33" s="310">
        <v>44986</v>
      </c>
      <c r="C33" s="311"/>
      <c r="D33" s="312" t="s">
        <v>502</v>
      </c>
      <c r="E33" s="313" t="s">
        <v>539</v>
      </c>
      <c r="F33" s="278">
        <v>310</v>
      </c>
      <c r="G33" s="278">
        <v>300</v>
      </c>
      <c r="H33" s="278">
        <v>318.5</v>
      </c>
      <c r="I33" s="314" t="s">
        <v>920</v>
      </c>
      <c r="J33" s="276" t="s">
        <v>946</v>
      </c>
      <c r="K33" s="276">
        <f t="shared" ref="K33" si="15">H33-F33</f>
        <v>8.5</v>
      </c>
      <c r="L33" s="315">
        <f t="shared" ref="L33" si="16">(F33*-0.7)/100</f>
        <v>-2.17</v>
      </c>
      <c r="M33" s="316">
        <f t="shared" ref="M33" si="17">(K33+L33)/F33</f>
        <v>2.0419354838709679E-2</v>
      </c>
      <c r="N33" s="276" t="s">
        <v>537</v>
      </c>
      <c r="O33" s="317">
        <v>44991</v>
      </c>
      <c r="P33" s="267"/>
      <c r="R33" s="227" t="s">
        <v>801</v>
      </c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</row>
    <row r="34" spans="1:38" s="198" customFormat="1" ht="13.5" customHeight="1">
      <c r="A34" s="318">
        <v>4</v>
      </c>
      <c r="B34" s="341">
        <v>44986</v>
      </c>
      <c r="C34" s="342"/>
      <c r="D34" s="343" t="s">
        <v>198</v>
      </c>
      <c r="E34" s="344" t="s">
        <v>539</v>
      </c>
      <c r="F34" s="318">
        <v>1110</v>
      </c>
      <c r="G34" s="318">
        <v>1078</v>
      </c>
      <c r="H34" s="318">
        <v>1063.5</v>
      </c>
      <c r="I34" s="345" t="s">
        <v>921</v>
      </c>
      <c r="J34" s="326" t="s">
        <v>974</v>
      </c>
      <c r="K34" s="326">
        <f t="shared" ref="K34" si="18">H34-F34</f>
        <v>-46.5</v>
      </c>
      <c r="L34" s="346">
        <f t="shared" ref="L34" si="19">(F34*-0.7)/100</f>
        <v>-7.77</v>
      </c>
      <c r="M34" s="347">
        <f t="shared" ref="M34" si="20">(K34+L34)/F34</f>
        <v>-4.8891891891891887E-2</v>
      </c>
      <c r="N34" s="326" t="s">
        <v>549</v>
      </c>
      <c r="O34" s="348">
        <v>44994</v>
      </c>
      <c r="P34" s="267"/>
      <c r="R34" s="227" t="s">
        <v>538</v>
      </c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</row>
    <row r="35" spans="1:38" s="269" customFormat="1" ht="13.5" customHeight="1">
      <c r="A35" s="318">
        <v>5</v>
      </c>
      <c r="B35" s="327">
        <v>44988</v>
      </c>
      <c r="C35" s="342"/>
      <c r="D35" s="343" t="s">
        <v>148</v>
      </c>
      <c r="E35" s="344" t="s">
        <v>539</v>
      </c>
      <c r="F35" s="318">
        <v>1266</v>
      </c>
      <c r="G35" s="318">
        <v>1230</v>
      </c>
      <c r="H35" s="318">
        <v>1230</v>
      </c>
      <c r="I35" s="345" t="s">
        <v>940</v>
      </c>
      <c r="J35" s="326" t="s">
        <v>988</v>
      </c>
      <c r="K35" s="326">
        <f t="shared" ref="K35" si="21">H35-F35</f>
        <v>-36</v>
      </c>
      <c r="L35" s="346">
        <f t="shared" ref="L35" si="22">(F35*-0.7)/100</f>
        <v>-8.8620000000000001</v>
      </c>
      <c r="M35" s="347">
        <f t="shared" ref="M35" si="23">(K35+L35)/F35</f>
        <v>-3.5436018957345973E-2</v>
      </c>
      <c r="N35" s="326" t="s">
        <v>549</v>
      </c>
      <c r="O35" s="348">
        <v>44995</v>
      </c>
      <c r="P35" s="267"/>
      <c r="Q35" s="198"/>
      <c r="R35" s="227" t="s">
        <v>538</v>
      </c>
      <c r="S35" s="197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</row>
    <row r="36" spans="1:38" s="198" customFormat="1" ht="13.5" customHeight="1">
      <c r="A36" s="201">
        <v>6</v>
      </c>
      <c r="B36" s="244">
        <v>44988</v>
      </c>
      <c r="C36" s="272"/>
      <c r="D36" s="273" t="s">
        <v>193</v>
      </c>
      <c r="E36" s="274" t="s">
        <v>539</v>
      </c>
      <c r="F36" s="201" t="s">
        <v>942</v>
      </c>
      <c r="G36" s="201">
        <v>689</v>
      </c>
      <c r="H36" s="201"/>
      <c r="I36" s="275" t="s">
        <v>943</v>
      </c>
      <c r="J36" s="226" t="s">
        <v>540</v>
      </c>
      <c r="K36" s="226"/>
      <c r="L36" s="281"/>
      <c r="M36" s="282"/>
      <c r="N36" s="226"/>
      <c r="O36" s="283"/>
      <c r="P36" s="267"/>
      <c r="R36" s="227" t="s">
        <v>538</v>
      </c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</row>
    <row r="37" spans="1:38" s="198" customFormat="1" ht="13.5" customHeight="1">
      <c r="A37" s="318">
        <v>7</v>
      </c>
      <c r="B37" s="341">
        <v>44991</v>
      </c>
      <c r="C37" s="342"/>
      <c r="D37" s="343" t="s">
        <v>952</v>
      </c>
      <c r="E37" s="344" t="s">
        <v>539</v>
      </c>
      <c r="F37" s="318">
        <v>582</v>
      </c>
      <c r="G37" s="318">
        <v>566</v>
      </c>
      <c r="H37" s="318">
        <v>560</v>
      </c>
      <c r="I37" s="345" t="s">
        <v>953</v>
      </c>
      <c r="J37" s="326" t="s">
        <v>1010</v>
      </c>
      <c r="K37" s="326">
        <f t="shared" ref="K37" si="24">H37-F37</f>
        <v>-22</v>
      </c>
      <c r="L37" s="346">
        <f t="shared" ref="L37" si="25">(F37*-0.7)/100</f>
        <v>-4.0739999999999998</v>
      </c>
      <c r="M37" s="347">
        <f t="shared" ref="M37" si="26">(K37+L37)/F37</f>
        <v>-4.4800687285223365E-2</v>
      </c>
      <c r="N37" s="326" t="s">
        <v>549</v>
      </c>
      <c r="O37" s="348">
        <v>44998</v>
      </c>
      <c r="P37" s="267"/>
      <c r="R37" s="227" t="s">
        <v>801</v>
      </c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</row>
    <row r="38" spans="1:38" s="269" customFormat="1" ht="13.5" customHeight="1">
      <c r="A38" s="201">
        <v>8</v>
      </c>
      <c r="B38" s="199"/>
      <c r="C38" s="272"/>
      <c r="D38" s="273"/>
      <c r="E38" s="274"/>
      <c r="F38" s="201"/>
      <c r="G38" s="201"/>
      <c r="H38" s="201"/>
      <c r="I38" s="275"/>
      <c r="J38" s="226"/>
      <c r="K38" s="226"/>
      <c r="L38" s="281"/>
      <c r="M38" s="282"/>
      <c r="N38" s="226"/>
      <c r="O38" s="283"/>
      <c r="P38" s="267"/>
      <c r="Q38" s="198"/>
      <c r="R38" s="227"/>
      <c r="S38" s="197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</row>
    <row r="39" spans="1:38" s="198" customFormat="1" ht="13.5" customHeight="1">
      <c r="A39" s="201">
        <v>9</v>
      </c>
      <c r="B39" s="244"/>
      <c r="C39" s="272"/>
      <c r="D39" s="273"/>
      <c r="E39" s="274"/>
      <c r="F39" s="201"/>
      <c r="G39" s="201"/>
      <c r="H39" s="201"/>
      <c r="I39" s="275"/>
      <c r="J39" s="226"/>
      <c r="K39" s="226"/>
      <c r="L39" s="281"/>
      <c r="M39" s="282"/>
      <c r="N39" s="226"/>
      <c r="O39" s="283"/>
      <c r="P39" s="267"/>
      <c r="R39" s="22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</row>
    <row r="40" spans="1:38" s="198" customFormat="1" ht="13.5" customHeight="1">
      <c r="A40" s="201">
        <v>10</v>
      </c>
      <c r="B40" s="244"/>
      <c r="C40" s="272"/>
      <c r="D40" s="273"/>
      <c r="E40" s="274"/>
      <c r="F40" s="201"/>
      <c r="G40" s="201"/>
      <c r="H40" s="201"/>
      <c r="I40" s="275"/>
      <c r="J40" s="226"/>
      <c r="K40" s="226"/>
      <c r="L40" s="281"/>
      <c r="M40" s="282"/>
      <c r="N40" s="226"/>
      <c r="O40" s="283"/>
      <c r="P40" s="267"/>
      <c r="R40" s="22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s="269" customFormat="1" ht="13.5" customHeight="1">
      <c r="A41" s="201">
        <v>11</v>
      </c>
      <c r="B41" s="199"/>
      <c r="C41" s="272"/>
      <c r="D41" s="273"/>
      <c r="E41" s="274"/>
      <c r="F41" s="201"/>
      <c r="G41" s="201"/>
      <c r="H41" s="201"/>
      <c r="I41" s="275"/>
      <c r="J41" s="226"/>
      <c r="K41" s="226"/>
      <c r="L41" s="281"/>
      <c r="M41" s="282"/>
      <c r="N41" s="226"/>
      <c r="O41" s="283"/>
      <c r="P41" s="267"/>
      <c r="Q41" s="198"/>
      <c r="R41" s="227"/>
      <c r="S41" s="197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198" customFormat="1" ht="13.5" customHeight="1">
      <c r="A42" s="201">
        <v>12</v>
      </c>
      <c r="B42" s="244"/>
      <c r="C42" s="272"/>
      <c r="D42" s="273"/>
      <c r="E42" s="274"/>
      <c r="F42" s="201"/>
      <c r="G42" s="201"/>
      <c r="H42" s="201"/>
      <c r="I42" s="275"/>
      <c r="J42" s="226"/>
      <c r="K42" s="226"/>
      <c r="L42" s="281"/>
      <c r="M42" s="282"/>
      <c r="N42" s="226"/>
      <c r="O42" s="283"/>
      <c r="P42" s="267"/>
      <c r="R42" s="22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</row>
    <row r="43" spans="1:38" ht="44.25" customHeight="1">
      <c r="A43" s="109" t="s">
        <v>541</v>
      </c>
      <c r="B43" s="130"/>
      <c r="C43" s="130"/>
      <c r="D43" s="1"/>
      <c r="E43" s="6"/>
      <c r="F43" s="6"/>
      <c r="G43" s="6"/>
      <c r="H43" s="6" t="s">
        <v>553</v>
      </c>
      <c r="I43" s="6"/>
      <c r="J43" s="6"/>
      <c r="K43" s="105"/>
      <c r="L43" s="131"/>
      <c r="M43" s="105"/>
      <c r="N43" s="106"/>
      <c r="O43" s="105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8" ht="12.75" customHeight="1">
      <c r="A44" s="115" t="s">
        <v>542</v>
      </c>
      <c r="B44" s="109"/>
      <c r="C44" s="109"/>
      <c r="D44" s="109"/>
      <c r="E44" s="41"/>
      <c r="F44" s="116" t="s">
        <v>543</v>
      </c>
      <c r="G44" s="54"/>
      <c r="H44" s="41"/>
      <c r="I44" s="54"/>
      <c r="J44" s="6"/>
      <c r="K44" s="132"/>
      <c r="L44" s="133"/>
      <c r="M44" s="6"/>
      <c r="N44" s="99"/>
      <c r="O44" s="134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4.25" customHeight="1">
      <c r="A45" s="115"/>
      <c r="B45" s="109"/>
      <c r="C45" s="109"/>
      <c r="D45" s="109"/>
      <c r="E45" s="6"/>
      <c r="F45" s="116" t="s">
        <v>545</v>
      </c>
      <c r="G45" s="54"/>
      <c r="H45" s="41"/>
      <c r="I45" s="54"/>
      <c r="J45" s="6"/>
      <c r="K45" s="132"/>
      <c r="L45" s="133"/>
      <c r="M45" s="6"/>
      <c r="N45" s="99"/>
      <c r="O45" s="134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09"/>
      <c r="B46" s="109"/>
      <c r="C46" s="109"/>
      <c r="D46" s="109"/>
      <c r="E46" s="6"/>
      <c r="F46" s="6"/>
      <c r="G46" s="6"/>
      <c r="H46" s="6"/>
      <c r="I46" s="6"/>
      <c r="J46" s="121"/>
      <c r="K46" s="118"/>
      <c r="L46" s="119"/>
      <c r="M46" s="6"/>
      <c r="N46" s="122"/>
      <c r="O46" s="1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135" t="s">
        <v>554</v>
      </c>
      <c r="B47" s="135"/>
      <c r="C47" s="135"/>
      <c r="D47" s="135"/>
      <c r="E47" s="6"/>
      <c r="F47" s="6"/>
      <c r="G47" s="6"/>
      <c r="H47" s="6"/>
      <c r="I47" s="6"/>
      <c r="J47" s="6"/>
      <c r="K47" s="6"/>
      <c r="L47" s="6"/>
      <c r="M47" s="6"/>
      <c r="N47" s="6"/>
      <c r="O47" s="2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38.25" customHeight="1">
      <c r="A48" s="94" t="s">
        <v>16</v>
      </c>
      <c r="B48" s="94" t="s">
        <v>514</v>
      </c>
      <c r="C48" s="94"/>
      <c r="D48" s="95" t="s">
        <v>525</v>
      </c>
      <c r="E48" s="94" t="s">
        <v>526</v>
      </c>
      <c r="F48" s="94" t="s">
        <v>527</v>
      </c>
      <c r="G48" s="94" t="s">
        <v>547</v>
      </c>
      <c r="H48" s="94" t="s">
        <v>529</v>
      </c>
      <c r="I48" s="94" t="s">
        <v>530</v>
      </c>
      <c r="J48" s="93" t="s">
        <v>531</v>
      </c>
      <c r="K48" s="136" t="s">
        <v>555</v>
      </c>
      <c r="L48" s="96" t="s">
        <v>533</v>
      </c>
      <c r="M48" s="136" t="s">
        <v>556</v>
      </c>
      <c r="N48" s="94" t="s">
        <v>557</v>
      </c>
      <c r="O48" s="93" t="s">
        <v>535</v>
      </c>
      <c r="P48" s="95" t="s">
        <v>536</v>
      </c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s="198" customFormat="1" ht="12.75" customHeight="1">
      <c r="A49" s="318">
        <v>1</v>
      </c>
      <c r="B49" s="319">
        <v>44978</v>
      </c>
      <c r="C49" s="320"/>
      <c r="D49" s="320" t="s">
        <v>897</v>
      </c>
      <c r="E49" s="318" t="s">
        <v>539</v>
      </c>
      <c r="F49" s="318">
        <v>442.5</v>
      </c>
      <c r="G49" s="318">
        <v>432</v>
      </c>
      <c r="H49" s="321">
        <v>432</v>
      </c>
      <c r="I49" s="321" t="s">
        <v>898</v>
      </c>
      <c r="J49" s="326" t="s">
        <v>938</v>
      </c>
      <c r="K49" s="323">
        <f t="shared" ref="K49" si="27">H49-F49</f>
        <v>-10.5</v>
      </c>
      <c r="L49" s="324">
        <v>100</v>
      </c>
      <c r="M49" s="325">
        <f t="shared" ref="M49" si="28">(K49*N49)-100</f>
        <v>-14275</v>
      </c>
      <c r="N49" s="323">
        <v>1350</v>
      </c>
      <c r="O49" s="326" t="s">
        <v>549</v>
      </c>
      <c r="P49" s="327">
        <v>44988</v>
      </c>
      <c r="Q49" s="200"/>
      <c r="R49" s="203" t="s">
        <v>801</v>
      </c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230"/>
      <c r="AG49" s="229"/>
      <c r="AH49" s="200"/>
      <c r="AI49" s="200"/>
      <c r="AJ49" s="230"/>
      <c r="AK49" s="230"/>
      <c r="AL49" s="230"/>
    </row>
    <row r="50" spans="1:38" s="198" customFormat="1" ht="12.75" customHeight="1">
      <c r="A50" s="201">
        <v>2</v>
      </c>
      <c r="B50" s="299">
        <v>44979</v>
      </c>
      <c r="C50" s="235"/>
      <c r="D50" s="235" t="s">
        <v>900</v>
      </c>
      <c r="E50" s="201" t="s">
        <v>539</v>
      </c>
      <c r="F50" s="201" t="s">
        <v>901</v>
      </c>
      <c r="G50" s="201">
        <v>1380</v>
      </c>
      <c r="H50" s="202"/>
      <c r="I50" s="202" t="s">
        <v>902</v>
      </c>
      <c r="J50" s="226" t="s">
        <v>540</v>
      </c>
      <c r="K50" s="202"/>
      <c r="L50" s="218"/>
      <c r="M50" s="219"/>
      <c r="N50" s="202"/>
      <c r="O50" s="226"/>
      <c r="P50" s="199"/>
      <c r="Q50" s="200"/>
      <c r="R50" s="203" t="s">
        <v>538</v>
      </c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230"/>
      <c r="AG50" s="229"/>
      <c r="AH50" s="200"/>
      <c r="AI50" s="200"/>
      <c r="AJ50" s="230"/>
      <c r="AK50" s="230"/>
      <c r="AL50" s="230"/>
    </row>
    <row r="51" spans="1:38" s="198" customFormat="1" ht="15.6" customHeight="1">
      <c r="A51" s="301">
        <v>3</v>
      </c>
      <c r="B51" s="277">
        <v>44986</v>
      </c>
      <c r="C51" s="298"/>
      <c r="D51" s="298" t="s">
        <v>916</v>
      </c>
      <c r="E51" s="278" t="s">
        <v>539</v>
      </c>
      <c r="F51" s="278">
        <v>2130</v>
      </c>
      <c r="G51" s="278">
        <v>2090</v>
      </c>
      <c r="H51" s="297">
        <v>2162</v>
      </c>
      <c r="I51" s="302" t="s">
        <v>917</v>
      </c>
      <c r="J51" s="303" t="s">
        <v>939</v>
      </c>
      <c r="K51" s="284">
        <f t="shared" ref="K51" si="29">H51-F51</f>
        <v>32</v>
      </c>
      <c r="L51" s="295">
        <v>100</v>
      </c>
      <c r="M51" s="296">
        <f t="shared" ref="M51" si="30">(K51*N51)-100</f>
        <v>9500</v>
      </c>
      <c r="N51" s="284">
        <v>300</v>
      </c>
      <c r="O51" s="276" t="s">
        <v>537</v>
      </c>
      <c r="P51" s="277">
        <v>44988</v>
      </c>
      <c r="Q51" s="1"/>
      <c r="R51" s="6" t="s">
        <v>538</v>
      </c>
      <c r="S51" s="1"/>
      <c r="T51" s="1"/>
      <c r="U51" s="1"/>
      <c r="V51" s="1"/>
      <c r="W51" s="1"/>
      <c r="X51" s="6"/>
      <c r="Y51" s="1"/>
      <c r="Z51" s="1"/>
      <c r="AA51" s="1"/>
      <c r="AB51" s="1"/>
      <c r="AC51" s="1"/>
      <c r="AD51" s="6"/>
      <c r="AE51" s="1"/>
      <c r="AF51" s="1"/>
      <c r="AG51" s="1"/>
      <c r="AH51" s="197"/>
      <c r="AI51" s="197"/>
      <c r="AJ51" s="203"/>
      <c r="AK51" s="197"/>
      <c r="AL51" s="197"/>
    </row>
    <row r="52" spans="1:38" s="198" customFormat="1" ht="15.6" customHeight="1">
      <c r="A52" s="301">
        <v>4</v>
      </c>
      <c r="B52" s="277">
        <v>44986</v>
      </c>
      <c r="C52" s="298"/>
      <c r="D52" s="298" t="s">
        <v>924</v>
      </c>
      <c r="E52" s="278" t="s">
        <v>539</v>
      </c>
      <c r="F52" s="278">
        <v>753</v>
      </c>
      <c r="G52" s="278">
        <v>739</v>
      </c>
      <c r="H52" s="297">
        <v>762.5</v>
      </c>
      <c r="I52" s="302" t="s">
        <v>925</v>
      </c>
      <c r="J52" s="303" t="s">
        <v>941</v>
      </c>
      <c r="K52" s="284">
        <f t="shared" ref="K52" si="31">H52-F52</f>
        <v>9.5</v>
      </c>
      <c r="L52" s="295">
        <v>100</v>
      </c>
      <c r="M52" s="296">
        <f t="shared" ref="M52" si="32">(K52*N52)-100</f>
        <v>8925</v>
      </c>
      <c r="N52" s="284">
        <v>950</v>
      </c>
      <c r="O52" s="276" t="s">
        <v>537</v>
      </c>
      <c r="P52" s="277">
        <v>44988</v>
      </c>
      <c r="Q52" s="1"/>
      <c r="R52" s="6" t="s">
        <v>538</v>
      </c>
      <c r="S52" s="1"/>
      <c r="T52" s="1"/>
      <c r="U52" s="1"/>
      <c r="V52" s="1"/>
      <c r="W52" s="1"/>
      <c r="X52" s="6"/>
      <c r="Y52" s="1"/>
      <c r="Z52" s="1"/>
      <c r="AA52" s="1"/>
      <c r="AB52" s="1"/>
      <c r="AC52" s="1"/>
      <c r="AD52" s="6"/>
      <c r="AE52" s="1"/>
      <c r="AF52" s="1"/>
      <c r="AG52" s="1"/>
      <c r="AH52" s="197"/>
      <c r="AI52" s="197"/>
      <c r="AJ52" s="203"/>
      <c r="AK52" s="197"/>
      <c r="AL52" s="197"/>
    </row>
    <row r="53" spans="1:38" s="198" customFormat="1" ht="12.75" customHeight="1">
      <c r="A53" s="318">
        <v>5</v>
      </c>
      <c r="B53" s="319">
        <v>44987</v>
      </c>
      <c r="C53" s="320"/>
      <c r="D53" s="320" t="s">
        <v>930</v>
      </c>
      <c r="E53" s="318" t="s">
        <v>539</v>
      </c>
      <c r="F53" s="318">
        <v>3202.5</v>
      </c>
      <c r="G53" s="318">
        <v>3155</v>
      </c>
      <c r="H53" s="321">
        <v>3155</v>
      </c>
      <c r="I53" s="321" t="s">
        <v>931</v>
      </c>
      <c r="J53" s="322" t="s">
        <v>936</v>
      </c>
      <c r="K53" s="323">
        <f t="shared" ref="K53" si="33">H53-F53</f>
        <v>-47.5</v>
      </c>
      <c r="L53" s="324">
        <v>100</v>
      </c>
      <c r="M53" s="325">
        <f t="shared" ref="M53" si="34">(K53*N53)-100</f>
        <v>-13162.5</v>
      </c>
      <c r="N53" s="323">
        <v>275</v>
      </c>
      <c r="O53" s="326" t="s">
        <v>549</v>
      </c>
      <c r="P53" s="327">
        <v>44987</v>
      </c>
      <c r="Q53" s="200"/>
      <c r="R53" s="203" t="s">
        <v>801</v>
      </c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230"/>
      <c r="AG53" s="229"/>
      <c r="AH53" s="200"/>
      <c r="AI53" s="200"/>
      <c r="AJ53" s="230"/>
      <c r="AK53" s="230"/>
      <c r="AL53" s="230"/>
    </row>
    <row r="54" spans="1:38" s="198" customFormat="1" ht="12.75" customHeight="1">
      <c r="A54" s="318">
        <v>6</v>
      </c>
      <c r="B54" s="319">
        <v>44995</v>
      </c>
      <c r="C54" s="320"/>
      <c r="D54" s="320" t="s">
        <v>986</v>
      </c>
      <c r="E54" s="318" t="s">
        <v>539</v>
      </c>
      <c r="F54" s="318">
        <v>2340</v>
      </c>
      <c r="G54" s="318">
        <v>2290</v>
      </c>
      <c r="H54" s="321">
        <v>2290</v>
      </c>
      <c r="I54" s="321" t="s">
        <v>987</v>
      </c>
      <c r="J54" s="322" t="s">
        <v>1011</v>
      </c>
      <c r="K54" s="323">
        <f t="shared" ref="K54" si="35">H54-F54</f>
        <v>-50</v>
      </c>
      <c r="L54" s="324">
        <v>100</v>
      </c>
      <c r="M54" s="325">
        <f t="shared" ref="M54" si="36">(K54*N54)-100</f>
        <v>-12600</v>
      </c>
      <c r="N54" s="323">
        <v>250</v>
      </c>
      <c r="O54" s="326" t="s">
        <v>549</v>
      </c>
      <c r="P54" s="327">
        <v>44987</v>
      </c>
      <c r="Q54" s="200"/>
      <c r="R54" s="203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30"/>
      <c r="AG54" s="229"/>
      <c r="AH54" s="200"/>
      <c r="AI54" s="200"/>
      <c r="AJ54" s="230"/>
      <c r="AK54" s="230"/>
      <c r="AL54" s="230"/>
    </row>
    <row r="55" spans="1:38" s="198" customFormat="1" ht="12.75" customHeight="1">
      <c r="A55" s="201"/>
      <c r="B55" s="199"/>
      <c r="C55" s="235"/>
      <c r="D55" s="235"/>
      <c r="E55" s="201"/>
      <c r="F55" s="201"/>
      <c r="G55" s="201"/>
      <c r="H55" s="202"/>
      <c r="I55" s="202"/>
      <c r="J55" s="226"/>
      <c r="K55" s="235"/>
      <c r="L55" s="201"/>
      <c r="M55" s="201"/>
      <c r="N55" s="201"/>
      <c r="O55" s="202"/>
      <c r="P55" s="202"/>
      <c r="Q55" s="200"/>
      <c r="R55" s="203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230"/>
      <c r="AG55" s="229"/>
      <c r="AH55" s="200"/>
      <c r="AI55" s="200"/>
      <c r="AJ55" s="230"/>
      <c r="AK55" s="230"/>
      <c r="AL55" s="230"/>
    </row>
    <row r="56" spans="1:38" ht="38.25" customHeight="1">
      <c r="A56" s="137" t="s">
        <v>559</v>
      </c>
      <c r="B56" s="137"/>
      <c r="C56" s="137"/>
      <c r="D56" s="137"/>
      <c r="E56" s="138"/>
      <c r="F56" s="102"/>
      <c r="G56" s="102"/>
      <c r="H56" s="102"/>
      <c r="I56" s="102"/>
      <c r="J56" s="1"/>
      <c r="K56" s="6"/>
      <c r="L56" s="6"/>
      <c r="M56" s="6"/>
      <c r="N56" s="1"/>
      <c r="O56" s="1"/>
      <c r="P56" s="41"/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ht="38.25">
      <c r="A57" s="94" t="s">
        <v>16</v>
      </c>
      <c r="B57" s="94" t="s">
        <v>514</v>
      </c>
      <c r="C57" s="94"/>
      <c r="D57" s="95" t="s">
        <v>525</v>
      </c>
      <c r="E57" s="94" t="s">
        <v>526</v>
      </c>
      <c r="F57" s="94" t="s">
        <v>527</v>
      </c>
      <c r="G57" s="94" t="s">
        <v>547</v>
      </c>
      <c r="H57" s="94" t="s">
        <v>529</v>
      </c>
      <c r="I57" s="94" t="s">
        <v>530</v>
      </c>
      <c r="J57" s="93" t="s">
        <v>531</v>
      </c>
      <c r="K57" s="93" t="s">
        <v>560</v>
      </c>
      <c r="L57" s="96" t="s">
        <v>533</v>
      </c>
      <c r="M57" s="136" t="s">
        <v>556</v>
      </c>
      <c r="N57" s="94" t="s">
        <v>557</v>
      </c>
      <c r="O57" s="94" t="s">
        <v>535</v>
      </c>
      <c r="P57" s="95" t="s">
        <v>536</v>
      </c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s="198" customFormat="1" ht="15.6" customHeight="1">
      <c r="A58" s="301">
        <v>1</v>
      </c>
      <c r="B58" s="277">
        <v>44985</v>
      </c>
      <c r="C58" s="298"/>
      <c r="D58" s="298" t="s">
        <v>909</v>
      </c>
      <c r="E58" s="278" t="s">
        <v>539</v>
      </c>
      <c r="F58" s="278">
        <v>38</v>
      </c>
      <c r="G58" s="278">
        <v>21</v>
      </c>
      <c r="H58" s="297">
        <v>45.5</v>
      </c>
      <c r="I58" s="302" t="s">
        <v>910</v>
      </c>
      <c r="J58" s="276" t="s">
        <v>932</v>
      </c>
      <c r="K58" s="284">
        <f t="shared" ref="K58" si="37">H58-F58</f>
        <v>7.5</v>
      </c>
      <c r="L58" s="295">
        <v>100</v>
      </c>
      <c r="M58" s="296">
        <f t="shared" ref="M58" si="38">(K58*N58)-100</f>
        <v>2150</v>
      </c>
      <c r="N58" s="284">
        <v>300</v>
      </c>
      <c r="O58" s="276" t="s">
        <v>537</v>
      </c>
      <c r="P58" s="277">
        <v>44987</v>
      </c>
      <c r="Q58" s="1"/>
      <c r="R58" s="6" t="s">
        <v>801</v>
      </c>
      <c r="S58" s="1"/>
      <c r="T58" s="1"/>
      <c r="U58" s="1"/>
      <c r="V58" s="1"/>
      <c r="W58" s="1"/>
      <c r="X58" s="6"/>
      <c r="Y58" s="1"/>
      <c r="Z58" s="1"/>
      <c r="AA58" s="1"/>
      <c r="AB58" s="1"/>
      <c r="AC58" s="1"/>
      <c r="AD58" s="6"/>
      <c r="AE58" s="1"/>
      <c r="AF58" s="1"/>
      <c r="AG58" s="1"/>
      <c r="AH58" s="197"/>
      <c r="AI58" s="197"/>
      <c r="AJ58" s="203"/>
      <c r="AK58" s="197"/>
      <c r="AL58" s="197"/>
    </row>
    <row r="59" spans="1:38" s="198" customFormat="1" ht="15.6" customHeight="1">
      <c r="A59" s="364">
        <v>2</v>
      </c>
      <c r="B59" s="362">
        <v>44985</v>
      </c>
      <c r="C59" s="235"/>
      <c r="D59" s="235" t="s">
        <v>911</v>
      </c>
      <c r="E59" s="201" t="s">
        <v>539</v>
      </c>
      <c r="F59" s="201" t="s">
        <v>913</v>
      </c>
      <c r="G59" s="201"/>
      <c r="H59" s="202"/>
      <c r="I59" s="271"/>
      <c r="J59" s="366" t="s">
        <v>540</v>
      </c>
      <c r="K59" s="202"/>
      <c r="L59" s="218"/>
      <c r="M59" s="219"/>
      <c r="N59" s="202"/>
      <c r="O59" s="226"/>
      <c r="P59" s="199"/>
      <c r="Q59" s="1"/>
      <c r="R59" s="6" t="s">
        <v>538</v>
      </c>
      <c r="S59" s="1"/>
      <c r="T59" s="1"/>
      <c r="U59" s="1"/>
      <c r="V59" s="1"/>
      <c r="W59" s="1"/>
      <c r="X59" s="6"/>
      <c r="Y59" s="1"/>
      <c r="Z59" s="1"/>
      <c r="AA59" s="1"/>
      <c r="AB59" s="1"/>
      <c r="AC59" s="1"/>
      <c r="AD59" s="6"/>
      <c r="AE59" s="1"/>
      <c r="AF59" s="1"/>
      <c r="AG59" s="1"/>
      <c r="AH59" s="197"/>
      <c r="AI59" s="197"/>
      <c r="AJ59" s="203"/>
      <c r="AK59" s="197"/>
      <c r="AL59" s="197"/>
    </row>
    <row r="60" spans="1:38" s="198" customFormat="1" ht="15.6" customHeight="1">
      <c r="A60" s="365"/>
      <c r="B60" s="363"/>
      <c r="C60" s="235"/>
      <c r="D60" s="235" t="s">
        <v>912</v>
      </c>
      <c r="E60" s="201" t="s">
        <v>891</v>
      </c>
      <c r="F60" s="201" t="s">
        <v>914</v>
      </c>
      <c r="G60" s="201"/>
      <c r="H60" s="202"/>
      <c r="I60" s="271"/>
      <c r="J60" s="367"/>
      <c r="K60" s="202"/>
      <c r="L60" s="218"/>
      <c r="M60" s="219"/>
      <c r="N60" s="202"/>
      <c r="O60" s="226"/>
      <c r="P60" s="199"/>
      <c r="Q60" s="1"/>
      <c r="R60" s="6"/>
      <c r="S60" s="1"/>
      <c r="T60" s="1"/>
      <c r="U60" s="1"/>
      <c r="V60" s="1"/>
      <c r="W60" s="1"/>
      <c r="X60" s="6"/>
      <c r="Y60" s="1"/>
      <c r="Z60" s="1"/>
      <c r="AA60" s="1"/>
      <c r="AB60" s="1"/>
      <c r="AC60" s="1"/>
      <c r="AD60" s="6"/>
      <c r="AE60" s="1"/>
      <c r="AF60" s="1"/>
      <c r="AG60" s="1"/>
      <c r="AH60" s="197"/>
      <c r="AI60" s="197"/>
      <c r="AJ60" s="203"/>
      <c r="AK60" s="197"/>
      <c r="AL60" s="197"/>
    </row>
    <row r="61" spans="1:38" s="198" customFormat="1" ht="15.6" customHeight="1">
      <c r="A61" s="301">
        <v>3</v>
      </c>
      <c r="B61" s="277">
        <v>44985</v>
      </c>
      <c r="C61" s="298"/>
      <c r="D61" s="298" t="s">
        <v>915</v>
      </c>
      <c r="E61" s="278" t="s">
        <v>539</v>
      </c>
      <c r="F61" s="278">
        <v>22</v>
      </c>
      <c r="G61" s="278"/>
      <c r="H61" s="297">
        <v>28.5</v>
      </c>
      <c r="I61" s="302" t="s">
        <v>904</v>
      </c>
      <c r="J61" s="303" t="s">
        <v>927</v>
      </c>
      <c r="K61" s="284">
        <f t="shared" ref="K61" si="39">H61-F61</f>
        <v>6.5</v>
      </c>
      <c r="L61" s="295">
        <v>100</v>
      </c>
      <c r="M61" s="296">
        <f t="shared" ref="M61" si="40">(K61*N61)-100</f>
        <v>1525</v>
      </c>
      <c r="N61" s="284">
        <v>250</v>
      </c>
      <c r="O61" s="276" t="s">
        <v>537</v>
      </c>
      <c r="P61" s="277">
        <v>44986</v>
      </c>
      <c r="Q61" s="1"/>
      <c r="R61" s="6" t="s">
        <v>538</v>
      </c>
      <c r="S61" s="1"/>
      <c r="T61" s="1"/>
      <c r="U61" s="1"/>
      <c r="V61" s="1"/>
      <c r="W61" s="1"/>
      <c r="X61" s="6"/>
      <c r="Y61" s="1"/>
      <c r="Z61" s="1"/>
      <c r="AA61" s="1"/>
      <c r="AB61" s="1"/>
      <c r="AC61" s="1"/>
      <c r="AD61" s="6"/>
      <c r="AE61" s="1"/>
      <c r="AF61" s="1"/>
      <c r="AG61" s="1"/>
      <c r="AH61" s="197"/>
      <c r="AI61" s="197"/>
      <c r="AJ61" s="203"/>
      <c r="AK61" s="197"/>
      <c r="AL61" s="197"/>
    </row>
    <row r="62" spans="1:38" s="198" customFormat="1" ht="15.6" customHeight="1">
      <c r="A62" s="301">
        <v>4</v>
      </c>
      <c r="B62" s="277">
        <v>44986</v>
      </c>
      <c r="C62" s="298"/>
      <c r="D62" s="298" t="s">
        <v>915</v>
      </c>
      <c r="E62" s="278" t="s">
        <v>539</v>
      </c>
      <c r="F62" s="278">
        <v>20.5</v>
      </c>
      <c r="G62" s="278"/>
      <c r="H62" s="297">
        <v>27.5</v>
      </c>
      <c r="I62" s="302" t="s">
        <v>904</v>
      </c>
      <c r="J62" s="303" t="s">
        <v>929</v>
      </c>
      <c r="K62" s="284">
        <f t="shared" ref="K62" si="41">H62-F62</f>
        <v>7</v>
      </c>
      <c r="L62" s="295">
        <v>100</v>
      </c>
      <c r="M62" s="296">
        <f t="shared" ref="M62" si="42">(K62*N62)-100</f>
        <v>1650</v>
      </c>
      <c r="N62" s="284">
        <v>250</v>
      </c>
      <c r="O62" s="276" t="s">
        <v>537</v>
      </c>
      <c r="P62" s="277">
        <v>44987</v>
      </c>
      <c r="Q62" s="1"/>
      <c r="R62" s="6" t="s">
        <v>538</v>
      </c>
      <c r="S62" s="1"/>
      <c r="T62" s="1"/>
      <c r="U62" s="1"/>
      <c r="V62" s="1"/>
      <c r="W62" s="1"/>
      <c r="X62" s="6"/>
      <c r="Y62" s="1"/>
      <c r="Z62" s="1"/>
      <c r="AA62" s="1"/>
      <c r="AB62" s="1"/>
      <c r="AC62" s="1"/>
      <c r="AD62" s="6"/>
      <c r="AE62" s="1"/>
      <c r="AF62" s="1"/>
      <c r="AG62" s="1"/>
      <c r="AH62" s="197"/>
      <c r="AI62" s="197"/>
      <c r="AJ62" s="203"/>
      <c r="AK62" s="197"/>
      <c r="AL62" s="197"/>
    </row>
    <row r="63" spans="1:38" s="198" customFormat="1" ht="15.6" customHeight="1">
      <c r="A63" s="301">
        <v>5</v>
      </c>
      <c r="B63" s="277">
        <v>44986</v>
      </c>
      <c r="C63" s="298"/>
      <c r="D63" s="298" t="s">
        <v>922</v>
      </c>
      <c r="E63" s="278" t="s">
        <v>539</v>
      </c>
      <c r="F63" s="278">
        <v>71</v>
      </c>
      <c r="G63" s="278">
        <v>40</v>
      </c>
      <c r="H63" s="297">
        <v>91</v>
      </c>
      <c r="I63" s="302" t="s">
        <v>923</v>
      </c>
      <c r="J63" s="303" t="s">
        <v>885</v>
      </c>
      <c r="K63" s="284">
        <f t="shared" ref="K63" si="43">H63-F63</f>
        <v>20</v>
      </c>
      <c r="L63" s="295">
        <v>100</v>
      </c>
      <c r="M63" s="296">
        <f t="shared" ref="M63" si="44">(K63*N63)-100</f>
        <v>900</v>
      </c>
      <c r="N63" s="284">
        <v>50</v>
      </c>
      <c r="O63" s="276" t="s">
        <v>537</v>
      </c>
      <c r="P63" s="277">
        <v>44986</v>
      </c>
      <c r="Q63" s="1"/>
      <c r="R63" s="6" t="s">
        <v>538</v>
      </c>
      <c r="S63" s="1"/>
      <c r="T63" s="1"/>
      <c r="U63" s="1"/>
      <c r="V63" s="1"/>
      <c r="W63" s="1"/>
      <c r="X63" s="6"/>
      <c r="Y63" s="1"/>
      <c r="Z63" s="1"/>
      <c r="AA63" s="1"/>
      <c r="AB63" s="1"/>
      <c r="AC63" s="1"/>
      <c r="AD63" s="6"/>
      <c r="AE63" s="1"/>
      <c r="AF63" s="1"/>
      <c r="AG63" s="1"/>
      <c r="AH63" s="197"/>
      <c r="AI63" s="197"/>
      <c r="AJ63" s="203"/>
      <c r="AK63" s="197"/>
      <c r="AL63" s="197"/>
    </row>
    <row r="64" spans="1:38" s="198" customFormat="1" ht="15.6" customHeight="1">
      <c r="A64" s="328">
        <v>6</v>
      </c>
      <c r="B64" s="327">
        <v>44987</v>
      </c>
      <c r="C64" s="320"/>
      <c r="D64" s="320" t="s">
        <v>922</v>
      </c>
      <c r="E64" s="318" t="s">
        <v>539</v>
      </c>
      <c r="F64" s="318">
        <v>19</v>
      </c>
      <c r="G64" s="318">
        <v>0</v>
      </c>
      <c r="H64" s="321">
        <v>0</v>
      </c>
      <c r="I64" s="329" t="s">
        <v>904</v>
      </c>
      <c r="J64" s="322" t="s">
        <v>933</v>
      </c>
      <c r="K64" s="323">
        <f t="shared" ref="K64:K65" si="45">H64-F64</f>
        <v>-19</v>
      </c>
      <c r="L64" s="324">
        <v>100</v>
      </c>
      <c r="M64" s="325">
        <f t="shared" ref="M64:M66" si="46">(K64*N64)-100</f>
        <v>-1050</v>
      </c>
      <c r="N64" s="323">
        <v>50</v>
      </c>
      <c r="O64" s="326" t="s">
        <v>549</v>
      </c>
      <c r="P64" s="327">
        <v>44987</v>
      </c>
      <c r="Q64" s="1"/>
      <c r="R64" s="6" t="s">
        <v>801</v>
      </c>
      <c r="S64" s="1"/>
      <c r="T64" s="1"/>
      <c r="U64" s="1"/>
      <c r="V64" s="1"/>
      <c r="W64" s="1"/>
      <c r="X64" s="6"/>
      <c r="Y64" s="1"/>
      <c r="Z64" s="1"/>
      <c r="AA64" s="1"/>
      <c r="AB64" s="1"/>
      <c r="AC64" s="1"/>
      <c r="AD64" s="6"/>
      <c r="AE64" s="1"/>
      <c r="AF64" s="1"/>
      <c r="AG64" s="1"/>
      <c r="AH64" s="197"/>
      <c r="AI64" s="197"/>
      <c r="AJ64" s="203"/>
      <c r="AK64" s="197"/>
      <c r="AL64" s="197"/>
    </row>
    <row r="65" spans="1:38" s="198" customFormat="1" ht="15.6" customHeight="1">
      <c r="A65" s="301">
        <v>7</v>
      </c>
      <c r="B65" s="277">
        <v>44987</v>
      </c>
      <c r="C65" s="298"/>
      <c r="D65" s="298" t="s">
        <v>934</v>
      </c>
      <c r="E65" s="278" t="s">
        <v>539</v>
      </c>
      <c r="F65" s="278">
        <v>65</v>
      </c>
      <c r="G65" s="278">
        <v>0</v>
      </c>
      <c r="H65" s="297">
        <v>95</v>
      </c>
      <c r="I65" s="302" t="s">
        <v>935</v>
      </c>
      <c r="J65" s="303" t="s">
        <v>552</v>
      </c>
      <c r="K65" s="284">
        <f t="shared" si="45"/>
        <v>30</v>
      </c>
      <c r="L65" s="295">
        <v>100</v>
      </c>
      <c r="M65" s="296">
        <f t="shared" si="46"/>
        <v>650</v>
      </c>
      <c r="N65" s="284">
        <v>25</v>
      </c>
      <c r="O65" s="276" t="s">
        <v>537</v>
      </c>
      <c r="P65" s="277">
        <v>44987</v>
      </c>
      <c r="Q65" s="1"/>
      <c r="R65" s="6" t="s">
        <v>538</v>
      </c>
      <c r="S65" s="1"/>
      <c r="T65" s="1"/>
      <c r="U65" s="1"/>
      <c r="V65" s="1"/>
      <c r="W65" s="1"/>
      <c r="X65" s="6"/>
      <c r="Y65" s="1"/>
      <c r="Z65" s="1"/>
      <c r="AA65" s="1"/>
      <c r="AB65" s="1"/>
      <c r="AC65" s="1"/>
      <c r="AD65" s="6"/>
      <c r="AE65" s="1"/>
      <c r="AF65" s="1"/>
      <c r="AG65" s="1"/>
      <c r="AH65" s="197"/>
      <c r="AI65" s="197"/>
      <c r="AJ65" s="203"/>
      <c r="AK65" s="197"/>
      <c r="AL65" s="197"/>
    </row>
    <row r="66" spans="1:38" s="198" customFormat="1" ht="15.6" customHeight="1">
      <c r="A66" s="301">
        <v>8</v>
      </c>
      <c r="B66" s="277">
        <v>44988</v>
      </c>
      <c r="C66" s="298"/>
      <c r="D66" s="298" t="s">
        <v>944</v>
      </c>
      <c r="E66" s="278" t="s">
        <v>891</v>
      </c>
      <c r="F66" s="278">
        <v>43</v>
      </c>
      <c r="G66" s="278">
        <v>64</v>
      </c>
      <c r="H66" s="297">
        <v>27</v>
      </c>
      <c r="I66" s="302" t="s">
        <v>948</v>
      </c>
      <c r="J66" s="303" t="s">
        <v>977</v>
      </c>
      <c r="K66" s="284">
        <f>F66-H66</f>
        <v>16</v>
      </c>
      <c r="L66" s="295">
        <v>100</v>
      </c>
      <c r="M66" s="296">
        <f t="shared" si="46"/>
        <v>4700</v>
      </c>
      <c r="N66" s="284">
        <v>300</v>
      </c>
      <c r="O66" s="276" t="s">
        <v>537</v>
      </c>
      <c r="P66" s="277">
        <v>44995</v>
      </c>
      <c r="Q66" s="1"/>
      <c r="R66" s="6" t="s">
        <v>538</v>
      </c>
      <c r="S66" s="1"/>
      <c r="T66" s="1"/>
      <c r="U66" s="1"/>
      <c r="V66" s="1"/>
      <c r="W66" s="1"/>
      <c r="X66" s="6"/>
      <c r="Y66" s="1"/>
      <c r="Z66" s="1"/>
      <c r="AA66" s="1"/>
      <c r="AB66" s="1"/>
      <c r="AC66" s="1"/>
      <c r="AD66" s="6"/>
      <c r="AE66" s="1"/>
      <c r="AF66" s="1"/>
      <c r="AG66" s="1"/>
      <c r="AH66" s="197"/>
      <c r="AI66" s="197"/>
      <c r="AJ66" s="203"/>
      <c r="AK66" s="197"/>
      <c r="AL66" s="197"/>
    </row>
    <row r="67" spans="1:38" s="198" customFormat="1" ht="15.6" customHeight="1">
      <c r="A67" s="301">
        <v>9</v>
      </c>
      <c r="B67" s="277">
        <v>44991</v>
      </c>
      <c r="C67" s="298"/>
      <c r="D67" s="298" t="s">
        <v>947</v>
      </c>
      <c r="E67" s="278" t="s">
        <v>891</v>
      </c>
      <c r="F67" s="278">
        <v>97.5</v>
      </c>
      <c r="G67" s="278">
        <v>140</v>
      </c>
      <c r="H67" s="297">
        <v>67.5</v>
      </c>
      <c r="I67" s="302" t="s">
        <v>949</v>
      </c>
      <c r="J67" s="303" t="s">
        <v>552</v>
      </c>
      <c r="K67" s="284">
        <f>F67-H67</f>
        <v>30</v>
      </c>
      <c r="L67" s="295">
        <v>100</v>
      </c>
      <c r="M67" s="296">
        <f t="shared" ref="M67" si="47">(K67*N67)-100</f>
        <v>1400</v>
      </c>
      <c r="N67" s="284">
        <v>50</v>
      </c>
      <c r="O67" s="276" t="s">
        <v>537</v>
      </c>
      <c r="P67" s="277">
        <v>44993</v>
      </c>
      <c r="Q67" s="1"/>
      <c r="R67" s="6" t="s">
        <v>538</v>
      </c>
      <c r="S67" s="1"/>
      <c r="T67" s="1"/>
      <c r="U67" s="1"/>
      <c r="V67" s="1"/>
      <c r="W67" s="1"/>
      <c r="X67" s="6"/>
      <c r="Y67" s="1"/>
      <c r="Z67" s="1"/>
      <c r="AA67" s="1"/>
      <c r="AB67" s="1"/>
      <c r="AC67" s="1"/>
      <c r="AD67" s="6"/>
      <c r="AE67" s="1"/>
      <c r="AF67" s="1"/>
      <c r="AG67" s="1"/>
      <c r="AH67" s="197"/>
      <c r="AI67" s="197"/>
      <c r="AJ67" s="203"/>
      <c r="AK67" s="197"/>
      <c r="AL67" s="197"/>
    </row>
    <row r="68" spans="1:38" s="198" customFormat="1" ht="15.6" customHeight="1">
      <c r="A68" s="301">
        <v>10</v>
      </c>
      <c r="B68" s="277">
        <v>44991</v>
      </c>
      <c r="C68" s="298"/>
      <c r="D68" s="298" t="s">
        <v>950</v>
      </c>
      <c r="E68" s="278" t="s">
        <v>539</v>
      </c>
      <c r="F68" s="278">
        <v>57</v>
      </c>
      <c r="G68" s="278">
        <v>18</v>
      </c>
      <c r="H68" s="297">
        <v>80</v>
      </c>
      <c r="I68" s="302" t="s">
        <v>951</v>
      </c>
      <c r="J68" s="303" t="s">
        <v>954</v>
      </c>
      <c r="K68" s="284">
        <f t="shared" ref="K68" si="48">H68-F68</f>
        <v>23</v>
      </c>
      <c r="L68" s="295">
        <v>100</v>
      </c>
      <c r="M68" s="296">
        <f t="shared" ref="M68" si="49">(K68*N68)-100</f>
        <v>1050</v>
      </c>
      <c r="N68" s="284">
        <v>50</v>
      </c>
      <c r="O68" s="276" t="s">
        <v>537</v>
      </c>
      <c r="P68" s="277">
        <v>44991</v>
      </c>
      <c r="Q68" s="1"/>
      <c r="R68" s="6" t="s">
        <v>801</v>
      </c>
      <c r="S68" s="1"/>
      <c r="T68" s="1"/>
      <c r="U68" s="1"/>
      <c r="V68" s="1"/>
      <c r="W68" s="1"/>
      <c r="X68" s="6"/>
      <c r="Y68" s="1"/>
      <c r="Z68" s="1"/>
      <c r="AA68" s="1"/>
      <c r="AB68" s="1"/>
      <c r="AC68" s="1"/>
      <c r="AD68" s="6"/>
      <c r="AE68" s="1"/>
      <c r="AF68" s="1"/>
      <c r="AG68" s="1"/>
      <c r="AH68" s="197"/>
      <c r="AI68" s="197"/>
      <c r="AJ68" s="203"/>
      <c r="AK68" s="197"/>
      <c r="AL68" s="197"/>
    </row>
    <row r="69" spans="1:38" s="198" customFormat="1" ht="15.6" customHeight="1">
      <c r="A69" s="328">
        <v>11</v>
      </c>
      <c r="B69" s="327">
        <v>44993</v>
      </c>
      <c r="C69" s="320"/>
      <c r="D69" s="320" t="s">
        <v>955</v>
      </c>
      <c r="E69" s="318" t="s">
        <v>539</v>
      </c>
      <c r="F69" s="318">
        <v>10.5</v>
      </c>
      <c r="G69" s="318">
        <v>7</v>
      </c>
      <c r="H69" s="321">
        <v>6</v>
      </c>
      <c r="I69" s="329" t="s">
        <v>956</v>
      </c>
      <c r="J69" s="322" t="s">
        <v>1112</v>
      </c>
      <c r="K69" s="323">
        <f t="shared" ref="K69" si="50">H69-F69</f>
        <v>-4.5</v>
      </c>
      <c r="L69" s="324">
        <v>100</v>
      </c>
      <c r="M69" s="325">
        <f t="shared" ref="M69" si="51">(K69*N69)-100</f>
        <v>-6287.5</v>
      </c>
      <c r="N69" s="323">
        <v>1375</v>
      </c>
      <c r="O69" s="326" t="s">
        <v>549</v>
      </c>
      <c r="P69" s="327">
        <v>44995</v>
      </c>
      <c r="Q69" s="197"/>
      <c r="R69" s="203"/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301">
        <v>12</v>
      </c>
      <c r="B70" s="277">
        <v>44993</v>
      </c>
      <c r="C70" s="298"/>
      <c r="D70" s="298" t="s">
        <v>957</v>
      </c>
      <c r="E70" s="278" t="s">
        <v>539</v>
      </c>
      <c r="F70" s="278">
        <v>29</v>
      </c>
      <c r="G70" s="278">
        <v>13</v>
      </c>
      <c r="H70" s="297">
        <v>37.5</v>
      </c>
      <c r="I70" s="302" t="s">
        <v>958</v>
      </c>
      <c r="J70" s="303" t="s">
        <v>946</v>
      </c>
      <c r="K70" s="284">
        <f t="shared" ref="K70" si="52">H70-F70</f>
        <v>8.5</v>
      </c>
      <c r="L70" s="295">
        <v>100</v>
      </c>
      <c r="M70" s="296">
        <f t="shared" ref="M70:M73" si="53">(K70*N70)-100</f>
        <v>2237.5</v>
      </c>
      <c r="N70" s="284">
        <v>275</v>
      </c>
      <c r="O70" s="276" t="s">
        <v>537</v>
      </c>
      <c r="P70" s="277">
        <v>44993</v>
      </c>
      <c r="Q70" s="197"/>
      <c r="R70" s="203"/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301">
        <v>13</v>
      </c>
      <c r="B71" s="277">
        <v>44993</v>
      </c>
      <c r="C71" s="298"/>
      <c r="D71" s="298" t="s">
        <v>947</v>
      </c>
      <c r="E71" s="278" t="s">
        <v>891</v>
      </c>
      <c r="F71" s="278">
        <v>94</v>
      </c>
      <c r="G71" s="278">
        <v>140</v>
      </c>
      <c r="H71" s="297">
        <v>73</v>
      </c>
      <c r="I71" s="339">
        <v>1</v>
      </c>
      <c r="J71" s="303" t="s">
        <v>550</v>
      </c>
      <c r="K71" s="284">
        <f>F71-H71</f>
        <v>21</v>
      </c>
      <c r="L71" s="295">
        <v>100</v>
      </c>
      <c r="M71" s="296">
        <f t="shared" si="53"/>
        <v>950</v>
      </c>
      <c r="N71" s="284">
        <v>50</v>
      </c>
      <c r="O71" s="276" t="s">
        <v>537</v>
      </c>
      <c r="P71" s="277">
        <v>44994</v>
      </c>
      <c r="Q71" s="197"/>
      <c r="R71" s="203"/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301">
        <v>14</v>
      </c>
      <c r="B72" s="277">
        <v>44994</v>
      </c>
      <c r="C72" s="298"/>
      <c r="D72" s="298" t="s">
        <v>963</v>
      </c>
      <c r="E72" s="278" t="s">
        <v>539</v>
      </c>
      <c r="F72" s="278">
        <v>65</v>
      </c>
      <c r="G72" s="278"/>
      <c r="H72" s="297">
        <v>125</v>
      </c>
      <c r="I72" s="339" t="s">
        <v>935</v>
      </c>
      <c r="J72" s="303" t="s">
        <v>745</v>
      </c>
      <c r="K72" s="284">
        <f t="shared" ref="K72:K73" si="54">H72-F72</f>
        <v>60</v>
      </c>
      <c r="L72" s="295">
        <v>100</v>
      </c>
      <c r="M72" s="296">
        <f t="shared" si="53"/>
        <v>1400</v>
      </c>
      <c r="N72" s="284">
        <v>25</v>
      </c>
      <c r="O72" s="276" t="s">
        <v>537</v>
      </c>
      <c r="P72" s="277">
        <v>44994</v>
      </c>
      <c r="Q72" s="197"/>
      <c r="R72" s="203"/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328">
        <v>15</v>
      </c>
      <c r="B73" s="327">
        <v>44994</v>
      </c>
      <c r="C73" s="320"/>
      <c r="D73" s="320" t="s">
        <v>964</v>
      </c>
      <c r="E73" s="318" t="s">
        <v>539</v>
      </c>
      <c r="F73" s="318">
        <v>50</v>
      </c>
      <c r="G73" s="318">
        <v>30</v>
      </c>
      <c r="H73" s="321">
        <v>30</v>
      </c>
      <c r="I73" s="340" t="s">
        <v>965</v>
      </c>
      <c r="J73" s="322" t="s">
        <v>978</v>
      </c>
      <c r="K73" s="323">
        <f t="shared" si="54"/>
        <v>-20</v>
      </c>
      <c r="L73" s="324">
        <v>100</v>
      </c>
      <c r="M73" s="325">
        <f t="shared" si="53"/>
        <v>-5100</v>
      </c>
      <c r="N73" s="323">
        <v>250</v>
      </c>
      <c r="O73" s="326" t="s">
        <v>549</v>
      </c>
      <c r="P73" s="327">
        <v>44995</v>
      </c>
      <c r="Q73" s="197"/>
      <c r="R73" s="203"/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301">
        <v>16</v>
      </c>
      <c r="B74" s="277">
        <v>44994</v>
      </c>
      <c r="C74" s="298"/>
      <c r="D74" s="298" t="s">
        <v>966</v>
      </c>
      <c r="E74" s="278" t="s">
        <v>539</v>
      </c>
      <c r="F74" s="278">
        <v>45</v>
      </c>
      <c r="G74" s="278">
        <v>9</v>
      </c>
      <c r="H74" s="297">
        <v>67</v>
      </c>
      <c r="I74" s="339" t="s">
        <v>967</v>
      </c>
      <c r="J74" s="303" t="s">
        <v>968</v>
      </c>
      <c r="K74" s="284">
        <f t="shared" ref="K74" si="55">H74-F74</f>
        <v>22</v>
      </c>
      <c r="L74" s="295">
        <v>100</v>
      </c>
      <c r="M74" s="296">
        <f t="shared" ref="M74" si="56">(K74*N74)-100</f>
        <v>1000</v>
      </c>
      <c r="N74" s="284">
        <v>50</v>
      </c>
      <c r="O74" s="276" t="s">
        <v>537</v>
      </c>
      <c r="P74" s="277">
        <v>44994</v>
      </c>
      <c r="Q74" s="197"/>
      <c r="R74" s="203"/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270">
        <v>17</v>
      </c>
      <c r="B75" s="199">
        <v>44994</v>
      </c>
      <c r="C75" s="235"/>
      <c r="D75" s="235" t="s">
        <v>969</v>
      </c>
      <c r="E75" s="201" t="s">
        <v>539</v>
      </c>
      <c r="F75" s="201" t="s">
        <v>970</v>
      </c>
      <c r="G75" s="201">
        <v>13</v>
      </c>
      <c r="H75" s="202"/>
      <c r="I75" s="338" t="s">
        <v>971</v>
      </c>
      <c r="J75" s="246" t="s">
        <v>540</v>
      </c>
      <c r="K75" s="256"/>
      <c r="L75" s="336"/>
      <c r="M75" s="337"/>
      <c r="N75" s="256"/>
      <c r="O75" s="226"/>
      <c r="P75" s="199"/>
      <c r="Q75" s="197"/>
      <c r="R75" s="203"/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328">
        <v>18</v>
      </c>
      <c r="B76" s="327">
        <v>44994</v>
      </c>
      <c r="C76" s="320"/>
      <c r="D76" s="320" t="s">
        <v>972</v>
      </c>
      <c r="E76" s="318" t="s">
        <v>539</v>
      </c>
      <c r="F76" s="318">
        <v>45</v>
      </c>
      <c r="G76" s="318">
        <v>0</v>
      </c>
      <c r="H76" s="321">
        <v>0</v>
      </c>
      <c r="I76" s="340" t="s">
        <v>973</v>
      </c>
      <c r="J76" s="322" t="s">
        <v>975</v>
      </c>
      <c r="K76" s="323">
        <f t="shared" ref="K76:K77" si="57">H76-F76</f>
        <v>-45</v>
      </c>
      <c r="L76" s="324">
        <v>100</v>
      </c>
      <c r="M76" s="325">
        <f t="shared" ref="M76:M77" si="58">(K76*N76)-100</f>
        <v>-1225</v>
      </c>
      <c r="N76" s="323">
        <v>25</v>
      </c>
      <c r="O76" s="326" t="s">
        <v>549</v>
      </c>
      <c r="P76" s="327">
        <v>44994</v>
      </c>
      <c r="Q76" s="197"/>
      <c r="R76" s="203"/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301">
        <v>19</v>
      </c>
      <c r="B77" s="277">
        <v>44995</v>
      </c>
      <c r="C77" s="298"/>
      <c r="D77" s="298" t="s">
        <v>979</v>
      </c>
      <c r="E77" s="278" t="s">
        <v>539</v>
      </c>
      <c r="F77" s="278">
        <v>62.5</v>
      </c>
      <c r="G77" s="278">
        <v>28</v>
      </c>
      <c r="H77" s="297">
        <v>64</v>
      </c>
      <c r="I77" s="339" t="s">
        <v>967</v>
      </c>
      <c r="J77" s="303" t="s">
        <v>980</v>
      </c>
      <c r="K77" s="284">
        <f t="shared" si="57"/>
        <v>1.5</v>
      </c>
      <c r="L77" s="295">
        <v>100</v>
      </c>
      <c r="M77" s="296">
        <f t="shared" si="58"/>
        <v>-25</v>
      </c>
      <c r="N77" s="284">
        <v>50</v>
      </c>
      <c r="O77" s="276" t="s">
        <v>658</v>
      </c>
      <c r="P77" s="277">
        <v>44995</v>
      </c>
      <c r="Q77" s="197"/>
      <c r="R77" s="203"/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301">
        <v>20</v>
      </c>
      <c r="B78" s="277">
        <v>44995</v>
      </c>
      <c r="C78" s="298"/>
      <c r="D78" s="298" t="s">
        <v>909</v>
      </c>
      <c r="E78" s="278" t="s">
        <v>539</v>
      </c>
      <c r="F78" s="278">
        <v>39</v>
      </c>
      <c r="G78" s="278">
        <v>21</v>
      </c>
      <c r="H78" s="297">
        <v>48.5</v>
      </c>
      <c r="I78" s="339" t="s">
        <v>981</v>
      </c>
      <c r="J78" s="303" t="s">
        <v>1009</v>
      </c>
      <c r="K78" s="284">
        <f t="shared" ref="K78" si="59">H78-F78</f>
        <v>9.5</v>
      </c>
      <c r="L78" s="295">
        <v>100</v>
      </c>
      <c r="M78" s="296">
        <f t="shared" ref="M78" si="60">(K78*N78)-100</f>
        <v>2750</v>
      </c>
      <c r="N78" s="284">
        <v>300</v>
      </c>
      <c r="O78" s="276" t="s">
        <v>537</v>
      </c>
      <c r="P78" s="277">
        <v>44998</v>
      </c>
      <c r="Q78" s="197"/>
      <c r="R78" s="203"/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301">
        <v>21</v>
      </c>
      <c r="B79" s="277">
        <v>44995</v>
      </c>
      <c r="C79" s="298"/>
      <c r="D79" s="298" t="s">
        <v>982</v>
      </c>
      <c r="E79" s="278" t="s">
        <v>539</v>
      </c>
      <c r="F79" s="278">
        <v>138</v>
      </c>
      <c r="G79" s="278">
        <v>90</v>
      </c>
      <c r="H79" s="297">
        <v>163.5</v>
      </c>
      <c r="I79" s="339" t="s">
        <v>983</v>
      </c>
      <c r="J79" s="303" t="s">
        <v>984</v>
      </c>
      <c r="K79" s="284">
        <f t="shared" ref="K79" si="61">H79-F79</f>
        <v>25.5</v>
      </c>
      <c r="L79" s="295">
        <v>100</v>
      </c>
      <c r="M79" s="296">
        <f t="shared" ref="M79" si="62">(K79*N79)-100</f>
        <v>2450</v>
      </c>
      <c r="N79" s="284">
        <v>100</v>
      </c>
      <c r="O79" s="276" t="s">
        <v>537</v>
      </c>
      <c r="P79" s="277">
        <v>44995</v>
      </c>
      <c r="Q79" s="197"/>
      <c r="R79" s="203"/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301">
        <v>22</v>
      </c>
      <c r="B80" s="277">
        <v>44995</v>
      </c>
      <c r="C80" s="298"/>
      <c r="D80" s="298" t="s">
        <v>982</v>
      </c>
      <c r="E80" s="278" t="s">
        <v>539</v>
      </c>
      <c r="F80" s="278">
        <v>131</v>
      </c>
      <c r="G80" s="278">
        <v>80</v>
      </c>
      <c r="H80" s="297">
        <v>154</v>
      </c>
      <c r="I80" s="339" t="s">
        <v>985</v>
      </c>
      <c r="J80" s="303" t="s">
        <v>954</v>
      </c>
      <c r="K80" s="284">
        <f t="shared" ref="K80" si="63">H80-F80</f>
        <v>23</v>
      </c>
      <c r="L80" s="295">
        <v>100</v>
      </c>
      <c r="M80" s="296">
        <f t="shared" ref="M80" si="64">(K80*N80)-100</f>
        <v>2200</v>
      </c>
      <c r="N80" s="284">
        <v>100</v>
      </c>
      <c r="O80" s="276" t="s">
        <v>537</v>
      </c>
      <c r="P80" s="277">
        <v>44995</v>
      </c>
      <c r="Q80" s="197"/>
      <c r="R80" s="203"/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301">
        <v>23</v>
      </c>
      <c r="B81" s="277">
        <v>44998</v>
      </c>
      <c r="C81" s="298"/>
      <c r="D81" s="298" t="s">
        <v>1012</v>
      </c>
      <c r="E81" s="278" t="s">
        <v>539</v>
      </c>
      <c r="F81" s="278">
        <v>32</v>
      </c>
      <c r="G81" s="278">
        <v>14</v>
      </c>
      <c r="H81" s="297">
        <v>52</v>
      </c>
      <c r="I81" s="339" t="s">
        <v>1013</v>
      </c>
      <c r="J81" s="303" t="s">
        <v>954</v>
      </c>
      <c r="K81" s="284">
        <f t="shared" ref="K81" si="65">H81-F81</f>
        <v>20</v>
      </c>
      <c r="L81" s="295">
        <v>100</v>
      </c>
      <c r="M81" s="296">
        <f t="shared" ref="M81:M82" si="66">(K81*N81)-100</f>
        <v>4900</v>
      </c>
      <c r="N81" s="284">
        <v>250</v>
      </c>
      <c r="O81" s="276" t="s">
        <v>537</v>
      </c>
      <c r="P81" s="277">
        <v>44998</v>
      </c>
      <c r="Q81" s="197"/>
      <c r="R81" s="203"/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01">
        <v>24</v>
      </c>
      <c r="B82" s="277">
        <v>44998</v>
      </c>
      <c r="C82" s="298"/>
      <c r="D82" s="298" t="s">
        <v>1014</v>
      </c>
      <c r="E82" s="278" t="s">
        <v>891</v>
      </c>
      <c r="F82" s="278">
        <v>16</v>
      </c>
      <c r="G82" s="278">
        <v>25</v>
      </c>
      <c r="H82" s="297">
        <v>10</v>
      </c>
      <c r="I82" s="339">
        <v>1</v>
      </c>
      <c r="J82" s="303" t="s">
        <v>1015</v>
      </c>
      <c r="K82" s="284">
        <f>F82-H82</f>
        <v>6</v>
      </c>
      <c r="L82" s="295">
        <v>100</v>
      </c>
      <c r="M82" s="296">
        <f t="shared" si="66"/>
        <v>3500</v>
      </c>
      <c r="N82" s="284">
        <v>600</v>
      </c>
      <c r="O82" s="276" t="s">
        <v>537</v>
      </c>
      <c r="P82" s="277">
        <v>44998</v>
      </c>
      <c r="Q82" s="197"/>
      <c r="R82" s="203"/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270">
        <v>25</v>
      </c>
      <c r="B83" s="199">
        <v>44998</v>
      </c>
      <c r="C83" s="235"/>
      <c r="D83" s="235" t="s">
        <v>909</v>
      </c>
      <c r="E83" s="201" t="s">
        <v>539</v>
      </c>
      <c r="F83" s="201" t="s">
        <v>1016</v>
      </c>
      <c r="G83" s="201">
        <v>23</v>
      </c>
      <c r="H83" s="202"/>
      <c r="I83" s="271" t="s">
        <v>981</v>
      </c>
      <c r="J83" s="226" t="s">
        <v>540</v>
      </c>
      <c r="K83" s="202"/>
      <c r="L83" s="218"/>
      <c r="M83" s="219"/>
      <c r="N83" s="202"/>
      <c r="O83" s="226"/>
      <c r="P83" s="199"/>
      <c r="Q83" s="197"/>
      <c r="R83" s="203"/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270">
        <v>26</v>
      </c>
      <c r="B84" s="199">
        <v>44998</v>
      </c>
      <c r="C84" s="235"/>
      <c r="D84" s="235" t="s">
        <v>979</v>
      </c>
      <c r="E84" s="201" t="s">
        <v>539</v>
      </c>
      <c r="F84" s="201" t="s">
        <v>1017</v>
      </c>
      <c r="G84" s="201">
        <v>8</v>
      </c>
      <c r="H84" s="202"/>
      <c r="I84" s="271" t="s">
        <v>973</v>
      </c>
      <c r="J84" s="226" t="s">
        <v>540</v>
      </c>
      <c r="K84" s="202"/>
      <c r="L84" s="218"/>
      <c r="M84" s="219"/>
      <c r="N84" s="202"/>
      <c r="O84" s="226"/>
      <c r="P84" s="199"/>
      <c r="Q84" s="197"/>
      <c r="R84" s="203"/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270">
        <v>27</v>
      </c>
      <c r="B85" s="199">
        <v>44998</v>
      </c>
      <c r="C85" s="235"/>
      <c r="D85" s="235" t="s">
        <v>1018</v>
      </c>
      <c r="E85" s="201" t="s">
        <v>539</v>
      </c>
      <c r="F85" s="201" t="s">
        <v>1019</v>
      </c>
      <c r="G85" s="201">
        <v>90</v>
      </c>
      <c r="H85" s="202"/>
      <c r="I85" s="271" t="s">
        <v>985</v>
      </c>
      <c r="J85" s="226" t="s">
        <v>540</v>
      </c>
      <c r="K85" s="202"/>
      <c r="L85" s="218"/>
      <c r="M85" s="219"/>
      <c r="N85" s="202"/>
      <c r="O85" s="226"/>
      <c r="P85" s="199"/>
      <c r="Q85" s="197"/>
      <c r="R85" s="203"/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28">
        <v>28</v>
      </c>
      <c r="B86" s="327">
        <v>44998</v>
      </c>
      <c r="C86" s="320"/>
      <c r="D86" s="320" t="s">
        <v>1020</v>
      </c>
      <c r="E86" s="318" t="s">
        <v>539</v>
      </c>
      <c r="F86" s="318">
        <v>250</v>
      </c>
      <c r="G86" s="318">
        <v>130</v>
      </c>
      <c r="H86" s="321">
        <v>130</v>
      </c>
      <c r="I86" s="329" t="s">
        <v>1021</v>
      </c>
      <c r="J86" s="322" t="s">
        <v>1022</v>
      </c>
      <c r="K86" s="323">
        <f t="shared" ref="K86" si="67">H86-F86</f>
        <v>-120</v>
      </c>
      <c r="L86" s="324">
        <v>100</v>
      </c>
      <c r="M86" s="325">
        <f t="shared" ref="M86" si="68">(K86*N86)-100</f>
        <v>-3100</v>
      </c>
      <c r="N86" s="323">
        <v>25</v>
      </c>
      <c r="O86" s="326" t="s">
        <v>549</v>
      </c>
      <c r="P86" s="327">
        <v>44998</v>
      </c>
      <c r="Q86" s="197"/>
      <c r="R86" s="203"/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270"/>
      <c r="B87" s="199"/>
      <c r="C87" s="235"/>
      <c r="D87" s="235"/>
      <c r="E87" s="201"/>
      <c r="F87" s="201"/>
      <c r="G87" s="201"/>
      <c r="H87" s="202"/>
      <c r="I87" s="271"/>
      <c r="J87" s="226"/>
      <c r="K87" s="202"/>
      <c r="L87" s="218"/>
      <c r="M87" s="219"/>
      <c r="N87" s="202"/>
      <c r="O87" s="226"/>
      <c r="P87" s="199"/>
      <c r="Q87" s="197"/>
      <c r="R87" s="203"/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270"/>
      <c r="B88" s="199"/>
      <c r="C88" s="235"/>
      <c r="D88" s="235"/>
      <c r="E88" s="201"/>
      <c r="F88" s="201"/>
      <c r="G88" s="201"/>
      <c r="H88" s="202"/>
      <c r="I88" s="271"/>
      <c r="J88" s="226"/>
      <c r="K88" s="202"/>
      <c r="L88" s="218"/>
      <c r="M88" s="219"/>
      <c r="N88" s="202"/>
      <c r="O88" s="226"/>
      <c r="P88" s="199"/>
      <c r="Q88" s="1"/>
      <c r="R88" s="6"/>
      <c r="S88" s="1"/>
      <c r="T88" s="1"/>
      <c r="U88" s="1"/>
      <c r="V88" s="1"/>
      <c r="W88" s="1"/>
      <c r="X88" s="6"/>
      <c r="Y88" s="1"/>
      <c r="Z88" s="1"/>
      <c r="AA88" s="1"/>
      <c r="AB88" s="1"/>
      <c r="AC88" s="1"/>
      <c r="AD88" s="6"/>
      <c r="AE88" s="1"/>
      <c r="AF88" s="1"/>
      <c r="AG88" s="1"/>
      <c r="AH88" s="197"/>
      <c r="AI88" s="197"/>
      <c r="AJ88" s="203"/>
      <c r="AK88" s="197"/>
      <c r="AL88" s="197"/>
    </row>
    <row r="89" spans="1:38" ht="38.25" customHeight="1">
      <c r="A89" s="92" t="s">
        <v>561</v>
      </c>
      <c r="B89" s="139"/>
      <c r="C89" s="139"/>
      <c r="D89" s="140"/>
      <c r="E89" s="124"/>
      <c r="F89" s="6"/>
      <c r="G89" s="6"/>
      <c r="H89" s="125"/>
      <c r="I89" s="141"/>
      <c r="J89" s="1"/>
      <c r="K89" s="6"/>
      <c r="L89" s="6"/>
      <c r="M89" s="6"/>
      <c r="N89" s="1"/>
      <c r="O89" s="1"/>
      <c r="Q89" s="1"/>
      <c r="R89" s="6"/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1"/>
      <c r="AI89" s="1"/>
      <c r="AJ89" s="6"/>
      <c r="AK89" s="1"/>
    </row>
    <row r="90" spans="1:38" s="198" customFormat="1" ht="38.25">
      <c r="A90" s="93" t="s">
        <v>16</v>
      </c>
      <c r="B90" s="94" t="s">
        <v>514</v>
      </c>
      <c r="C90" s="94"/>
      <c r="D90" s="95" t="s">
        <v>525</v>
      </c>
      <c r="E90" s="94" t="s">
        <v>526</v>
      </c>
      <c r="F90" s="94" t="s">
        <v>527</v>
      </c>
      <c r="G90" s="94" t="s">
        <v>528</v>
      </c>
      <c r="H90" s="94" t="s">
        <v>529</v>
      </c>
      <c r="I90" s="94" t="s">
        <v>530</v>
      </c>
      <c r="J90" s="93" t="s">
        <v>531</v>
      </c>
      <c r="K90" s="128" t="s">
        <v>548</v>
      </c>
      <c r="L90" s="129" t="s">
        <v>533</v>
      </c>
      <c r="M90" s="96" t="s">
        <v>534</v>
      </c>
      <c r="N90" s="94" t="s">
        <v>535</v>
      </c>
      <c r="O90" s="95" t="s">
        <v>536</v>
      </c>
      <c r="P90" s="94" t="s">
        <v>765</v>
      </c>
      <c r="Q90" s="197"/>
      <c r="R90" s="6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</row>
    <row r="91" spans="1:38" ht="14.25" customHeight="1">
      <c r="A91" s="257">
        <v>1</v>
      </c>
      <c r="B91" s="258">
        <v>44840</v>
      </c>
      <c r="C91" s="255"/>
      <c r="D91" s="255" t="s">
        <v>838</v>
      </c>
      <c r="E91" s="256" t="s">
        <v>539</v>
      </c>
      <c r="F91" s="256" t="s">
        <v>839</v>
      </c>
      <c r="G91" s="256">
        <v>1220</v>
      </c>
      <c r="H91" s="256"/>
      <c r="I91" s="256" t="s">
        <v>840</v>
      </c>
      <c r="J91" s="226" t="s">
        <v>540</v>
      </c>
      <c r="K91" s="202"/>
      <c r="L91" s="218"/>
      <c r="M91" s="219"/>
      <c r="N91" s="202"/>
      <c r="O91" s="226"/>
      <c r="P91" s="199"/>
      <c r="Q91" s="197"/>
      <c r="R91" s="197" t="s">
        <v>538</v>
      </c>
      <c r="S91" s="41"/>
      <c r="T91" s="1"/>
      <c r="U91" s="1"/>
      <c r="V91" s="1"/>
      <c r="W91" s="1"/>
      <c r="X91" s="1"/>
      <c r="Y91" s="1"/>
      <c r="Z91" s="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</row>
    <row r="92" spans="1:38" ht="12.75" customHeight="1">
      <c r="A92" s="256"/>
      <c r="B92" s="254"/>
      <c r="C92" s="255"/>
      <c r="D92" s="255"/>
      <c r="E92" s="256"/>
      <c r="F92" s="256"/>
      <c r="G92" s="256"/>
      <c r="H92" s="256"/>
      <c r="I92" s="256"/>
      <c r="J92" s="226"/>
      <c r="K92" s="202"/>
      <c r="L92" s="218"/>
      <c r="M92" s="219"/>
      <c r="N92" s="202"/>
      <c r="O92" s="226"/>
      <c r="P92" s="199"/>
      <c r="R92" s="6"/>
      <c r="S92" s="1"/>
      <c r="T92" s="1"/>
      <c r="U92" s="1"/>
      <c r="V92" s="1"/>
      <c r="W92" s="1"/>
      <c r="X92" s="1"/>
      <c r="Y92" s="1"/>
    </row>
    <row r="93" spans="1:38" ht="12.75" customHeight="1">
      <c r="A93" s="109" t="s">
        <v>541</v>
      </c>
      <c r="B93" s="109"/>
      <c r="C93" s="109"/>
      <c r="D93" s="109"/>
      <c r="E93" s="41"/>
      <c r="F93" s="116" t="s">
        <v>543</v>
      </c>
      <c r="G93" s="54"/>
      <c r="H93" s="54"/>
      <c r="I93" s="54"/>
      <c r="J93" s="6"/>
      <c r="K93" s="132"/>
      <c r="L93" s="133"/>
      <c r="M93" s="6"/>
      <c r="N93" s="99"/>
      <c r="O93" s="142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15" t="s">
        <v>542</v>
      </c>
      <c r="B94" s="109"/>
      <c r="C94" s="109"/>
      <c r="D94" s="109"/>
      <c r="E94" s="6"/>
      <c r="F94" s="116" t="s">
        <v>545</v>
      </c>
      <c r="G94" s="6"/>
      <c r="H94" s="6" t="s">
        <v>761</v>
      </c>
      <c r="I94" s="6"/>
      <c r="J94" s="1"/>
      <c r="K94" s="6"/>
      <c r="L94" s="6"/>
      <c r="M94" s="6"/>
      <c r="N94" s="1"/>
      <c r="O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15"/>
      <c r="B95" s="109"/>
      <c r="C95" s="109"/>
      <c r="D95" s="109"/>
      <c r="E95" s="6"/>
      <c r="F95" s="116"/>
      <c r="G95" s="6"/>
      <c r="H95" s="6"/>
      <c r="I95" s="6"/>
      <c r="J95" s="1"/>
      <c r="K95" s="6"/>
      <c r="L95" s="6"/>
      <c r="M95" s="6"/>
      <c r="N95" s="1"/>
      <c r="O95" s="1"/>
      <c r="Q95" s="1"/>
      <c r="R95" s="54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15"/>
      <c r="B96" s="109"/>
      <c r="C96" s="109"/>
      <c r="D96" s="109"/>
      <c r="E96" s="6"/>
      <c r="F96" s="116"/>
      <c r="G96" s="54"/>
      <c r="H96" s="41"/>
      <c r="I96" s="54"/>
      <c r="J96" s="6"/>
      <c r="K96" s="132"/>
      <c r="L96" s="133"/>
      <c r="M96" s="6"/>
      <c r="N96" s="99"/>
      <c r="O96" s="134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54"/>
      <c r="B97" s="98"/>
      <c r="C97" s="98"/>
      <c r="D97" s="41"/>
      <c r="E97" s="54"/>
      <c r="F97" s="54"/>
      <c r="G97" s="54"/>
      <c r="H97" s="41"/>
      <c r="I97" s="54"/>
      <c r="J97" s="6"/>
      <c r="K97" s="132"/>
      <c r="L97" s="133"/>
      <c r="M97" s="6"/>
      <c r="N97" s="99"/>
      <c r="O97" s="134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38.25" customHeight="1">
      <c r="A98" s="41"/>
      <c r="B98" s="143" t="s">
        <v>562</v>
      </c>
      <c r="C98" s="143"/>
      <c r="D98" s="143"/>
      <c r="E98" s="143"/>
      <c r="F98" s="6"/>
      <c r="G98" s="6"/>
      <c r="H98" s="126"/>
      <c r="I98" s="6"/>
      <c r="J98" s="126"/>
      <c r="K98" s="127"/>
      <c r="L98" s="6"/>
      <c r="M98" s="6"/>
      <c r="N98" s="1"/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93" t="s">
        <v>16</v>
      </c>
      <c r="B99" s="94" t="s">
        <v>514</v>
      </c>
      <c r="C99" s="94"/>
      <c r="D99" s="95" t="s">
        <v>525</v>
      </c>
      <c r="E99" s="94" t="s">
        <v>526</v>
      </c>
      <c r="F99" s="94" t="s">
        <v>527</v>
      </c>
      <c r="G99" s="94" t="s">
        <v>563</v>
      </c>
      <c r="H99" s="94" t="s">
        <v>564</v>
      </c>
      <c r="I99" s="94" t="s">
        <v>530</v>
      </c>
      <c r="J99" s="144" t="s">
        <v>531</v>
      </c>
      <c r="K99" s="94" t="s">
        <v>532</v>
      </c>
      <c r="L99" s="94" t="s">
        <v>565</v>
      </c>
      <c r="M99" s="94" t="s">
        <v>535</v>
      </c>
      <c r="N99" s="95" t="s">
        <v>536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1</v>
      </c>
      <c r="B100" s="146">
        <v>41579</v>
      </c>
      <c r="C100" s="146"/>
      <c r="D100" s="147" t="s">
        <v>566</v>
      </c>
      <c r="E100" s="148" t="s">
        <v>567</v>
      </c>
      <c r="F100" s="149">
        <v>82</v>
      </c>
      <c r="G100" s="148" t="s">
        <v>568</v>
      </c>
      <c r="H100" s="148">
        <v>100</v>
      </c>
      <c r="I100" s="150">
        <v>100</v>
      </c>
      <c r="J100" s="151" t="s">
        <v>569</v>
      </c>
      <c r="K100" s="152">
        <f t="shared" ref="K100:K152" si="69">H100-F100</f>
        <v>18</v>
      </c>
      <c r="L100" s="153">
        <f t="shared" ref="L100:L152" si="70">K100/F100</f>
        <v>0.21951219512195122</v>
      </c>
      <c r="M100" s="148" t="s">
        <v>537</v>
      </c>
      <c r="N100" s="154">
        <v>42657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2</v>
      </c>
      <c r="B101" s="146">
        <v>41794</v>
      </c>
      <c r="C101" s="146"/>
      <c r="D101" s="147" t="s">
        <v>570</v>
      </c>
      <c r="E101" s="148" t="s">
        <v>539</v>
      </c>
      <c r="F101" s="149">
        <v>257</v>
      </c>
      <c r="G101" s="148" t="s">
        <v>568</v>
      </c>
      <c r="H101" s="148">
        <v>300</v>
      </c>
      <c r="I101" s="150">
        <v>300</v>
      </c>
      <c r="J101" s="151" t="s">
        <v>569</v>
      </c>
      <c r="K101" s="152">
        <f t="shared" si="69"/>
        <v>43</v>
      </c>
      <c r="L101" s="153">
        <f t="shared" si="70"/>
        <v>0.16731517509727625</v>
      </c>
      <c r="M101" s="148" t="s">
        <v>537</v>
      </c>
      <c r="N101" s="154">
        <v>41822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3</v>
      </c>
      <c r="B102" s="146">
        <v>41828</v>
      </c>
      <c r="C102" s="146"/>
      <c r="D102" s="147" t="s">
        <v>571</v>
      </c>
      <c r="E102" s="148" t="s">
        <v>539</v>
      </c>
      <c r="F102" s="149">
        <v>393</v>
      </c>
      <c r="G102" s="148" t="s">
        <v>568</v>
      </c>
      <c r="H102" s="148">
        <v>468</v>
      </c>
      <c r="I102" s="150">
        <v>468</v>
      </c>
      <c r="J102" s="151" t="s">
        <v>569</v>
      </c>
      <c r="K102" s="152">
        <f t="shared" si="69"/>
        <v>75</v>
      </c>
      <c r="L102" s="153">
        <f t="shared" si="70"/>
        <v>0.19083969465648856</v>
      </c>
      <c r="M102" s="148" t="s">
        <v>537</v>
      </c>
      <c r="N102" s="154">
        <v>41863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4</v>
      </c>
      <c r="B103" s="146">
        <v>41857</v>
      </c>
      <c r="C103" s="146"/>
      <c r="D103" s="147" t="s">
        <v>572</v>
      </c>
      <c r="E103" s="148" t="s">
        <v>539</v>
      </c>
      <c r="F103" s="149">
        <v>205</v>
      </c>
      <c r="G103" s="148" t="s">
        <v>568</v>
      </c>
      <c r="H103" s="148">
        <v>275</v>
      </c>
      <c r="I103" s="150">
        <v>250</v>
      </c>
      <c r="J103" s="151" t="s">
        <v>569</v>
      </c>
      <c r="K103" s="152">
        <f t="shared" si="69"/>
        <v>70</v>
      </c>
      <c r="L103" s="153">
        <f t="shared" si="70"/>
        <v>0.34146341463414637</v>
      </c>
      <c r="M103" s="148" t="s">
        <v>537</v>
      </c>
      <c r="N103" s="154">
        <v>41962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5</v>
      </c>
      <c r="B104" s="146">
        <v>41886</v>
      </c>
      <c r="C104" s="146"/>
      <c r="D104" s="147" t="s">
        <v>573</v>
      </c>
      <c r="E104" s="148" t="s">
        <v>539</v>
      </c>
      <c r="F104" s="149">
        <v>162</v>
      </c>
      <c r="G104" s="148" t="s">
        <v>568</v>
      </c>
      <c r="H104" s="148">
        <v>190</v>
      </c>
      <c r="I104" s="150">
        <v>190</v>
      </c>
      <c r="J104" s="151" t="s">
        <v>569</v>
      </c>
      <c r="K104" s="152">
        <f t="shared" si="69"/>
        <v>28</v>
      </c>
      <c r="L104" s="153">
        <f t="shared" si="70"/>
        <v>0.1728395061728395</v>
      </c>
      <c r="M104" s="148" t="s">
        <v>537</v>
      </c>
      <c r="N104" s="154">
        <v>42006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6</v>
      </c>
      <c r="B105" s="146">
        <v>41886</v>
      </c>
      <c r="C105" s="146"/>
      <c r="D105" s="147" t="s">
        <v>574</v>
      </c>
      <c r="E105" s="148" t="s">
        <v>539</v>
      </c>
      <c r="F105" s="149">
        <v>75</v>
      </c>
      <c r="G105" s="148" t="s">
        <v>568</v>
      </c>
      <c r="H105" s="148">
        <v>91.5</v>
      </c>
      <c r="I105" s="150" t="s">
        <v>575</v>
      </c>
      <c r="J105" s="151" t="s">
        <v>576</v>
      </c>
      <c r="K105" s="152">
        <f t="shared" si="69"/>
        <v>16.5</v>
      </c>
      <c r="L105" s="153">
        <f t="shared" si="70"/>
        <v>0.22</v>
      </c>
      <c r="M105" s="148" t="s">
        <v>537</v>
      </c>
      <c r="N105" s="154">
        <v>41954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7</v>
      </c>
      <c r="B106" s="146">
        <v>41913</v>
      </c>
      <c r="C106" s="146"/>
      <c r="D106" s="147" t="s">
        <v>577</v>
      </c>
      <c r="E106" s="148" t="s">
        <v>539</v>
      </c>
      <c r="F106" s="149">
        <v>850</v>
      </c>
      <c r="G106" s="148" t="s">
        <v>568</v>
      </c>
      <c r="H106" s="148">
        <v>982.5</v>
      </c>
      <c r="I106" s="150">
        <v>1050</v>
      </c>
      <c r="J106" s="151" t="s">
        <v>578</v>
      </c>
      <c r="K106" s="152">
        <f t="shared" si="69"/>
        <v>132.5</v>
      </c>
      <c r="L106" s="153">
        <f t="shared" si="70"/>
        <v>0.15588235294117647</v>
      </c>
      <c r="M106" s="148" t="s">
        <v>537</v>
      </c>
      <c r="N106" s="154">
        <v>42039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8</v>
      </c>
      <c r="B107" s="146">
        <v>41913</v>
      </c>
      <c r="C107" s="146"/>
      <c r="D107" s="147" t="s">
        <v>579</v>
      </c>
      <c r="E107" s="148" t="s">
        <v>539</v>
      </c>
      <c r="F107" s="149">
        <v>475</v>
      </c>
      <c r="G107" s="148" t="s">
        <v>568</v>
      </c>
      <c r="H107" s="148">
        <v>515</v>
      </c>
      <c r="I107" s="150">
        <v>600</v>
      </c>
      <c r="J107" s="151" t="s">
        <v>580</v>
      </c>
      <c r="K107" s="152">
        <f t="shared" si="69"/>
        <v>40</v>
      </c>
      <c r="L107" s="153">
        <f t="shared" si="70"/>
        <v>8.4210526315789472E-2</v>
      </c>
      <c r="M107" s="148" t="s">
        <v>537</v>
      </c>
      <c r="N107" s="154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9</v>
      </c>
      <c r="B108" s="146">
        <v>41913</v>
      </c>
      <c r="C108" s="146"/>
      <c r="D108" s="147" t="s">
        <v>581</v>
      </c>
      <c r="E108" s="148" t="s">
        <v>539</v>
      </c>
      <c r="F108" s="149">
        <v>86</v>
      </c>
      <c r="G108" s="148" t="s">
        <v>568</v>
      </c>
      <c r="H108" s="148">
        <v>99</v>
      </c>
      <c r="I108" s="150">
        <v>140</v>
      </c>
      <c r="J108" s="151" t="s">
        <v>582</v>
      </c>
      <c r="K108" s="152">
        <f t="shared" si="69"/>
        <v>13</v>
      </c>
      <c r="L108" s="153">
        <f t="shared" si="70"/>
        <v>0.15116279069767441</v>
      </c>
      <c r="M108" s="148" t="s">
        <v>537</v>
      </c>
      <c r="N108" s="154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10</v>
      </c>
      <c r="B109" s="146">
        <v>41926</v>
      </c>
      <c r="C109" s="146"/>
      <c r="D109" s="147" t="s">
        <v>583</v>
      </c>
      <c r="E109" s="148" t="s">
        <v>539</v>
      </c>
      <c r="F109" s="149">
        <v>496.6</v>
      </c>
      <c r="G109" s="148" t="s">
        <v>568</v>
      </c>
      <c r="H109" s="148">
        <v>621</v>
      </c>
      <c r="I109" s="150">
        <v>580</v>
      </c>
      <c r="J109" s="151" t="s">
        <v>569</v>
      </c>
      <c r="K109" s="152">
        <f t="shared" si="69"/>
        <v>124.39999999999998</v>
      </c>
      <c r="L109" s="153">
        <f t="shared" si="70"/>
        <v>0.25050342327829234</v>
      </c>
      <c r="M109" s="148" t="s">
        <v>537</v>
      </c>
      <c r="N109" s="154">
        <v>42605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11</v>
      </c>
      <c r="B110" s="146">
        <v>41926</v>
      </c>
      <c r="C110" s="146"/>
      <c r="D110" s="147" t="s">
        <v>584</v>
      </c>
      <c r="E110" s="148" t="s">
        <v>539</v>
      </c>
      <c r="F110" s="149">
        <v>2481.9</v>
      </c>
      <c r="G110" s="148" t="s">
        <v>568</v>
      </c>
      <c r="H110" s="148">
        <v>2840</v>
      </c>
      <c r="I110" s="150">
        <v>2870</v>
      </c>
      <c r="J110" s="151" t="s">
        <v>585</v>
      </c>
      <c r="K110" s="152">
        <f t="shared" si="69"/>
        <v>358.09999999999991</v>
      </c>
      <c r="L110" s="153">
        <f t="shared" si="70"/>
        <v>0.14428462065353154</v>
      </c>
      <c r="M110" s="148" t="s">
        <v>537</v>
      </c>
      <c r="N110" s="154">
        <v>42017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12</v>
      </c>
      <c r="B111" s="146">
        <v>41928</v>
      </c>
      <c r="C111" s="146"/>
      <c r="D111" s="147" t="s">
        <v>586</v>
      </c>
      <c r="E111" s="148" t="s">
        <v>539</v>
      </c>
      <c r="F111" s="149">
        <v>84.5</v>
      </c>
      <c r="G111" s="148" t="s">
        <v>568</v>
      </c>
      <c r="H111" s="148">
        <v>93</v>
      </c>
      <c r="I111" s="150">
        <v>110</v>
      </c>
      <c r="J111" s="151" t="s">
        <v>587</v>
      </c>
      <c r="K111" s="152">
        <f t="shared" si="69"/>
        <v>8.5</v>
      </c>
      <c r="L111" s="153">
        <f t="shared" si="70"/>
        <v>0.10059171597633136</v>
      </c>
      <c r="M111" s="148" t="s">
        <v>537</v>
      </c>
      <c r="N111" s="154">
        <v>41939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13</v>
      </c>
      <c r="B112" s="146">
        <v>41928</v>
      </c>
      <c r="C112" s="146"/>
      <c r="D112" s="147" t="s">
        <v>588</v>
      </c>
      <c r="E112" s="148" t="s">
        <v>539</v>
      </c>
      <c r="F112" s="149">
        <v>401</v>
      </c>
      <c r="G112" s="148" t="s">
        <v>568</v>
      </c>
      <c r="H112" s="148">
        <v>428</v>
      </c>
      <c r="I112" s="150">
        <v>450</v>
      </c>
      <c r="J112" s="151" t="s">
        <v>589</v>
      </c>
      <c r="K112" s="152">
        <f t="shared" si="69"/>
        <v>27</v>
      </c>
      <c r="L112" s="153">
        <f t="shared" si="70"/>
        <v>6.7331670822942641E-2</v>
      </c>
      <c r="M112" s="148" t="s">
        <v>537</v>
      </c>
      <c r="N112" s="154">
        <v>42020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14</v>
      </c>
      <c r="B113" s="146">
        <v>41928</v>
      </c>
      <c r="C113" s="146"/>
      <c r="D113" s="147" t="s">
        <v>590</v>
      </c>
      <c r="E113" s="148" t="s">
        <v>539</v>
      </c>
      <c r="F113" s="149">
        <v>101</v>
      </c>
      <c r="G113" s="148" t="s">
        <v>568</v>
      </c>
      <c r="H113" s="148">
        <v>112</v>
      </c>
      <c r="I113" s="150">
        <v>120</v>
      </c>
      <c r="J113" s="151" t="s">
        <v>591</v>
      </c>
      <c r="K113" s="152">
        <f t="shared" si="69"/>
        <v>11</v>
      </c>
      <c r="L113" s="153">
        <f t="shared" si="70"/>
        <v>0.10891089108910891</v>
      </c>
      <c r="M113" s="148" t="s">
        <v>537</v>
      </c>
      <c r="N113" s="154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15</v>
      </c>
      <c r="B114" s="146">
        <v>41954</v>
      </c>
      <c r="C114" s="146"/>
      <c r="D114" s="147" t="s">
        <v>592</v>
      </c>
      <c r="E114" s="148" t="s">
        <v>539</v>
      </c>
      <c r="F114" s="149">
        <v>59</v>
      </c>
      <c r="G114" s="148" t="s">
        <v>568</v>
      </c>
      <c r="H114" s="148">
        <v>76</v>
      </c>
      <c r="I114" s="150">
        <v>76</v>
      </c>
      <c r="J114" s="151" t="s">
        <v>569</v>
      </c>
      <c r="K114" s="152">
        <f t="shared" si="69"/>
        <v>17</v>
      </c>
      <c r="L114" s="153">
        <f t="shared" si="70"/>
        <v>0.28813559322033899</v>
      </c>
      <c r="M114" s="148" t="s">
        <v>537</v>
      </c>
      <c r="N114" s="154">
        <v>43032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16</v>
      </c>
      <c r="B115" s="146">
        <v>41954</v>
      </c>
      <c r="C115" s="146"/>
      <c r="D115" s="147" t="s">
        <v>581</v>
      </c>
      <c r="E115" s="148" t="s">
        <v>539</v>
      </c>
      <c r="F115" s="149">
        <v>99</v>
      </c>
      <c r="G115" s="148" t="s">
        <v>568</v>
      </c>
      <c r="H115" s="148">
        <v>120</v>
      </c>
      <c r="I115" s="150">
        <v>120</v>
      </c>
      <c r="J115" s="151" t="s">
        <v>550</v>
      </c>
      <c r="K115" s="152">
        <f t="shared" si="69"/>
        <v>21</v>
      </c>
      <c r="L115" s="153">
        <f t="shared" si="70"/>
        <v>0.21212121212121213</v>
      </c>
      <c r="M115" s="148" t="s">
        <v>537</v>
      </c>
      <c r="N115" s="154">
        <v>41960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17</v>
      </c>
      <c r="B116" s="146">
        <v>41956</v>
      </c>
      <c r="C116" s="146"/>
      <c r="D116" s="147" t="s">
        <v>593</v>
      </c>
      <c r="E116" s="148" t="s">
        <v>539</v>
      </c>
      <c r="F116" s="149">
        <v>22</v>
      </c>
      <c r="G116" s="148" t="s">
        <v>568</v>
      </c>
      <c r="H116" s="148">
        <v>33.549999999999997</v>
      </c>
      <c r="I116" s="150">
        <v>32</v>
      </c>
      <c r="J116" s="151" t="s">
        <v>594</v>
      </c>
      <c r="K116" s="152">
        <f t="shared" si="69"/>
        <v>11.549999999999997</v>
      </c>
      <c r="L116" s="153">
        <f t="shared" si="70"/>
        <v>0.52499999999999991</v>
      </c>
      <c r="M116" s="148" t="s">
        <v>537</v>
      </c>
      <c r="N116" s="154">
        <v>42188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18</v>
      </c>
      <c r="B117" s="146">
        <v>41976</v>
      </c>
      <c r="C117" s="146"/>
      <c r="D117" s="147" t="s">
        <v>595</v>
      </c>
      <c r="E117" s="148" t="s">
        <v>539</v>
      </c>
      <c r="F117" s="149">
        <v>440</v>
      </c>
      <c r="G117" s="148" t="s">
        <v>568</v>
      </c>
      <c r="H117" s="148">
        <v>520</v>
      </c>
      <c r="I117" s="150">
        <v>520</v>
      </c>
      <c r="J117" s="151" t="s">
        <v>596</v>
      </c>
      <c r="K117" s="152">
        <f t="shared" si="69"/>
        <v>80</v>
      </c>
      <c r="L117" s="153">
        <f t="shared" si="70"/>
        <v>0.18181818181818182</v>
      </c>
      <c r="M117" s="148" t="s">
        <v>537</v>
      </c>
      <c r="N117" s="154">
        <v>42208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19</v>
      </c>
      <c r="B118" s="146">
        <v>41976</v>
      </c>
      <c r="C118" s="146"/>
      <c r="D118" s="147" t="s">
        <v>597</v>
      </c>
      <c r="E118" s="148" t="s">
        <v>539</v>
      </c>
      <c r="F118" s="149">
        <v>360</v>
      </c>
      <c r="G118" s="148" t="s">
        <v>568</v>
      </c>
      <c r="H118" s="148">
        <v>427</v>
      </c>
      <c r="I118" s="150">
        <v>425</v>
      </c>
      <c r="J118" s="151" t="s">
        <v>598</v>
      </c>
      <c r="K118" s="152">
        <f t="shared" si="69"/>
        <v>67</v>
      </c>
      <c r="L118" s="153">
        <f t="shared" si="70"/>
        <v>0.18611111111111112</v>
      </c>
      <c r="M118" s="148" t="s">
        <v>537</v>
      </c>
      <c r="N118" s="154">
        <v>42058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20</v>
      </c>
      <c r="B119" s="146">
        <v>42012</v>
      </c>
      <c r="C119" s="146"/>
      <c r="D119" s="147" t="s">
        <v>599</v>
      </c>
      <c r="E119" s="148" t="s">
        <v>539</v>
      </c>
      <c r="F119" s="149">
        <v>360</v>
      </c>
      <c r="G119" s="148" t="s">
        <v>568</v>
      </c>
      <c r="H119" s="148">
        <v>455</v>
      </c>
      <c r="I119" s="150">
        <v>420</v>
      </c>
      <c r="J119" s="151" t="s">
        <v>600</v>
      </c>
      <c r="K119" s="152">
        <f t="shared" si="69"/>
        <v>95</v>
      </c>
      <c r="L119" s="153">
        <f t="shared" si="70"/>
        <v>0.2638888888888889</v>
      </c>
      <c r="M119" s="148" t="s">
        <v>537</v>
      </c>
      <c r="N119" s="154">
        <v>42024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21</v>
      </c>
      <c r="B120" s="146">
        <v>42012</v>
      </c>
      <c r="C120" s="146"/>
      <c r="D120" s="147" t="s">
        <v>601</v>
      </c>
      <c r="E120" s="148" t="s">
        <v>539</v>
      </c>
      <c r="F120" s="149">
        <v>130</v>
      </c>
      <c r="G120" s="148"/>
      <c r="H120" s="148">
        <v>175.5</v>
      </c>
      <c r="I120" s="150">
        <v>165</v>
      </c>
      <c r="J120" s="151" t="s">
        <v>602</v>
      </c>
      <c r="K120" s="152">
        <f t="shared" si="69"/>
        <v>45.5</v>
      </c>
      <c r="L120" s="153">
        <f t="shared" si="70"/>
        <v>0.35</v>
      </c>
      <c r="M120" s="148" t="s">
        <v>537</v>
      </c>
      <c r="N120" s="154">
        <v>43088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22</v>
      </c>
      <c r="B121" s="146">
        <v>42040</v>
      </c>
      <c r="C121" s="146"/>
      <c r="D121" s="147" t="s">
        <v>365</v>
      </c>
      <c r="E121" s="148" t="s">
        <v>567</v>
      </c>
      <c r="F121" s="149">
        <v>98</v>
      </c>
      <c r="G121" s="148"/>
      <c r="H121" s="148">
        <v>120</v>
      </c>
      <c r="I121" s="150">
        <v>120</v>
      </c>
      <c r="J121" s="151" t="s">
        <v>569</v>
      </c>
      <c r="K121" s="152">
        <f t="shared" si="69"/>
        <v>22</v>
      </c>
      <c r="L121" s="153">
        <f t="shared" si="70"/>
        <v>0.22448979591836735</v>
      </c>
      <c r="M121" s="148" t="s">
        <v>537</v>
      </c>
      <c r="N121" s="154">
        <v>42753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23</v>
      </c>
      <c r="B122" s="146">
        <v>42040</v>
      </c>
      <c r="C122" s="146"/>
      <c r="D122" s="147" t="s">
        <v>603</v>
      </c>
      <c r="E122" s="148" t="s">
        <v>567</v>
      </c>
      <c r="F122" s="149">
        <v>196</v>
      </c>
      <c r="G122" s="148"/>
      <c r="H122" s="148">
        <v>262</v>
      </c>
      <c r="I122" s="150">
        <v>255</v>
      </c>
      <c r="J122" s="151" t="s">
        <v>569</v>
      </c>
      <c r="K122" s="152">
        <f t="shared" si="69"/>
        <v>66</v>
      </c>
      <c r="L122" s="153">
        <f t="shared" si="70"/>
        <v>0.33673469387755101</v>
      </c>
      <c r="M122" s="148" t="s">
        <v>537</v>
      </c>
      <c r="N122" s="154">
        <v>42599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5">
        <v>24</v>
      </c>
      <c r="B123" s="156">
        <v>42067</v>
      </c>
      <c r="C123" s="156"/>
      <c r="D123" s="157" t="s">
        <v>364</v>
      </c>
      <c r="E123" s="158" t="s">
        <v>567</v>
      </c>
      <c r="F123" s="159">
        <v>235</v>
      </c>
      <c r="G123" s="159"/>
      <c r="H123" s="160">
        <v>77</v>
      </c>
      <c r="I123" s="160" t="s">
        <v>604</v>
      </c>
      <c r="J123" s="161" t="s">
        <v>605</v>
      </c>
      <c r="K123" s="162">
        <f t="shared" si="69"/>
        <v>-158</v>
      </c>
      <c r="L123" s="163">
        <f t="shared" si="70"/>
        <v>-0.67234042553191486</v>
      </c>
      <c r="M123" s="159" t="s">
        <v>549</v>
      </c>
      <c r="N123" s="156">
        <v>43522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25</v>
      </c>
      <c r="B124" s="146">
        <v>42067</v>
      </c>
      <c r="C124" s="146"/>
      <c r="D124" s="147" t="s">
        <v>606</v>
      </c>
      <c r="E124" s="148" t="s">
        <v>567</v>
      </c>
      <c r="F124" s="149">
        <v>185</v>
      </c>
      <c r="G124" s="148"/>
      <c r="H124" s="148">
        <v>224</v>
      </c>
      <c r="I124" s="150" t="s">
        <v>607</v>
      </c>
      <c r="J124" s="151" t="s">
        <v>569</v>
      </c>
      <c r="K124" s="152">
        <f t="shared" si="69"/>
        <v>39</v>
      </c>
      <c r="L124" s="153">
        <f t="shared" si="70"/>
        <v>0.21081081081081082</v>
      </c>
      <c r="M124" s="148" t="s">
        <v>537</v>
      </c>
      <c r="N124" s="154">
        <v>42647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5">
        <v>26</v>
      </c>
      <c r="B125" s="156">
        <v>42090</v>
      </c>
      <c r="C125" s="156"/>
      <c r="D125" s="164" t="s">
        <v>608</v>
      </c>
      <c r="E125" s="159" t="s">
        <v>567</v>
      </c>
      <c r="F125" s="159">
        <v>49.5</v>
      </c>
      <c r="G125" s="160"/>
      <c r="H125" s="160">
        <v>15.85</v>
      </c>
      <c r="I125" s="160">
        <v>67</v>
      </c>
      <c r="J125" s="161" t="s">
        <v>609</v>
      </c>
      <c r="K125" s="160">
        <f t="shared" si="69"/>
        <v>-33.65</v>
      </c>
      <c r="L125" s="165">
        <f t="shared" si="70"/>
        <v>-0.67979797979797973</v>
      </c>
      <c r="M125" s="159" t="s">
        <v>549</v>
      </c>
      <c r="N125" s="166">
        <v>43627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27</v>
      </c>
      <c r="B126" s="146">
        <v>42093</v>
      </c>
      <c r="C126" s="146"/>
      <c r="D126" s="147" t="s">
        <v>610</v>
      </c>
      <c r="E126" s="148" t="s">
        <v>567</v>
      </c>
      <c r="F126" s="149">
        <v>183.5</v>
      </c>
      <c r="G126" s="148"/>
      <c r="H126" s="148">
        <v>219</v>
      </c>
      <c r="I126" s="150">
        <v>218</v>
      </c>
      <c r="J126" s="151" t="s">
        <v>611</v>
      </c>
      <c r="K126" s="152">
        <f t="shared" si="69"/>
        <v>35.5</v>
      </c>
      <c r="L126" s="153">
        <f t="shared" si="70"/>
        <v>0.19346049046321526</v>
      </c>
      <c r="M126" s="148" t="s">
        <v>537</v>
      </c>
      <c r="N126" s="154">
        <v>42103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28</v>
      </c>
      <c r="B127" s="146">
        <v>42114</v>
      </c>
      <c r="C127" s="146"/>
      <c r="D127" s="147" t="s">
        <v>612</v>
      </c>
      <c r="E127" s="148" t="s">
        <v>567</v>
      </c>
      <c r="F127" s="149">
        <f>(227+237)/2</f>
        <v>232</v>
      </c>
      <c r="G127" s="148"/>
      <c r="H127" s="148">
        <v>298</v>
      </c>
      <c r="I127" s="150">
        <v>298</v>
      </c>
      <c r="J127" s="151" t="s">
        <v>569</v>
      </c>
      <c r="K127" s="152">
        <f t="shared" si="69"/>
        <v>66</v>
      </c>
      <c r="L127" s="153">
        <f t="shared" si="70"/>
        <v>0.28448275862068967</v>
      </c>
      <c r="M127" s="148" t="s">
        <v>537</v>
      </c>
      <c r="N127" s="154">
        <v>42823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29</v>
      </c>
      <c r="B128" s="146">
        <v>42128</v>
      </c>
      <c r="C128" s="146"/>
      <c r="D128" s="147" t="s">
        <v>613</v>
      </c>
      <c r="E128" s="148" t="s">
        <v>539</v>
      </c>
      <c r="F128" s="149">
        <v>385</v>
      </c>
      <c r="G128" s="148"/>
      <c r="H128" s="148">
        <f>212.5+331</f>
        <v>543.5</v>
      </c>
      <c r="I128" s="150">
        <v>510</v>
      </c>
      <c r="J128" s="151" t="s">
        <v>614</v>
      </c>
      <c r="K128" s="152">
        <f t="shared" si="69"/>
        <v>158.5</v>
      </c>
      <c r="L128" s="153">
        <f t="shared" si="70"/>
        <v>0.41168831168831171</v>
      </c>
      <c r="M128" s="148" t="s">
        <v>537</v>
      </c>
      <c r="N128" s="154">
        <v>42235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30</v>
      </c>
      <c r="B129" s="146">
        <v>42128</v>
      </c>
      <c r="C129" s="146"/>
      <c r="D129" s="147" t="s">
        <v>615</v>
      </c>
      <c r="E129" s="148" t="s">
        <v>539</v>
      </c>
      <c r="F129" s="149">
        <v>115.5</v>
      </c>
      <c r="G129" s="148"/>
      <c r="H129" s="148">
        <v>146</v>
      </c>
      <c r="I129" s="150">
        <v>142</v>
      </c>
      <c r="J129" s="151" t="s">
        <v>616</v>
      </c>
      <c r="K129" s="152">
        <f t="shared" si="69"/>
        <v>30.5</v>
      </c>
      <c r="L129" s="153">
        <f t="shared" si="70"/>
        <v>0.26406926406926406</v>
      </c>
      <c r="M129" s="148" t="s">
        <v>537</v>
      </c>
      <c r="N129" s="154">
        <v>42202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31</v>
      </c>
      <c r="B130" s="146">
        <v>42151</v>
      </c>
      <c r="C130" s="146"/>
      <c r="D130" s="147" t="s">
        <v>617</v>
      </c>
      <c r="E130" s="148" t="s">
        <v>539</v>
      </c>
      <c r="F130" s="149">
        <v>237.5</v>
      </c>
      <c r="G130" s="148"/>
      <c r="H130" s="148">
        <v>279.5</v>
      </c>
      <c r="I130" s="150">
        <v>278</v>
      </c>
      <c r="J130" s="151" t="s">
        <v>569</v>
      </c>
      <c r="K130" s="152">
        <f t="shared" si="69"/>
        <v>42</v>
      </c>
      <c r="L130" s="153">
        <f t="shared" si="70"/>
        <v>0.17684210526315788</v>
      </c>
      <c r="M130" s="148" t="s">
        <v>537</v>
      </c>
      <c r="N130" s="154">
        <v>42222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32</v>
      </c>
      <c r="B131" s="146">
        <v>42174</v>
      </c>
      <c r="C131" s="146"/>
      <c r="D131" s="147" t="s">
        <v>588</v>
      </c>
      <c r="E131" s="148" t="s">
        <v>567</v>
      </c>
      <c r="F131" s="149">
        <v>340</v>
      </c>
      <c r="G131" s="148"/>
      <c r="H131" s="148">
        <v>448</v>
      </c>
      <c r="I131" s="150">
        <v>448</v>
      </c>
      <c r="J131" s="151" t="s">
        <v>569</v>
      </c>
      <c r="K131" s="152">
        <f t="shared" si="69"/>
        <v>108</v>
      </c>
      <c r="L131" s="153">
        <f t="shared" si="70"/>
        <v>0.31764705882352939</v>
      </c>
      <c r="M131" s="148" t="s">
        <v>537</v>
      </c>
      <c r="N131" s="154">
        <v>43018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33</v>
      </c>
      <c r="B132" s="146">
        <v>42191</v>
      </c>
      <c r="C132" s="146"/>
      <c r="D132" s="147" t="s">
        <v>618</v>
      </c>
      <c r="E132" s="148" t="s">
        <v>567</v>
      </c>
      <c r="F132" s="149">
        <v>390</v>
      </c>
      <c r="G132" s="148"/>
      <c r="H132" s="148">
        <v>460</v>
      </c>
      <c r="I132" s="150">
        <v>460</v>
      </c>
      <c r="J132" s="151" t="s">
        <v>569</v>
      </c>
      <c r="K132" s="152">
        <f t="shared" si="69"/>
        <v>70</v>
      </c>
      <c r="L132" s="153">
        <f t="shared" si="70"/>
        <v>0.17948717948717949</v>
      </c>
      <c r="M132" s="148" t="s">
        <v>537</v>
      </c>
      <c r="N132" s="154">
        <v>42478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5">
        <v>34</v>
      </c>
      <c r="B133" s="156">
        <v>42195</v>
      </c>
      <c r="C133" s="156"/>
      <c r="D133" s="157" t="s">
        <v>619</v>
      </c>
      <c r="E133" s="158" t="s">
        <v>567</v>
      </c>
      <c r="F133" s="159">
        <v>122.5</v>
      </c>
      <c r="G133" s="159"/>
      <c r="H133" s="160">
        <v>61</v>
      </c>
      <c r="I133" s="160">
        <v>172</v>
      </c>
      <c r="J133" s="161" t="s">
        <v>620</v>
      </c>
      <c r="K133" s="162">
        <f t="shared" si="69"/>
        <v>-61.5</v>
      </c>
      <c r="L133" s="163">
        <f t="shared" si="70"/>
        <v>-0.50204081632653064</v>
      </c>
      <c r="M133" s="159" t="s">
        <v>549</v>
      </c>
      <c r="N133" s="156">
        <v>43333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35</v>
      </c>
      <c r="B134" s="146">
        <v>42219</v>
      </c>
      <c r="C134" s="146"/>
      <c r="D134" s="147" t="s">
        <v>621</v>
      </c>
      <c r="E134" s="148" t="s">
        <v>567</v>
      </c>
      <c r="F134" s="149">
        <v>297.5</v>
      </c>
      <c r="G134" s="148"/>
      <c r="H134" s="148">
        <v>350</v>
      </c>
      <c r="I134" s="150">
        <v>360</v>
      </c>
      <c r="J134" s="151" t="s">
        <v>622</v>
      </c>
      <c r="K134" s="152">
        <f t="shared" si="69"/>
        <v>52.5</v>
      </c>
      <c r="L134" s="153">
        <f t="shared" si="70"/>
        <v>0.17647058823529413</v>
      </c>
      <c r="M134" s="148" t="s">
        <v>537</v>
      </c>
      <c r="N134" s="154">
        <v>42232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36</v>
      </c>
      <c r="B135" s="146">
        <v>42219</v>
      </c>
      <c r="C135" s="146"/>
      <c r="D135" s="147" t="s">
        <v>623</v>
      </c>
      <c r="E135" s="148" t="s">
        <v>567</v>
      </c>
      <c r="F135" s="149">
        <v>115.5</v>
      </c>
      <c r="G135" s="148"/>
      <c r="H135" s="148">
        <v>149</v>
      </c>
      <c r="I135" s="150">
        <v>140</v>
      </c>
      <c r="J135" s="151" t="s">
        <v>624</v>
      </c>
      <c r="K135" s="152">
        <f t="shared" si="69"/>
        <v>33.5</v>
      </c>
      <c r="L135" s="153">
        <f t="shared" si="70"/>
        <v>0.29004329004329005</v>
      </c>
      <c r="M135" s="148" t="s">
        <v>537</v>
      </c>
      <c r="N135" s="154">
        <v>42740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37</v>
      </c>
      <c r="B136" s="146">
        <v>42251</v>
      </c>
      <c r="C136" s="146"/>
      <c r="D136" s="147" t="s">
        <v>617</v>
      </c>
      <c r="E136" s="148" t="s">
        <v>567</v>
      </c>
      <c r="F136" s="149">
        <v>226</v>
      </c>
      <c r="G136" s="148"/>
      <c r="H136" s="148">
        <v>292</v>
      </c>
      <c r="I136" s="150">
        <v>292</v>
      </c>
      <c r="J136" s="151" t="s">
        <v>625</v>
      </c>
      <c r="K136" s="152">
        <f t="shared" si="69"/>
        <v>66</v>
      </c>
      <c r="L136" s="153">
        <f t="shared" si="70"/>
        <v>0.29203539823008851</v>
      </c>
      <c r="M136" s="148" t="s">
        <v>537</v>
      </c>
      <c r="N136" s="154">
        <v>42286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38</v>
      </c>
      <c r="B137" s="146">
        <v>42254</v>
      </c>
      <c r="C137" s="146"/>
      <c r="D137" s="147" t="s">
        <v>612</v>
      </c>
      <c r="E137" s="148" t="s">
        <v>567</v>
      </c>
      <c r="F137" s="149">
        <v>232.5</v>
      </c>
      <c r="G137" s="148"/>
      <c r="H137" s="148">
        <v>312.5</v>
      </c>
      <c r="I137" s="150">
        <v>310</v>
      </c>
      <c r="J137" s="151" t="s">
        <v>569</v>
      </c>
      <c r="K137" s="152">
        <f t="shared" si="69"/>
        <v>80</v>
      </c>
      <c r="L137" s="153">
        <f t="shared" si="70"/>
        <v>0.34408602150537637</v>
      </c>
      <c r="M137" s="148" t="s">
        <v>537</v>
      </c>
      <c r="N137" s="154">
        <v>42823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39</v>
      </c>
      <c r="B138" s="146">
        <v>42268</v>
      </c>
      <c r="C138" s="146"/>
      <c r="D138" s="147" t="s">
        <v>626</v>
      </c>
      <c r="E138" s="148" t="s">
        <v>567</v>
      </c>
      <c r="F138" s="149">
        <v>196.5</v>
      </c>
      <c r="G138" s="148"/>
      <c r="H138" s="148">
        <v>238</v>
      </c>
      <c r="I138" s="150">
        <v>238</v>
      </c>
      <c r="J138" s="151" t="s">
        <v>625</v>
      </c>
      <c r="K138" s="152">
        <f t="shared" si="69"/>
        <v>41.5</v>
      </c>
      <c r="L138" s="153">
        <f t="shared" si="70"/>
        <v>0.21119592875318066</v>
      </c>
      <c r="M138" s="148" t="s">
        <v>537</v>
      </c>
      <c r="N138" s="154">
        <v>42291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40</v>
      </c>
      <c r="B139" s="146">
        <v>42271</v>
      </c>
      <c r="C139" s="146"/>
      <c r="D139" s="147" t="s">
        <v>566</v>
      </c>
      <c r="E139" s="148" t="s">
        <v>567</v>
      </c>
      <c r="F139" s="149">
        <v>65</v>
      </c>
      <c r="G139" s="148"/>
      <c r="H139" s="148">
        <v>82</v>
      </c>
      <c r="I139" s="150">
        <v>82</v>
      </c>
      <c r="J139" s="151" t="s">
        <v>625</v>
      </c>
      <c r="K139" s="152">
        <f t="shared" si="69"/>
        <v>17</v>
      </c>
      <c r="L139" s="153">
        <f t="shared" si="70"/>
        <v>0.26153846153846155</v>
      </c>
      <c r="M139" s="148" t="s">
        <v>537</v>
      </c>
      <c r="N139" s="154">
        <v>42578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41</v>
      </c>
      <c r="B140" s="146">
        <v>42291</v>
      </c>
      <c r="C140" s="146"/>
      <c r="D140" s="147" t="s">
        <v>627</v>
      </c>
      <c r="E140" s="148" t="s">
        <v>567</v>
      </c>
      <c r="F140" s="149">
        <v>144</v>
      </c>
      <c r="G140" s="148"/>
      <c r="H140" s="148">
        <v>182.5</v>
      </c>
      <c r="I140" s="150">
        <v>181</v>
      </c>
      <c r="J140" s="151" t="s">
        <v>625</v>
      </c>
      <c r="K140" s="152">
        <f t="shared" si="69"/>
        <v>38.5</v>
      </c>
      <c r="L140" s="153">
        <f t="shared" si="70"/>
        <v>0.2673611111111111</v>
      </c>
      <c r="M140" s="148" t="s">
        <v>537</v>
      </c>
      <c r="N140" s="154">
        <v>42817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42</v>
      </c>
      <c r="B141" s="146">
        <v>42291</v>
      </c>
      <c r="C141" s="146"/>
      <c r="D141" s="147" t="s">
        <v>628</v>
      </c>
      <c r="E141" s="148" t="s">
        <v>567</v>
      </c>
      <c r="F141" s="149">
        <v>264</v>
      </c>
      <c r="G141" s="148"/>
      <c r="H141" s="148">
        <v>311</v>
      </c>
      <c r="I141" s="150">
        <v>311</v>
      </c>
      <c r="J141" s="151" t="s">
        <v>625</v>
      </c>
      <c r="K141" s="152">
        <f t="shared" si="69"/>
        <v>47</v>
      </c>
      <c r="L141" s="153">
        <f t="shared" si="70"/>
        <v>0.17803030303030304</v>
      </c>
      <c r="M141" s="148" t="s">
        <v>537</v>
      </c>
      <c r="N141" s="154">
        <v>42604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43</v>
      </c>
      <c r="B142" s="146">
        <v>42318</v>
      </c>
      <c r="C142" s="146"/>
      <c r="D142" s="147" t="s">
        <v>629</v>
      </c>
      <c r="E142" s="148" t="s">
        <v>539</v>
      </c>
      <c r="F142" s="149">
        <v>549.5</v>
      </c>
      <c r="G142" s="148"/>
      <c r="H142" s="148">
        <v>630</v>
      </c>
      <c r="I142" s="150">
        <v>630</v>
      </c>
      <c r="J142" s="151" t="s">
        <v>625</v>
      </c>
      <c r="K142" s="152">
        <f t="shared" si="69"/>
        <v>80.5</v>
      </c>
      <c r="L142" s="153">
        <f t="shared" si="70"/>
        <v>0.1464968152866242</v>
      </c>
      <c r="M142" s="148" t="s">
        <v>537</v>
      </c>
      <c r="N142" s="154">
        <v>42419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44</v>
      </c>
      <c r="B143" s="146">
        <v>42342</v>
      </c>
      <c r="C143" s="146"/>
      <c r="D143" s="147" t="s">
        <v>630</v>
      </c>
      <c r="E143" s="148" t="s">
        <v>567</v>
      </c>
      <c r="F143" s="149">
        <v>1027.5</v>
      </c>
      <c r="G143" s="148"/>
      <c r="H143" s="148">
        <v>1315</v>
      </c>
      <c r="I143" s="150">
        <v>1250</v>
      </c>
      <c r="J143" s="151" t="s">
        <v>625</v>
      </c>
      <c r="K143" s="152">
        <f t="shared" si="69"/>
        <v>287.5</v>
      </c>
      <c r="L143" s="153">
        <f t="shared" si="70"/>
        <v>0.27980535279805352</v>
      </c>
      <c r="M143" s="148" t="s">
        <v>537</v>
      </c>
      <c r="N143" s="154">
        <v>43244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45</v>
      </c>
      <c r="B144" s="146">
        <v>42367</v>
      </c>
      <c r="C144" s="146"/>
      <c r="D144" s="147" t="s">
        <v>631</v>
      </c>
      <c r="E144" s="148" t="s">
        <v>567</v>
      </c>
      <c r="F144" s="149">
        <v>465</v>
      </c>
      <c r="G144" s="148"/>
      <c r="H144" s="148">
        <v>540</v>
      </c>
      <c r="I144" s="150">
        <v>540</v>
      </c>
      <c r="J144" s="151" t="s">
        <v>625</v>
      </c>
      <c r="K144" s="152">
        <f t="shared" si="69"/>
        <v>75</v>
      </c>
      <c r="L144" s="153">
        <f t="shared" si="70"/>
        <v>0.16129032258064516</v>
      </c>
      <c r="M144" s="148" t="s">
        <v>537</v>
      </c>
      <c r="N144" s="154">
        <v>42530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46</v>
      </c>
      <c r="B145" s="146">
        <v>42380</v>
      </c>
      <c r="C145" s="146"/>
      <c r="D145" s="147" t="s">
        <v>365</v>
      </c>
      <c r="E145" s="148" t="s">
        <v>539</v>
      </c>
      <c r="F145" s="149">
        <v>81</v>
      </c>
      <c r="G145" s="148"/>
      <c r="H145" s="148">
        <v>110</v>
      </c>
      <c r="I145" s="150">
        <v>110</v>
      </c>
      <c r="J145" s="151" t="s">
        <v>625</v>
      </c>
      <c r="K145" s="152">
        <f t="shared" si="69"/>
        <v>29</v>
      </c>
      <c r="L145" s="153">
        <f t="shared" si="70"/>
        <v>0.35802469135802467</v>
      </c>
      <c r="M145" s="148" t="s">
        <v>537</v>
      </c>
      <c r="N145" s="154">
        <v>42745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47</v>
      </c>
      <c r="B146" s="146">
        <v>42382</v>
      </c>
      <c r="C146" s="146"/>
      <c r="D146" s="147" t="s">
        <v>632</v>
      </c>
      <c r="E146" s="148" t="s">
        <v>539</v>
      </c>
      <c r="F146" s="149">
        <v>417.5</v>
      </c>
      <c r="G146" s="148"/>
      <c r="H146" s="148">
        <v>547</v>
      </c>
      <c r="I146" s="150">
        <v>535</v>
      </c>
      <c r="J146" s="151" t="s">
        <v>625</v>
      </c>
      <c r="K146" s="152">
        <f t="shared" si="69"/>
        <v>129.5</v>
      </c>
      <c r="L146" s="153">
        <f t="shared" si="70"/>
        <v>0.31017964071856285</v>
      </c>
      <c r="M146" s="148" t="s">
        <v>537</v>
      </c>
      <c r="N146" s="154">
        <v>42578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48</v>
      </c>
      <c r="B147" s="146">
        <v>42408</v>
      </c>
      <c r="C147" s="146"/>
      <c r="D147" s="147" t="s">
        <v>633</v>
      </c>
      <c r="E147" s="148" t="s">
        <v>567</v>
      </c>
      <c r="F147" s="149">
        <v>650</v>
      </c>
      <c r="G147" s="148"/>
      <c r="H147" s="148">
        <v>800</v>
      </c>
      <c r="I147" s="150">
        <v>800</v>
      </c>
      <c r="J147" s="151" t="s">
        <v>625</v>
      </c>
      <c r="K147" s="152">
        <f t="shared" si="69"/>
        <v>150</v>
      </c>
      <c r="L147" s="153">
        <f t="shared" si="70"/>
        <v>0.23076923076923078</v>
      </c>
      <c r="M147" s="148" t="s">
        <v>537</v>
      </c>
      <c r="N147" s="154">
        <v>43154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49</v>
      </c>
      <c r="B148" s="146">
        <v>42433</v>
      </c>
      <c r="C148" s="146"/>
      <c r="D148" s="147" t="s">
        <v>206</v>
      </c>
      <c r="E148" s="148" t="s">
        <v>567</v>
      </c>
      <c r="F148" s="149">
        <v>437.5</v>
      </c>
      <c r="G148" s="148"/>
      <c r="H148" s="148">
        <v>504.5</v>
      </c>
      <c r="I148" s="150">
        <v>522</v>
      </c>
      <c r="J148" s="151" t="s">
        <v>634</v>
      </c>
      <c r="K148" s="152">
        <f t="shared" si="69"/>
        <v>67</v>
      </c>
      <c r="L148" s="153">
        <f t="shared" si="70"/>
        <v>0.15314285714285714</v>
      </c>
      <c r="M148" s="148" t="s">
        <v>537</v>
      </c>
      <c r="N148" s="154">
        <v>42480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50</v>
      </c>
      <c r="B149" s="146">
        <v>42438</v>
      </c>
      <c r="C149" s="146"/>
      <c r="D149" s="147" t="s">
        <v>635</v>
      </c>
      <c r="E149" s="148" t="s">
        <v>567</v>
      </c>
      <c r="F149" s="149">
        <v>189.5</v>
      </c>
      <c r="G149" s="148"/>
      <c r="H149" s="148">
        <v>218</v>
      </c>
      <c r="I149" s="150">
        <v>218</v>
      </c>
      <c r="J149" s="151" t="s">
        <v>625</v>
      </c>
      <c r="K149" s="152">
        <f t="shared" si="69"/>
        <v>28.5</v>
      </c>
      <c r="L149" s="153">
        <f t="shared" si="70"/>
        <v>0.15039577836411611</v>
      </c>
      <c r="M149" s="148" t="s">
        <v>537</v>
      </c>
      <c r="N149" s="154">
        <v>43034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5">
        <v>51</v>
      </c>
      <c r="B150" s="156">
        <v>42471</v>
      </c>
      <c r="C150" s="156"/>
      <c r="D150" s="164" t="s">
        <v>636</v>
      </c>
      <c r="E150" s="159" t="s">
        <v>567</v>
      </c>
      <c r="F150" s="159">
        <v>36.5</v>
      </c>
      <c r="G150" s="160"/>
      <c r="H150" s="160">
        <v>15.85</v>
      </c>
      <c r="I150" s="160">
        <v>60</v>
      </c>
      <c r="J150" s="161" t="s">
        <v>637</v>
      </c>
      <c r="K150" s="162">
        <f t="shared" si="69"/>
        <v>-20.65</v>
      </c>
      <c r="L150" s="163">
        <f t="shared" si="70"/>
        <v>-0.5657534246575342</v>
      </c>
      <c r="M150" s="159" t="s">
        <v>549</v>
      </c>
      <c r="N150" s="167">
        <v>43627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52</v>
      </c>
      <c r="B151" s="146">
        <v>42472</v>
      </c>
      <c r="C151" s="146"/>
      <c r="D151" s="147" t="s">
        <v>638</v>
      </c>
      <c r="E151" s="148" t="s">
        <v>567</v>
      </c>
      <c r="F151" s="149">
        <v>93</v>
      </c>
      <c r="G151" s="148"/>
      <c r="H151" s="148">
        <v>149</v>
      </c>
      <c r="I151" s="150">
        <v>140</v>
      </c>
      <c r="J151" s="151" t="s">
        <v>639</v>
      </c>
      <c r="K151" s="152">
        <f t="shared" si="69"/>
        <v>56</v>
      </c>
      <c r="L151" s="153">
        <f t="shared" si="70"/>
        <v>0.60215053763440862</v>
      </c>
      <c r="M151" s="148" t="s">
        <v>537</v>
      </c>
      <c r="N151" s="154">
        <v>42740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53</v>
      </c>
      <c r="B152" s="146">
        <v>42472</v>
      </c>
      <c r="C152" s="146"/>
      <c r="D152" s="147" t="s">
        <v>640</v>
      </c>
      <c r="E152" s="148" t="s">
        <v>567</v>
      </c>
      <c r="F152" s="149">
        <v>130</v>
      </c>
      <c r="G152" s="148"/>
      <c r="H152" s="148">
        <v>150</v>
      </c>
      <c r="I152" s="150" t="s">
        <v>641</v>
      </c>
      <c r="J152" s="151" t="s">
        <v>625</v>
      </c>
      <c r="K152" s="152">
        <f t="shared" si="69"/>
        <v>20</v>
      </c>
      <c r="L152" s="153">
        <f t="shared" si="70"/>
        <v>0.15384615384615385</v>
      </c>
      <c r="M152" s="148" t="s">
        <v>537</v>
      </c>
      <c r="N152" s="154">
        <v>42564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54</v>
      </c>
      <c r="B153" s="146">
        <v>42473</v>
      </c>
      <c r="C153" s="146"/>
      <c r="D153" s="147" t="s">
        <v>642</v>
      </c>
      <c r="E153" s="148" t="s">
        <v>567</v>
      </c>
      <c r="F153" s="149">
        <v>196</v>
      </c>
      <c r="G153" s="148"/>
      <c r="H153" s="148">
        <v>299</v>
      </c>
      <c r="I153" s="150">
        <v>299</v>
      </c>
      <c r="J153" s="151" t="s">
        <v>625</v>
      </c>
      <c r="K153" s="152">
        <v>103</v>
      </c>
      <c r="L153" s="153">
        <v>0.52551020408163296</v>
      </c>
      <c r="M153" s="148" t="s">
        <v>537</v>
      </c>
      <c r="N153" s="154">
        <v>42620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55</v>
      </c>
      <c r="B154" s="146">
        <v>42473</v>
      </c>
      <c r="C154" s="146"/>
      <c r="D154" s="147" t="s">
        <v>643</v>
      </c>
      <c r="E154" s="148" t="s">
        <v>567</v>
      </c>
      <c r="F154" s="149">
        <v>88</v>
      </c>
      <c r="G154" s="148"/>
      <c r="H154" s="148">
        <v>103</v>
      </c>
      <c r="I154" s="150">
        <v>103</v>
      </c>
      <c r="J154" s="151" t="s">
        <v>625</v>
      </c>
      <c r="K154" s="152">
        <v>15</v>
      </c>
      <c r="L154" s="153">
        <v>0.170454545454545</v>
      </c>
      <c r="M154" s="148" t="s">
        <v>537</v>
      </c>
      <c r="N154" s="154">
        <v>42530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56</v>
      </c>
      <c r="B155" s="146">
        <v>42492</v>
      </c>
      <c r="C155" s="146"/>
      <c r="D155" s="147" t="s">
        <v>644</v>
      </c>
      <c r="E155" s="148" t="s">
        <v>567</v>
      </c>
      <c r="F155" s="149">
        <v>127.5</v>
      </c>
      <c r="G155" s="148"/>
      <c r="H155" s="148">
        <v>148</v>
      </c>
      <c r="I155" s="150" t="s">
        <v>645</v>
      </c>
      <c r="J155" s="151" t="s">
        <v>625</v>
      </c>
      <c r="K155" s="152">
        <f>H155-F155</f>
        <v>20.5</v>
      </c>
      <c r="L155" s="153">
        <f>K155/F155</f>
        <v>0.16078431372549021</v>
      </c>
      <c r="M155" s="148" t="s">
        <v>537</v>
      </c>
      <c r="N155" s="154">
        <v>42564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57</v>
      </c>
      <c r="B156" s="146">
        <v>42493</v>
      </c>
      <c r="C156" s="146"/>
      <c r="D156" s="147" t="s">
        <v>646</v>
      </c>
      <c r="E156" s="148" t="s">
        <v>567</v>
      </c>
      <c r="F156" s="149">
        <v>675</v>
      </c>
      <c r="G156" s="148"/>
      <c r="H156" s="148">
        <v>815</v>
      </c>
      <c r="I156" s="150" t="s">
        <v>647</v>
      </c>
      <c r="J156" s="151" t="s">
        <v>625</v>
      </c>
      <c r="K156" s="152">
        <f>H156-F156</f>
        <v>140</v>
      </c>
      <c r="L156" s="153">
        <f>K156/F156</f>
        <v>0.2074074074074074</v>
      </c>
      <c r="M156" s="148" t="s">
        <v>537</v>
      </c>
      <c r="N156" s="154">
        <v>43154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5">
        <v>58</v>
      </c>
      <c r="B157" s="156">
        <v>42522</v>
      </c>
      <c r="C157" s="156"/>
      <c r="D157" s="157" t="s">
        <v>648</v>
      </c>
      <c r="E157" s="158" t="s">
        <v>567</v>
      </c>
      <c r="F157" s="159">
        <v>500</v>
      </c>
      <c r="G157" s="159"/>
      <c r="H157" s="160">
        <v>232.5</v>
      </c>
      <c r="I157" s="160" t="s">
        <v>649</v>
      </c>
      <c r="J157" s="161" t="s">
        <v>650</v>
      </c>
      <c r="K157" s="162">
        <f>H157-F157</f>
        <v>-267.5</v>
      </c>
      <c r="L157" s="163">
        <f>K157/F157</f>
        <v>-0.53500000000000003</v>
      </c>
      <c r="M157" s="159" t="s">
        <v>549</v>
      </c>
      <c r="N157" s="156">
        <v>43735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59</v>
      </c>
      <c r="B158" s="146">
        <v>42527</v>
      </c>
      <c r="C158" s="146"/>
      <c r="D158" s="147" t="s">
        <v>495</v>
      </c>
      <c r="E158" s="148" t="s">
        <v>567</v>
      </c>
      <c r="F158" s="149">
        <v>110</v>
      </c>
      <c r="G158" s="148"/>
      <c r="H158" s="148">
        <v>126.5</v>
      </c>
      <c r="I158" s="150">
        <v>125</v>
      </c>
      <c r="J158" s="151" t="s">
        <v>576</v>
      </c>
      <c r="K158" s="152">
        <f>H158-F158</f>
        <v>16.5</v>
      </c>
      <c r="L158" s="153">
        <f>K158/F158</f>
        <v>0.15</v>
      </c>
      <c r="M158" s="148" t="s">
        <v>537</v>
      </c>
      <c r="N158" s="154">
        <v>42552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60</v>
      </c>
      <c r="B159" s="146">
        <v>42538</v>
      </c>
      <c r="C159" s="146"/>
      <c r="D159" s="147" t="s">
        <v>651</v>
      </c>
      <c r="E159" s="148" t="s">
        <v>567</v>
      </c>
      <c r="F159" s="149">
        <v>44</v>
      </c>
      <c r="G159" s="148"/>
      <c r="H159" s="148">
        <v>69.5</v>
      </c>
      <c r="I159" s="150">
        <v>69.5</v>
      </c>
      <c r="J159" s="151" t="s">
        <v>652</v>
      </c>
      <c r="K159" s="152">
        <f>H159-F159</f>
        <v>25.5</v>
      </c>
      <c r="L159" s="153">
        <f>K159/F159</f>
        <v>0.57954545454545459</v>
      </c>
      <c r="M159" s="148" t="s">
        <v>537</v>
      </c>
      <c r="N159" s="154">
        <v>42977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61</v>
      </c>
      <c r="B160" s="146">
        <v>42549</v>
      </c>
      <c r="C160" s="146"/>
      <c r="D160" s="147" t="s">
        <v>653</v>
      </c>
      <c r="E160" s="148" t="s">
        <v>567</v>
      </c>
      <c r="F160" s="149">
        <v>262.5</v>
      </c>
      <c r="G160" s="148"/>
      <c r="H160" s="148">
        <v>340</v>
      </c>
      <c r="I160" s="150">
        <v>333</v>
      </c>
      <c r="J160" s="151" t="s">
        <v>654</v>
      </c>
      <c r="K160" s="152">
        <v>77.5</v>
      </c>
      <c r="L160" s="153">
        <v>0.29523809523809502</v>
      </c>
      <c r="M160" s="148" t="s">
        <v>537</v>
      </c>
      <c r="N160" s="154">
        <v>43017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62</v>
      </c>
      <c r="B161" s="146">
        <v>42549</v>
      </c>
      <c r="C161" s="146"/>
      <c r="D161" s="147" t="s">
        <v>655</v>
      </c>
      <c r="E161" s="148" t="s">
        <v>567</v>
      </c>
      <c r="F161" s="149">
        <v>840</v>
      </c>
      <c r="G161" s="148"/>
      <c r="H161" s="148">
        <v>1230</v>
      </c>
      <c r="I161" s="150">
        <v>1230</v>
      </c>
      <c r="J161" s="151" t="s">
        <v>625</v>
      </c>
      <c r="K161" s="152">
        <v>390</v>
      </c>
      <c r="L161" s="153">
        <v>0.46428571428571402</v>
      </c>
      <c r="M161" s="148" t="s">
        <v>537</v>
      </c>
      <c r="N161" s="154">
        <v>42649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8">
        <v>63</v>
      </c>
      <c r="B162" s="169">
        <v>42556</v>
      </c>
      <c r="C162" s="169"/>
      <c r="D162" s="170" t="s">
        <v>656</v>
      </c>
      <c r="E162" s="171" t="s">
        <v>567</v>
      </c>
      <c r="F162" s="171">
        <v>395</v>
      </c>
      <c r="G162" s="172"/>
      <c r="H162" s="172">
        <f>(468.5+342.5)/2</f>
        <v>405.5</v>
      </c>
      <c r="I162" s="172">
        <v>510</v>
      </c>
      <c r="J162" s="173" t="s">
        <v>657</v>
      </c>
      <c r="K162" s="174">
        <f t="shared" ref="K162:K168" si="71">H162-F162</f>
        <v>10.5</v>
      </c>
      <c r="L162" s="175">
        <f t="shared" ref="L162:L168" si="72">K162/F162</f>
        <v>2.6582278481012658E-2</v>
      </c>
      <c r="M162" s="171" t="s">
        <v>658</v>
      </c>
      <c r="N162" s="169">
        <v>43606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5">
        <v>64</v>
      </c>
      <c r="B163" s="156">
        <v>42584</v>
      </c>
      <c r="C163" s="156"/>
      <c r="D163" s="157" t="s">
        <v>659</v>
      </c>
      <c r="E163" s="158" t="s">
        <v>539</v>
      </c>
      <c r="F163" s="159">
        <f>169.5-12.8</f>
        <v>156.69999999999999</v>
      </c>
      <c r="G163" s="159"/>
      <c r="H163" s="160">
        <v>77</v>
      </c>
      <c r="I163" s="160" t="s">
        <v>660</v>
      </c>
      <c r="J163" s="161" t="s">
        <v>661</v>
      </c>
      <c r="K163" s="162">
        <f t="shared" si="71"/>
        <v>-79.699999999999989</v>
      </c>
      <c r="L163" s="163">
        <f t="shared" si="72"/>
        <v>-0.50861518825781749</v>
      </c>
      <c r="M163" s="159" t="s">
        <v>549</v>
      </c>
      <c r="N163" s="156">
        <v>43522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5">
        <v>65</v>
      </c>
      <c r="B164" s="156">
        <v>42586</v>
      </c>
      <c r="C164" s="156"/>
      <c r="D164" s="157" t="s">
        <v>662</v>
      </c>
      <c r="E164" s="158" t="s">
        <v>567</v>
      </c>
      <c r="F164" s="159">
        <v>400</v>
      </c>
      <c r="G164" s="159"/>
      <c r="H164" s="160">
        <v>305</v>
      </c>
      <c r="I164" s="160">
        <v>475</v>
      </c>
      <c r="J164" s="161" t="s">
        <v>663</v>
      </c>
      <c r="K164" s="162">
        <f t="shared" si="71"/>
        <v>-95</v>
      </c>
      <c r="L164" s="163">
        <f t="shared" si="72"/>
        <v>-0.23749999999999999</v>
      </c>
      <c r="M164" s="159" t="s">
        <v>549</v>
      </c>
      <c r="N164" s="156">
        <v>43606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66</v>
      </c>
      <c r="B165" s="146">
        <v>42593</v>
      </c>
      <c r="C165" s="146"/>
      <c r="D165" s="147" t="s">
        <v>664</v>
      </c>
      <c r="E165" s="148" t="s">
        <v>567</v>
      </c>
      <c r="F165" s="149">
        <v>86.5</v>
      </c>
      <c r="G165" s="148"/>
      <c r="H165" s="148">
        <v>130</v>
      </c>
      <c r="I165" s="150">
        <v>130</v>
      </c>
      <c r="J165" s="151" t="s">
        <v>665</v>
      </c>
      <c r="K165" s="152">
        <f t="shared" si="71"/>
        <v>43.5</v>
      </c>
      <c r="L165" s="153">
        <f t="shared" si="72"/>
        <v>0.50289017341040465</v>
      </c>
      <c r="M165" s="148" t="s">
        <v>537</v>
      </c>
      <c r="N165" s="154">
        <v>43091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5">
        <v>67</v>
      </c>
      <c r="B166" s="156">
        <v>42600</v>
      </c>
      <c r="C166" s="156"/>
      <c r="D166" s="157" t="s">
        <v>109</v>
      </c>
      <c r="E166" s="158" t="s">
        <v>567</v>
      </c>
      <c r="F166" s="159">
        <v>133.5</v>
      </c>
      <c r="G166" s="159"/>
      <c r="H166" s="160">
        <v>126.5</v>
      </c>
      <c r="I166" s="160">
        <v>178</v>
      </c>
      <c r="J166" s="161" t="s">
        <v>666</v>
      </c>
      <c r="K166" s="162">
        <f t="shared" si="71"/>
        <v>-7</v>
      </c>
      <c r="L166" s="163">
        <f t="shared" si="72"/>
        <v>-5.2434456928838954E-2</v>
      </c>
      <c r="M166" s="159" t="s">
        <v>549</v>
      </c>
      <c r="N166" s="156">
        <v>42615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68</v>
      </c>
      <c r="B167" s="146">
        <v>42613</v>
      </c>
      <c r="C167" s="146"/>
      <c r="D167" s="147" t="s">
        <v>667</v>
      </c>
      <c r="E167" s="148" t="s">
        <v>567</v>
      </c>
      <c r="F167" s="149">
        <v>560</v>
      </c>
      <c r="G167" s="148"/>
      <c r="H167" s="148">
        <v>725</v>
      </c>
      <c r="I167" s="150">
        <v>725</v>
      </c>
      <c r="J167" s="151" t="s">
        <v>569</v>
      </c>
      <c r="K167" s="152">
        <f t="shared" si="71"/>
        <v>165</v>
      </c>
      <c r="L167" s="153">
        <f t="shared" si="72"/>
        <v>0.29464285714285715</v>
      </c>
      <c r="M167" s="148" t="s">
        <v>537</v>
      </c>
      <c r="N167" s="154">
        <v>42456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69</v>
      </c>
      <c r="B168" s="146">
        <v>42614</v>
      </c>
      <c r="C168" s="146"/>
      <c r="D168" s="147" t="s">
        <v>668</v>
      </c>
      <c r="E168" s="148" t="s">
        <v>567</v>
      </c>
      <c r="F168" s="149">
        <v>160.5</v>
      </c>
      <c r="G168" s="148"/>
      <c r="H168" s="148">
        <v>210</v>
      </c>
      <c r="I168" s="150">
        <v>210</v>
      </c>
      <c r="J168" s="151" t="s">
        <v>569</v>
      </c>
      <c r="K168" s="152">
        <f t="shared" si="71"/>
        <v>49.5</v>
      </c>
      <c r="L168" s="153">
        <f t="shared" si="72"/>
        <v>0.30841121495327101</v>
      </c>
      <c r="M168" s="148" t="s">
        <v>537</v>
      </c>
      <c r="N168" s="154">
        <v>42871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70</v>
      </c>
      <c r="B169" s="146">
        <v>42646</v>
      </c>
      <c r="C169" s="146"/>
      <c r="D169" s="147" t="s">
        <v>378</v>
      </c>
      <c r="E169" s="148" t="s">
        <v>567</v>
      </c>
      <c r="F169" s="149">
        <v>430</v>
      </c>
      <c r="G169" s="148"/>
      <c r="H169" s="148">
        <v>596</v>
      </c>
      <c r="I169" s="150">
        <v>575</v>
      </c>
      <c r="J169" s="151" t="s">
        <v>669</v>
      </c>
      <c r="K169" s="152">
        <v>166</v>
      </c>
      <c r="L169" s="153">
        <v>0.38604651162790699</v>
      </c>
      <c r="M169" s="148" t="s">
        <v>537</v>
      </c>
      <c r="N169" s="154">
        <v>42769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71</v>
      </c>
      <c r="B170" s="146">
        <v>42657</v>
      </c>
      <c r="C170" s="146"/>
      <c r="D170" s="147" t="s">
        <v>670</v>
      </c>
      <c r="E170" s="148" t="s">
        <v>567</v>
      </c>
      <c r="F170" s="149">
        <v>280</v>
      </c>
      <c r="G170" s="148"/>
      <c r="H170" s="148">
        <v>345</v>
      </c>
      <c r="I170" s="150">
        <v>345</v>
      </c>
      <c r="J170" s="151" t="s">
        <v>569</v>
      </c>
      <c r="K170" s="152">
        <f t="shared" ref="K170:K175" si="73">H170-F170</f>
        <v>65</v>
      </c>
      <c r="L170" s="153">
        <f>K170/F170</f>
        <v>0.23214285714285715</v>
      </c>
      <c r="M170" s="148" t="s">
        <v>537</v>
      </c>
      <c r="N170" s="154">
        <v>42814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72</v>
      </c>
      <c r="B171" s="146">
        <v>42657</v>
      </c>
      <c r="C171" s="146"/>
      <c r="D171" s="147" t="s">
        <v>671</v>
      </c>
      <c r="E171" s="148" t="s">
        <v>567</v>
      </c>
      <c r="F171" s="149">
        <v>245</v>
      </c>
      <c r="G171" s="148"/>
      <c r="H171" s="148">
        <v>325.5</v>
      </c>
      <c r="I171" s="150">
        <v>330</v>
      </c>
      <c r="J171" s="151" t="s">
        <v>672</v>
      </c>
      <c r="K171" s="152">
        <f t="shared" si="73"/>
        <v>80.5</v>
      </c>
      <c r="L171" s="153">
        <f>K171/F171</f>
        <v>0.32857142857142857</v>
      </c>
      <c r="M171" s="148" t="s">
        <v>537</v>
      </c>
      <c r="N171" s="154">
        <v>42769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73</v>
      </c>
      <c r="B172" s="146">
        <v>42660</v>
      </c>
      <c r="C172" s="146"/>
      <c r="D172" s="147" t="s">
        <v>334</v>
      </c>
      <c r="E172" s="148" t="s">
        <v>567</v>
      </c>
      <c r="F172" s="149">
        <v>125</v>
      </c>
      <c r="G172" s="148"/>
      <c r="H172" s="148">
        <v>160</v>
      </c>
      <c r="I172" s="150">
        <v>160</v>
      </c>
      <c r="J172" s="151" t="s">
        <v>625</v>
      </c>
      <c r="K172" s="152">
        <f t="shared" si="73"/>
        <v>35</v>
      </c>
      <c r="L172" s="153">
        <v>0.28000000000000003</v>
      </c>
      <c r="M172" s="148" t="s">
        <v>537</v>
      </c>
      <c r="N172" s="154">
        <v>42803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74</v>
      </c>
      <c r="B173" s="146">
        <v>42660</v>
      </c>
      <c r="C173" s="146"/>
      <c r="D173" s="147" t="s">
        <v>434</v>
      </c>
      <c r="E173" s="148" t="s">
        <v>567</v>
      </c>
      <c r="F173" s="149">
        <v>114</v>
      </c>
      <c r="G173" s="148"/>
      <c r="H173" s="148">
        <v>145</v>
      </c>
      <c r="I173" s="150">
        <v>145</v>
      </c>
      <c r="J173" s="151" t="s">
        <v>625</v>
      </c>
      <c r="K173" s="152">
        <f t="shared" si="73"/>
        <v>31</v>
      </c>
      <c r="L173" s="153">
        <f>K173/F173</f>
        <v>0.27192982456140352</v>
      </c>
      <c r="M173" s="148" t="s">
        <v>537</v>
      </c>
      <c r="N173" s="154">
        <v>42859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75</v>
      </c>
      <c r="B174" s="146">
        <v>42660</v>
      </c>
      <c r="C174" s="146"/>
      <c r="D174" s="147" t="s">
        <v>673</v>
      </c>
      <c r="E174" s="148" t="s">
        <v>567</v>
      </c>
      <c r="F174" s="149">
        <v>212</v>
      </c>
      <c r="G174" s="148"/>
      <c r="H174" s="148">
        <v>280</v>
      </c>
      <c r="I174" s="150">
        <v>276</v>
      </c>
      <c r="J174" s="151" t="s">
        <v>674</v>
      </c>
      <c r="K174" s="152">
        <f t="shared" si="73"/>
        <v>68</v>
      </c>
      <c r="L174" s="153">
        <f>K174/F174</f>
        <v>0.32075471698113206</v>
      </c>
      <c r="M174" s="148" t="s">
        <v>537</v>
      </c>
      <c r="N174" s="154">
        <v>42858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76</v>
      </c>
      <c r="B175" s="146">
        <v>42678</v>
      </c>
      <c r="C175" s="146"/>
      <c r="D175" s="147" t="s">
        <v>425</v>
      </c>
      <c r="E175" s="148" t="s">
        <v>567</v>
      </c>
      <c r="F175" s="149">
        <v>155</v>
      </c>
      <c r="G175" s="148"/>
      <c r="H175" s="148">
        <v>210</v>
      </c>
      <c r="I175" s="150">
        <v>210</v>
      </c>
      <c r="J175" s="151" t="s">
        <v>675</v>
      </c>
      <c r="K175" s="152">
        <f t="shared" si="73"/>
        <v>55</v>
      </c>
      <c r="L175" s="153">
        <f>K175/F175</f>
        <v>0.35483870967741937</v>
      </c>
      <c r="M175" s="148" t="s">
        <v>537</v>
      </c>
      <c r="N175" s="154">
        <v>42944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5">
        <v>77</v>
      </c>
      <c r="B176" s="156">
        <v>42710</v>
      </c>
      <c r="C176" s="156"/>
      <c r="D176" s="157" t="s">
        <v>676</v>
      </c>
      <c r="E176" s="158" t="s">
        <v>567</v>
      </c>
      <c r="F176" s="159">
        <v>150.5</v>
      </c>
      <c r="G176" s="159"/>
      <c r="H176" s="160">
        <v>72.5</v>
      </c>
      <c r="I176" s="160">
        <v>174</v>
      </c>
      <c r="J176" s="161" t="s">
        <v>677</v>
      </c>
      <c r="K176" s="162">
        <v>-78</v>
      </c>
      <c r="L176" s="163">
        <v>-0.51827242524916906</v>
      </c>
      <c r="M176" s="159" t="s">
        <v>549</v>
      </c>
      <c r="N176" s="156">
        <v>43333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78</v>
      </c>
      <c r="B177" s="146">
        <v>42712</v>
      </c>
      <c r="C177" s="146"/>
      <c r="D177" s="147" t="s">
        <v>678</v>
      </c>
      <c r="E177" s="148" t="s">
        <v>567</v>
      </c>
      <c r="F177" s="149">
        <v>380</v>
      </c>
      <c r="G177" s="148"/>
      <c r="H177" s="148">
        <v>478</v>
      </c>
      <c r="I177" s="150">
        <v>468</v>
      </c>
      <c r="J177" s="151" t="s">
        <v>625</v>
      </c>
      <c r="K177" s="152">
        <f>H177-F177</f>
        <v>98</v>
      </c>
      <c r="L177" s="153">
        <f>K177/F177</f>
        <v>0.25789473684210529</v>
      </c>
      <c r="M177" s="148" t="s">
        <v>537</v>
      </c>
      <c r="N177" s="154">
        <v>43025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79</v>
      </c>
      <c r="B178" s="146">
        <v>42734</v>
      </c>
      <c r="C178" s="146"/>
      <c r="D178" s="147" t="s">
        <v>108</v>
      </c>
      <c r="E178" s="148" t="s">
        <v>567</v>
      </c>
      <c r="F178" s="149">
        <v>305</v>
      </c>
      <c r="G178" s="148"/>
      <c r="H178" s="148">
        <v>375</v>
      </c>
      <c r="I178" s="150">
        <v>375</v>
      </c>
      <c r="J178" s="151" t="s">
        <v>625</v>
      </c>
      <c r="K178" s="152">
        <f>H178-F178</f>
        <v>70</v>
      </c>
      <c r="L178" s="153">
        <f>K178/F178</f>
        <v>0.22950819672131148</v>
      </c>
      <c r="M178" s="148" t="s">
        <v>537</v>
      </c>
      <c r="N178" s="154">
        <v>42768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80</v>
      </c>
      <c r="B179" s="146">
        <v>42739</v>
      </c>
      <c r="C179" s="146"/>
      <c r="D179" s="147" t="s">
        <v>94</v>
      </c>
      <c r="E179" s="148" t="s">
        <v>567</v>
      </c>
      <c r="F179" s="149">
        <v>99.5</v>
      </c>
      <c r="G179" s="148"/>
      <c r="H179" s="148">
        <v>158</v>
      </c>
      <c r="I179" s="150">
        <v>158</v>
      </c>
      <c r="J179" s="151" t="s">
        <v>625</v>
      </c>
      <c r="K179" s="152">
        <f>H179-F179</f>
        <v>58.5</v>
      </c>
      <c r="L179" s="153">
        <f>K179/F179</f>
        <v>0.5879396984924623</v>
      </c>
      <c r="M179" s="148" t="s">
        <v>537</v>
      </c>
      <c r="N179" s="154">
        <v>42898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81</v>
      </c>
      <c r="B180" s="146">
        <v>42739</v>
      </c>
      <c r="C180" s="146"/>
      <c r="D180" s="147" t="s">
        <v>94</v>
      </c>
      <c r="E180" s="148" t="s">
        <v>567</v>
      </c>
      <c r="F180" s="149">
        <v>99.5</v>
      </c>
      <c r="G180" s="148"/>
      <c r="H180" s="148">
        <v>158</v>
      </c>
      <c r="I180" s="150">
        <v>158</v>
      </c>
      <c r="J180" s="151" t="s">
        <v>625</v>
      </c>
      <c r="K180" s="152">
        <v>58.5</v>
      </c>
      <c r="L180" s="153">
        <v>0.58793969849246197</v>
      </c>
      <c r="M180" s="148" t="s">
        <v>537</v>
      </c>
      <c r="N180" s="154">
        <v>42898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82</v>
      </c>
      <c r="B181" s="146">
        <v>42786</v>
      </c>
      <c r="C181" s="146"/>
      <c r="D181" s="147" t="s">
        <v>182</v>
      </c>
      <c r="E181" s="148" t="s">
        <v>567</v>
      </c>
      <c r="F181" s="149">
        <v>140.5</v>
      </c>
      <c r="G181" s="148"/>
      <c r="H181" s="148">
        <v>220</v>
      </c>
      <c r="I181" s="150">
        <v>220</v>
      </c>
      <c r="J181" s="151" t="s">
        <v>625</v>
      </c>
      <c r="K181" s="152">
        <f>H181-F181</f>
        <v>79.5</v>
      </c>
      <c r="L181" s="153">
        <f>K181/F181</f>
        <v>0.5658362989323843</v>
      </c>
      <c r="M181" s="148" t="s">
        <v>537</v>
      </c>
      <c r="N181" s="154">
        <v>42864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83</v>
      </c>
      <c r="B182" s="146">
        <v>42786</v>
      </c>
      <c r="C182" s="146"/>
      <c r="D182" s="147" t="s">
        <v>679</v>
      </c>
      <c r="E182" s="148" t="s">
        <v>567</v>
      </c>
      <c r="F182" s="149">
        <v>202.5</v>
      </c>
      <c r="G182" s="148"/>
      <c r="H182" s="148">
        <v>234</v>
      </c>
      <c r="I182" s="150">
        <v>234</v>
      </c>
      <c r="J182" s="151" t="s">
        <v>625</v>
      </c>
      <c r="K182" s="152">
        <v>31.5</v>
      </c>
      <c r="L182" s="153">
        <v>0.155555555555556</v>
      </c>
      <c r="M182" s="148" t="s">
        <v>537</v>
      </c>
      <c r="N182" s="154">
        <v>42836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84</v>
      </c>
      <c r="B183" s="146">
        <v>42818</v>
      </c>
      <c r="C183" s="146"/>
      <c r="D183" s="147" t="s">
        <v>680</v>
      </c>
      <c r="E183" s="148" t="s">
        <v>567</v>
      </c>
      <c r="F183" s="149">
        <v>300.5</v>
      </c>
      <c r="G183" s="148"/>
      <c r="H183" s="148">
        <v>417.5</v>
      </c>
      <c r="I183" s="150">
        <v>420</v>
      </c>
      <c r="J183" s="151" t="s">
        <v>681</v>
      </c>
      <c r="K183" s="152">
        <f>H183-F183</f>
        <v>117</v>
      </c>
      <c r="L183" s="153">
        <f>K183/F183</f>
        <v>0.38935108153078202</v>
      </c>
      <c r="M183" s="148" t="s">
        <v>537</v>
      </c>
      <c r="N183" s="154">
        <v>43070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85</v>
      </c>
      <c r="B184" s="146">
        <v>42818</v>
      </c>
      <c r="C184" s="146"/>
      <c r="D184" s="147" t="s">
        <v>655</v>
      </c>
      <c r="E184" s="148" t="s">
        <v>567</v>
      </c>
      <c r="F184" s="149">
        <v>850</v>
      </c>
      <c r="G184" s="148"/>
      <c r="H184" s="148">
        <v>1042.5</v>
      </c>
      <c r="I184" s="150">
        <v>1023</v>
      </c>
      <c r="J184" s="151" t="s">
        <v>682</v>
      </c>
      <c r="K184" s="152">
        <v>192.5</v>
      </c>
      <c r="L184" s="153">
        <v>0.22647058823529401</v>
      </c>
      <c r="M184" s="148" t="s">
        <v>537</v>
      </c>
      <c r="N184" s="154">
        <v>42830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86</v>
      </c>
      <c r="B185" s="146">
        <v>42830</v>
      </c>
      <c r="C185" s="146"/>
      <c r="D185" s="147" t="s">
        <v>453</v>
      </c>
      <c r="E185" s="148" t="s">
        <v>567</v>
      </c>
      <c r="F185" s="149">
        <v>785</v>
      </c>
      <c r="G185" s="148"/>
      <c r="H185" s="148">
        <v>930</v>
      </c>
      <c r="I185" s="150">
        <v>920</v>
      </c>
      <c r="J185" s="151" t="s">
        <v>683</v>
      </c>
      <c r="K185" s="152">
        <f>H185-F185</f>
        <v>145</v>
      </c>
      <c r="L185" s="153">
        <f>K185/F185</f>
        <v>0.18471337579617833</v>
      </c>
      <c r="M185" s="148" t="s">
        <v>537</v>
      </c>
      <c r="N185" s="154">
        <v>42976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5">
        <v>87</v>
      </c>
      <c r="B186" s="156">
        <v>42831</v>
      </c>
      <c r="C186" s="156"/>
      <c r="D186" s="157" t="s">
        <v>684</v>
      </c>
      <c r="E186" s="158" t="s">
        <v>567</v>
      </c>
      <c r="F186" s="159">
        <v>40</v>
      </c>
      <c r="G186" s="159"/>
      <c r="H186" s="160">
        <v>13.1</v>
      </c>
      <c r="I186" s="160">
        <v>60</v>
      </c>
      <c r="J186" s="161" t="s">
        <v>685</v>
      </c>
      <c r="K186" s="162">
        <v>-26.9</v>
      </c>
      <c r="L186" s="163">
        <v>-0.67249999999999999</v>
      </c>
      <c r="M186" s="159" t="s">
        <v>549</v>
      </c>
      <c r="N186" s="156">
        <v>43138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88</v>
      </c>
      <c r="B187" s="146">
        <v>42837</v>
      </c>
      <c r="C187" s="146"/>
      <c r="D187" s="147" t="s">
        <v>93</v>
      </c>
      <c r="E187" s="148" t="s">
        <v>567</v>
      </c>
      <c r="F187" s="149">
        <v>289.5</v>
      </c>
      <c r="G187" s="148"/>
      <c r="H187" s="148">
        <v>354</v>
      </c>
      <c r="I187" s="150">
        <v>360</v>
      </c>
      <c r="J187" s="151" t="s">
        <v>686</v>
      </c>
      <c r="K187" s="152">
        <f t="shared" ref="K187:K195" si="74">H187-F187</f>
        <v>64.5</v>
      </c>
      <c r="L187" s="153">
        <f t="shared" ref="L187:L195" si="75">K187/F187</f>
        <v>0.22279792746113988</v>
      </c>
      <c r="M187" s="148" t="s">
        <v>537</v>
      </c>
      <c r="N187" s="154">
        <v>43040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89</v>
      </c>
      <c r="B188" s="146">
        <v>42845</v>
      </c>
      <c r="C188" s="146"/>
      <c r="D188" s="147" t="s">
        <v>401</v>
      </c>
      <c r="E188" s="148" t="s">
        <v>567</v>
      </c>
      <c r="F188" s="149">
        <v>700</v>
      </c>
      <c r="G188" s="148"/>
      <c r="H188" s="148">
        <v>840</v>
      </c>
      <c r="I188" s="150">
        <v>840</v>
      </c>
      <c r="J188" s="151" t="s">
        <v>687</v>
      </c>
      <c r="K188" s="152">
        <f t="shared" si="74"/>
        <v>140</v>
      </c>
      <c r="L188" s="153">
        <f t="shared" si="75"/>
        <v>0.2</v>
      </c>
      <c r="M188" s="148" t="s">
        <v>537</v>
      </c>
      <c r="N188" s="154">
        <v>42893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90</v>
      </c>
      <c r="B189" s="146">
        <v>42887</v>
      </c>
      <c r="C189" s="146"/>
      <c r="D189" s="147" t="s">
        <v>688</v>
      </c>
      <c r="E189" s="148" t="s">
        <v>567</v>
      </c>
      <c r="F189" s="149">
        <v>130</v>
      </c>
      <c r="G189" s="148"/>
      <c r="H189" s="148">
        <v>144.25</v>
      </c>
      <c r="I189" s="150">
        <v>170</v>
      </c>
      <c r="J189" s="151" t="s">
        <v>689</v>
      </c>
      <c r="K189" s="152">
        <f t="shared" si="74"/>
        <v>14.25</v>
      </c>
      <c r="L189" s="153">
        <f t="shared" si="75"/>
        <v>0.10961538461538461</v>
      </c>
      <c r="M189" s="148" t="s">
        <v>537</v>
      </c>
      <c r="N189" s="154">
        <v>43675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91</v>
      </c>
      <c r="B190" s="146">
        <v>42901</v>
      </c>
      <c r="C190" s="146"/>
      <c r="D190" s="147" t="s">
        <v>690</v>
      </c>
      <c r="E190" s="148" t="s">
        <v>567</v>
      </c>
      <c r="F190" s="149">
        <v>214.5</v>
      </c>
      <c r="G190" s="148"/>
      <c r="H190" s="148">
        <v>262</v>
      </c>
      <c r="I190" s="150">
        <v>262</v>
      </c>
      <c r="J190" s="151" t="s">
        <v>691</v>
      </c>
      <c r="K190" s="152">
        <f t="shared" si="74"/>
        <v>47.5</v>
      </c>
      <c r="L190" s="153">
        <f t="shared" si="75"/>
        <v>0.22144522144522144</v>
      </c>
      <c r="M190" s="148" t="s">
        <v>537</v>
      </c>
      <c r="N190" s="154">
        <v>42977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92</v>
      </c>
      <c r="B191" s="177">
        <v>42933</v>
      </c>
      <c r="C191" s="177"/>
      <c r="D191" s="178" t="s">
        <v>692</v>
      </c>
      <c r="E191" s="179" t="s">
        <v>567</v>
      </c>
      <c r="F191" s="180">
        <v>370</v>
      </c>
      <c r="G191" s="179"/>
      <c r="H191" s="179">
        <v>447.5</v>
      </c>
      <c r="I191" s="181">
        <v>450</v>
      </c>
      <c r="J191" s="182" t="s">
        <v>625</v>
      </c>
      <c r="K191" s="152">
        <f t="shared" si="74"/>
        <v>77.5</v>
      </c>
      <c r="L191" s="183">
        <f t="shared" si="75"/>
        <v>0.20945945945945946</v>
      </c>
      <c r="M191" s="179" t="s">
        <v>537</v>
      </c>
      <c r="N191" s="184">
        <v>43035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93</v>
      </c>
      <c r="B192" s="177">
        <v>42943</v>
      </c>
      <c r="C192" s="177"/>
      <c r="D192" s="178" t="s">
        <v>180</v>
      </c>
      <c r="E192" s="179" t="s">
        <v>567</v>
      </c>
      <c r="F192" s="180">
        <v>657.5</v>
      </c>
      <c r="G192" s="179"/>
      <c r="H192" s="179">
        <v>825</v>
      </c>
      <c r="I192" s="181">
        <v>820</v>
      </c>
      <c r="J192" s="182" t="s">
        <v>625</v>
      </c>
      <c r="K192" s="152">
        <f t="shared" si="74"/>
        <v>167.5</v>
      </c>
      <c r="L192" s="183">
        <f t="shared" si="75"/>
        <v>0.25475285171102663</v>
      </c>
      <c r="M192" s="179" t="s">
        <v>537</v>
      </c>
      <c r="N192" s="184">
        <v>43090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94</v>
      </c>
      <c r="B193" s="146">
        <v>42964</v>
      </c>
      <c r="C193" s="146"/>
      <c r="D193" s="147" t="s">
        <v>347</v>
      </c>
      <c r="E193" s="148" t="s">
        <v>567</v>
      </c>
      <c r="F193" s="149">
        <v>605</v>
      </c>
      <c r="G193" s="148"/>
      <c r="H193" s="148">
        <v>750</v>
      </c>
      <c r="I193" s="150">
        <v>750</v>
      </c>
      <c r="J193" s="151" t="s">
        <v>683</v>
      </c>
      <c r="K193" s="152">
        <f t="shared" si="74"/>
        <v>145</v>
      </c>
      <c r="L193" s="153">
        <f t="shared" si="75"/>
        <v>0.23966942148760331</v>
      </c>
      <c r="M193" s="148" t="s">
        <v>537</v>
      </c>
      <c r="N193" s="154">
        <v>43027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5">
        <v>95</v>
      </c>
      <c r="B194" s="156">
        <v>42979</v>
      </c>
      <c r="C194" s="156"/>
      <c r="D194" s="164" t="s">
        <v>693</v>
      </c>
      <c r="E194" s="159" t="s">
        <v>567</v>
      </c>
      <c r="F194" s="159">
        <v>255</v>
      </c>
      <c r="G194" s="160"/>
      <c r="H194" s="160">
        <v>217.25</v>
      </c>
      <c r="I194" s="160">
        <v>320</v>
      </c>
      <c r="J194" s="161" t="s">
        <v>694</v>
      </c>
      <c r="K194" s="162">
        <f t="shared" si="74"/>
        <v>-37.75</v>
      </c>
      <c r="L194" s="165">
        <f t="shared" si="75"/>
        <v>-0.14803921568627451</v>
      </c>
      <c r="M194" s="159" t="s">
        <v>549</v>
      </c>
      <c r="N194" s="156">
        <v>43661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96</v>
      </c>
      <c r="B195" s="146">
        <v>42997</v>
      </c>
      <c r="C195" s="146"/>
      <c r="D195" s="147" t="s">
        <v>695</v>
      </c>
      <c r="E195" s="148" t="s">
        <v>567</v>
      </c>
      <c r="F195" s="149">
        <v>215</v>
      </c>
      <c r="G195" s="148"/>
      <c r="H195" s="148">
        <v>258</v>
      </c>
      <c r="I195" s="150">
        <v>258</v>
      </c>
      <c r="J195" s="151" t="s">
        <v>625</v>
      </c>
      <c r="K195" s="152">
        <f t="shared" si="74"/>
        <v>43</v>
      </c>
      <c r="L195" s="153">
        <f t="shared" si="75"/>
        <v>0.2</v>
      </c>
      <c r="M195" s="148" t="s">
        <v>537</v>
      </c>
      <c r="N195" s="154">
        <v>43040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97</v>
      </c>
      <c r="B196" s="146">
        <v>42997</v>
      </c>
      <c r="C196" s="146"/>
      <c r="D196" s="147" t="s">
        <v>695</v>
      </c>
      <c r="E196" s="148" t="s">
        <v>567</v>
      </c>
      <c r="F196" s="149">
        <v>215</v>
      </c>
      <c r="G196" s="148"/>
      <c r="H196" s="148">
        <v>258</v>
      </c>
      <c r="I196" s="150">
        <v>258</v>
      </c>
      <c r="J196" s="182" t="s">
        <v>625</v>
      </c>
      <c r="K196" s="152">
        <v>43</v>
      </c>
      <c r="L196" s="153">
        <v>0.2</v>
      </c>
      <c r="M196" s="148" t="s">
        <v>537</v>
      </c>
      <c r="N196" s="154">
        <v>43040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98</v>
      </c>
      <c r="B197" s="177">
        <v>42998</v>
      </c>
      <c r="C197" s="177"/>
      <c r="D197" s="178" t="s">
        <v>696</v>
      </c>
      <c r="E197" s="179" t="s">
        <v>567</v>
      </c>
      <c r="F197" s="149">
        <v>75</v>
      </c>
      <c r="G197" s="179"/>
      <c r="H197" s="179">
        <v>90</v>
      </c>
      <c r="I197" s="181">
        <v>90</v>
      </c>
      <c r="J197" s="151" t="s">
        <v>697</v>
      </c>
      <c r="K197" s="152">
        <f t="shared" ref="K197:K202" si="76">H197-F197</f>
        <v>15</v>
      </c>
      <c r="L197" s="153">
        <f t="shared" ref="L197:L202" si="77">K197/F197</f>
        <v>0.2</v>
      </c>
      <c r="M197" s="148" t="s">
        <v>537</v>
      </c>
      <c r="N197" s="154">
        <v>43019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99</v>
      </c>
      <c r="B198" s="177">
        <v>43011</v>
      </c>
      <c r="C198" s="177"/>
      <c r="D198" s="178" t="s">
        <v>551</v>
      </c>
      <c r="E198" s="179" t="s">
        <v>567</v>
      </c>
      <c r="F198" s="180">
        <v>315</v>
      </c>
      <c r="G198" s="179"/>
      <c r="H198" s="179">
        <v>392</v>
      </c>
      <c r="I198" s="181">
        <v>384</v>
      </c>
      <c r="J198" s="182" t="s">
        <v>698</v>
      </c>
      <c r="K198" s="152">
        <f t="shared" si="76"/>
        <v>77</v>
      </c>
      <c r="L198" s="183">
        <f t="shared" si="77"/>
        <v>0.24444444444444444</v>
      </c>
      <c r="M198" s="179" t="s">
        <v>537</v>
      </c>
      <c r="N198" s="184">
        <v>43017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100</v>
      </c>
      <c r="B199" s="177">
        <v>43013</v>
      </c>
      <c r="C199" s="177"/>
      <c r="D199" s="178" t="s">
        <v>429</v>
      </c>
      <c r="E199" s="179" t="s">
        <v>567</v>
      </c>
      <c r="F199" s="180">
        <v>145</v>
      </c>
      <c r="G199" s="179"/>
      <c r="H199" s="179">
        <v>179</v>
      </c>
      <c r="I199" s="181">
        <v>180</v>
      </c>
      <c r="J199" s="182" t="s">
        <v>699</v>
      </c>
      <c r="K199" s="152">
        <f t="shared" si="76"/>
        <v>34</v>
      </c>
      <c r="L199" s="183">
        <f t="shared" si="77"/>
        <v>0.23448275862068965</v>
      </c>
      <c r="M199" s="179" t="s">
        <v>537</v>
      </c>
      <c r="N199" s="184">
        <v>43025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101</v>
      </c>
      <c r="B200" s="177">
        <v>43014</v>
      </c>
      <c r="C200" s="177"/>
      <c r="D200" s="178" t="s">
        <v>324</v>
      </c>
      <c r="E200" s="179" t="s">
        <v>567</v>
      </c>
      <c r="F200" s="180">
        <v>256</v>
      </c>
      <c r="G200" s="179"/>
      <c r="H200" s="179">
        <v>323</v>
      </c>
      <c r="I200" s="181">
        <v>320</v>
      </c>
      <c r="J200" s="182" t="s">
        <v>625</v>
      </c>
      <c r="K200" s="152">
        <f t="shared" si="76"/>
        <v>67</v>
      </c>
      <c r="L200" s="183">
        <f t="shared" si="77"/>
        <v>0.26171875</v>
      </c>
      <c r="M200" s="179" t="s">
        <v>537</v>
      </c>
      <c r="N200" s="184">
        <v>43067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102</v>
      </c>
      <c r="B201" s="177">
        <v>43017</v>
      </c>
      <c r="C201" s="177"/>
      <c r="D201" s="178" t="s">
        <v>339</v>
      </c>
      <c r="E201" s="179" t="s">
        <v>567</v>
      </c>
      <c r="F201" s="180">
        <v>137.5</v>
      </c>
      <c r="G201" s="179"/>
      <c r="H201" s="179">
        <v>184</v>
      </c>
      <c r="I201" s="181">
        <v>183</v>
      </c>
      <c r="J201" s="182" t="s">
        <v>700</v>
      </c>
      <c r="K201" s="152">
        <f t="shared" si="76"/>
        <v>46.5</v>
      </c>
      <c r="L201" s="183">
        <f t="shared" si="77"/>
        <v>0.33818181818181819</v>
      </c>
      <c r="M201" s="179" t="s">
        <v>537</v>
      </c>
      <c r="N201" s="184">
        <v>43108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103</v>
      </c>
      <c r="B202" s="177">
        <v>43018</v>
      </c>
      <c r="C202" s="177"/>
      <c r="D202" s="178" t="s">
        <v>701</v>
      </c>
      <c r="E202" s="179" t="s">
        <v>567</v>
      </c>
      <c r="F202" s="180">
        <v>125.5</v>
      </c>
      <c r="G202" s="179"/>
      <c r="H202" s="179">
        <v>158</v>
      </c>
      <c r="I202" s="181">
        <v>155</v>
      </c>
      <c r="J202" s="182" t="s">
        <v>702</v>
      </c>
      <c r="K202" s="152">
        <f t="shared" si="76"/>
        <v>32.5</v>
      </c>
      <c r="L202" s="183">
        <f t="shared" si="77"/>
        <v>0.25896414342629481</v>
      </c>
      <c r="M202" s="179" t="s">
        <v>537</v>
      </c>
      <c r="N202" s="184">
        <v>43067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104</v>
      </c>
      <c r="B203" s="177">
        <v>43018</v>
      </c>
      <c r="C203" s="177"/>
      <c r="D203" s="178" t="s">
        <v>703</v>
      </c>
      <c r="E203" s="179" t="s">
        <v>567</v>
      </c>
      <c r="F203" s="180">
        <v>895</v>
      </c>
      <c r="G203" s="179"/>
      <c r="H203" s="179">
        <v>1122.5</v>
      </c>
      <c r="I203" s="181">
        <v>1078</v>
      </c>
      <c r="J203" s="182" t="s">
        <v>704</v>
      </c>
      <c r="K203" s="152">
        <v>227.5</v>
      </c>
      <c r="L203" s="183">
        <v>0.25418994413407803</v>
      </c>
      <c r="M203" s="179" t="s">
        <v>537</v>
      </c>
      <c r="N203" s="184">
        <v>43117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105</v>
      </c>
      <c r="B204" s="177">
        <v>43020</v>
      </c>
      <c r="C204" s="177"/>
      <c r="D204" s="178" t="s">
        <v>333</v>
      </c>
      <c r="E204" s="179" t="s">
        <v>567</v>
      </c>
      <c r="F204" s="180">
        <v>525</v>
      </c>
      <c r="G204" s="179"/>
      <c r="H204" s="179">
        <v>629</v>
      </c>
      <c r="I204" s="181">
        <v>629</v>
      </c>
      <c r="J204" s="182" t="s">
        <v>625</v>
      </c>
      <c r="K204" s="152">
        <v>104</v>
      </c>
      <c r="L204" s="183">
        <v>0.19809523809523799</v>
      </c>
      <c r="M204" s="179" t="s">
        <v>537</v>
      </c>
      <c r="N204" s="184">
        <v>43119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106</v>
      </c>
      <c r="B205" s="177">
        <v>43046</v>
      </c>
      <c r="C205" s="177"/>
      <c r="D205" s="178" t="s">
        <v>370</v>
      </c>
      <c r="E205" s="179" t="s">
        <v>567</v>
      </c>
      <c r="F205" s="180">
        <v>740</v>
      </c>
      <c r="G205" s="179"/>
      <c r="H205" s="179">
        <v>892.5</v>
      </c>
      <c r="I205" s="181">
        <v>900</v>
      </c>
      <c r="J205" s="182" t="s">
        <v>705</v>
      </c>
      <c r="K205" s="152">
        <f>H205-F205</f>
        <v>152.5</v>
      </c>
      <c r="L205" s="183">
        <f>K205/F205</f>
        <v>0.20608108108108109</v>
      </c>
      <c r="M205" s="179" t="s">
        <v>537</v>
      </c>
      <c r="N205" s="184">
        <v>43052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107</v>
      </c>
      <c r="B206" s="146">
        <v>43073</v>
      </c>
      <c r="C206" s="146"/>
      <c r="D206" s="147" t="s">
        <v>706</v>
      </c>
      <c r="E206" s="148" t="s">
        <v>567</v>
      </c>
      <c r="F206" s="149">
        <v>118.5</v>
      </c>
      <c r="G206" s="148"/>
      <c r="H206" s="148">
        <v>143.5</v>
      </c>
      <c r="I206" s="150">
        <v>145</v>
      </c>
      <c r="J206" s="151" t="s">
        <v>558</v>
      </c>
      <c r="K206" s="152">
        <f>H206-F206</f>
        <v>25</v>
      </c>
      <c r="L206" s="153">
        <f>K206/F206</f>
        <v>0.2109704641350211</v>
      </c>
      <c r="M206" s="148" t="s">
        <v>537</v>
      </c>
      <c r="N206" s="154">
        <v>43097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5">
        <v>108</v>
      </c>
      <c r="B207" s="156">
        <v>43090</v>
      </c>
      <c r="C207" s="156"/>
      <c r="D207" s="157" t="s">
        <v>406</v>
      </c>
      <c r="E207" s="158" t="s">
        <v>567</v>
      </c>
      <c r="F207" s="159">
        <v>715</v>
      </c>
      <c r="G207" s="159"/>
      <c r="H207" s="160">
        <v>500</v>
      </c>
      <c r="I207" s="160">
        <v>872</v>
      </c>
      <c r="J207" s="161" t="s">
        <v>707</v>
      </c>
      <c r="K207" s="162">
        <f>H207-F207</f>
        <v>-215</v>
      </c>
      <c r="L207" s="163">
        <f>K207/F207</f>
        <v>-0.30069930069930068</v>
      </c>
      <c r="M207" s="159" t="s">
        <v>549</v>
      </c>
      <c r="N207" s="156">
        <v>43670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109</v>
      </c>
      <c r="B208" s="146">
        <v>43098</v>
      </c>
      <c r="C208" s="146"/>
      <c r="D208" s="147" t="s">
        <v>551</v>
      </c>
      <c r="E208" s="148" t="s">
        <v>567</v>
      </c>
      <c r="F208" s="149">
        <v>435</v>
      </c>
      <c r="G208" s="148"/>
      <c r="H208" s="148">
        <v>542.5</v>
      </c>
      <c r="I208" s="150">
        <v>539</v>
      </c>
      <c r="J208" s="151" t="s">
        <v>625</v>
      </c>
      <c r="K208" s="152">
        <v>107.5</v>
      </c>
      <c r="L208" s="153">
        <v>0.247126436781609</v>
      </c>
      <c r="M208" s="148" t="s">
        <v>537</v>
      </c>
      <c r="N208" s="154">
        <v>43206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110</v>
      </c>
      <c r="B209" s="146">
        <v>43098</v>
      </c>
      <c r="C209" s="146"/>
      <c r="D209" s="147" t="s">
        <v>509</v>
      </c>
      <c r="E209" s="148" t="s">
        <v>567</v>
      </c>
      <c r="F209" s="149">
        <v>885</v>
      </c>
      <c r="G209" s="148"/>
      <c r="H209" s="148">
        <v>1090</v>
      </c>
      <c r="I209" s="150">
        <v>1084</v>
      </c>
      <c r="J209" s="151" t="s">
        <v>625</v>
      </c>
      <c r="K209" s="152">
        <v>205</v>
      </c>
      <c r="L209" s="153">
        <v>0.23163841807909599</v>
      </c>
      <c r="M209" s="148" t="s">
        <v>537</v>
      </c>
      <c r="N209" s="154">
        <v>43213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111</v>
      </c>
      <c r="B210" s="186">
        <v>43192</v>
      </c>
      <c r="C210" s="186"/>
      <c r="D210" s="164" t="s">
        <v>708</v>
      </c>
      <c r="E210" s="159" t="s">
        <v>567</v>
      </c>
      <c r="F210" s="187">
        <v>478.5</v>
      </c>
      <c r="G210" s="159"/>
      <c r="H210" s="159">
        <v>442</v>
      </c>
      <c r="I210" s="160">
        <v>613</v>
      </c>
      <c r="J210" s="161" t="s">
        <v>709</v>
      </c>
      <c r="K210" s="162">
        <f>H210-F210</f>
        <v>-36.5</v>
      </c>
      <c r="L210" s="163">
        <f>K210/F210</f>
        <v>-7.6280041797283177E-2</v>
      </c>
      <c r="M210" s="159" t="s">
        <v>549</v>
      </c>
      <c r="N210" s="156">
        <v>43762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5">
        <v>112</v>
      </c>
      <c r="B211" s="156">
        <v>43194</v>
      </c>
      <c r="C211" s="156"/>
      <c r="D211" s="157" t="s">
        <v>710</v>
      </c>
      <c r="E211" s="158" t="s">
        <v>567</v>
      </c>
      <c r="F211" s="159">
        <f>141.5-7.3</f>
        <v>134.19999999999999</v>
      </c>
      <c r="G211" s="159"/>
      <c r="H211" s="160">
        <v>77</v>
      </c>
      <c r="I211" s="160">
        <v>180</v>
      </c>
      <c r="J211" s="161" t="s">
        <v>711</v>
      </c>
      <c r="K211" s="162">
        <f>H211-F211</f>
        <v>-57.199999999999989</v>
      </c>
      <c r="L211" s="163">
        <f>K211/F211</f>
        <v>-0.42622950819672129</v>
      </c>
      <c r="M211" s="159" t="s">
        <v>549</v>
      </c>
      <c r="N211" s="156">
        <v>43522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5">
        <v>113</v>
      </c>
      <c r="B212" s="156">
        <v>43209</v>
      </c>
      <c r="C212" s="156"/>
      <c r="D212" s="157" t="s">
        <v>712</v>
      </c>
      <c r="E212" s="158" t="s">
        <v>567</v>
      </c>
      <c r="F212" s="159">
        <v>430</v>
      </c>
      <c r="G212" s="159"/>
      <c r="H212" s="160">
        <v>220</v>
      </c>
      <c r="I212" s="160">
        <v>537</v>
      </c>
      <c r="J212" s="161" t="s">
        <v>713</v>
      </c>
      <c r="K212" s="162">
        <f>H212-F212</f>
        <v>-210</v>
      </c>
      <c r="L212" s="163">
        <f>K212/F212</f>
        <v>-0.48837209302325579</v>
      </c>
      <c r="M212" s="159" t="s">
        <v>549</v>
      </c>
      <c r="N212" s="156">
        <v>43252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114</v>
      </c>
      <c r="B213" s="177">
        <v>43220</v>
      </c>
      <c r="C213" s="177"/>
      <c r="D213" s="178" t="s">
        <v>371</v>
      </c>
      <c r="E213" s="179" t="s">
        <v>567</v>
      </c>
      <c r="F213" s="179">
        <v>153.5</v>
      </c>
      <c r="G213" s="179"/>
      <c r="H213" s="179">
        <v>196</v>
      </c>
      <c r="I213" s="181">
        <v>196</v>
      </c>
      <c r="J213" s="151" t="s">
        <v>714</v>
      </c>
      <c r="K213" s="152">
        <f>H213-F213</f>
        <v>42.5</v>
      </c>
      <c r="L213" s="153">
        <f>K213/F213</f>
        <v>0.27687296416938112</v>
      </c>
      <c r="M213" s="148" t="s">
        <v>537</v>
      </c>
      <c r="N213" s="154">
        <v>43605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5">
        <v>115</v>
      </c>
      <c r="B214" s="156">
        <v>43306</v>
      </c>
      <c r="C214" s="156"/>
      <c r="D214" s="157" t="s">
        <v>684</v>
      </c>
      <c r="E214" s="158" t="s">
        <v>567</v>
      </c>
      <c r="F214" s="159">
        <v>27.5</v>
      </c>
      <c r="G214" s="159"/>
      <c r="H214" s="160">
        <v>13.1</v>
      </c>
      <c r="I214" s="160">
        <v>60</v>
      </c>
      <c r="J214" s="161" t="s">
        <v>715</v>
      </c>
      <c r="K214" s="162">
        <v>-14.4</v>
      </c>
      <c r="L214" s="163">
        <v>-0.52363636363636401</v>
      </c>
      <c r="M214" s="159" t="s">
        <v>549</v>
      </c>
      <c r="N214" s="156">
        <v>43138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116</v>
      </c>
      <c r="B215" s="186">
        <v>43318</v>
      </c>
      <c r="C215" s="186"/>
      <c r="D215" s="164" t="s">
        <v>716</v>
      </c>
      <c r="E215" s="159" t="s">
        <v>567</v>
      </c>
      <c r="F215" s="159">
        <v>148.5</v>
      </c>
      <c r="G215" s="159"/>
      <c r="H215" s="159">
        <v>102</v>
      </c>
      <c r="I215" s="160">
        <v>182</v>
      </c>
      <c r="J215" s="161" t="s">
        <v>717</v>
      </c>
      <c r="K215" s="162">
        <f>H215-F215</f>
        <v>-46.5</v>
      </c>
      <c r="L215" s="163">
        <f>K215/F215</f>
        <v>-0.31313131313131315</v>
      </c>
      <c r="M215" s="159" t="s">
        <v>549</v>
      </c>
      <c r="N215" s="156">
        <v>43661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117</v>
      </c>
      <c r="B216" s="146">
        <v>43335</v>
      </c>
      <c r="C216" s="146"/>
      <c r="D216" s="147" t="s">
        <v>718</v>
      </c>
      <c r="E216" s="148" t="s">
        <v>567</v>
      </c>
      <c r="F216" s="179">
        <v>285</v>
      </c>
      <c r="G216" s="148"/>
      <c r="H216" s="148">
        <v>355</v>
      </c>
      <c r="I216" s="150">
        <v>364</v>
      </c>
      <c r="J216" s="151" t="s">
        <v>719</v>
      </c>
      <c r="K216" s="152">
        <v>70</v>
      </c>
      <c r="L216" s="153">
        <v>0.24561403508771901</v>
      </c>
      <c r="M216" s="148" t="s">
        <v>537</v>
      </c>
      <c r="N216" s="154">
        <v>43455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118</v>
      </c>
      <c r="B217" s="146">
        <v>43341</v>
      </c>
      <c r="C217" s="146"/>
      <c r="D217" s="147" t="s">
        <v>359</v>
      </c>
      <c r="E217" s="148" t="s">
        <v>567</v>
      </c>
      <c r="F217" s="179">
        <v>525</v>
      </c>
      <c r="G217" s="148"/>
      <c r="H217" s="148">
        <v>585</v>
      </c>
      <c r="I217" s="150">
        <v>635</v>
      </c>
      <c r="J217" s="151" t="s">
        <v>720</v>
      </c>
      <c r="K217" s="152">
        <f t="shared" ref="K217:K234" si="78">H217-F217</f>
        <v>60</v>
      </c>
      <c r="L217" s="153">
        <f t="shared" ref="L217:L234" si="79">K217/F217</f>
        <v>0.11428571428571428</v>
      </c>
      <c r="M217" s="148" t="s">
        <v>537</v>
      </c>
      <c r="N217" s="154">
        <v>43662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119</v>
      </c>
      <c r="B218" s="146">
        <v>43395</v>
      </c>
      <c r="C218" s="146"/>
      <c r="D218" s="147" t="s">
        <v>347</v>
      </c>
      <c r="E218" s="148" t="s">
        <v>567</v>
      </c>
      <c r="F218" s="179">
        <v>475</v>
      </c>
      <c r="G218" s="148"/>
      <c r="H218" s="148">
        <v>574</v>
      </c>
      <c r="I218" s="150">
        <v>570</v>
      </c>
      <c r="J218" s="151" t="s">
        <v>625</v>
      </c>
      <c r="K218" s="152">
        <f t="shared" si="78"/>
        <v>99</v>
      </c>
      <c r="L218" s="153">
        <f t="shared" si="79"/>
        <v>0.20842105263157895</v>
      </c>
      <c r="M218" s="148" t="s">
        <v>537</v>
      </c>
      <c r="N218" s="154">
        <v>43403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120</v>
      </c>
      <c r="B219" s="177">
        <v>43397</v>
      </c>
      <c r="C219" s="177"/>
      <c r="D219" s="178" t="s">
        <v>366</v>
      </c>
      <c r="E219" s="179" t="s">
        <v>567</v>
      </c>
      <c r="F219" s="179">
        <v>707.5</v>
      </c>
      <c r="G219" s="179"/>
      <c r="H219" s="179">
        <v>872</v>
      </c>
      <c r="I219" s="181">
        <v>872</v>
      </c>
      <c r="J219" s="182" t="s">
        <v>625</v>
      </c>
      <c r="K219" s="152">
        <f t="shared" si="78"/>
        <v>164.5</v>
      </c>
      <c r="L219" s="183">
        <f t="shared" si="79"/>
        <v>0.23250883392226149</v>
      </c>
      <c r="M219" s="179" t="s">
        <v>537</v>
      </c>
      <c r="N219" s="184">
        <v>43482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121</v>
      </c>
      <c r="B220" s="177">
        <v>43398</v>
      </c>
      <c r="C220" s="177"/>
      <c r="D220" s="178" t="s">
        <v>721</v>
      </c>
      <c r="E220" s="179" t="s">
        <v>567</v>
      </c>
      <c r="F220" s="179">
        <v>162</v>
      </c>
      <c r="G220" s="179"/>
      <c r="H220" s="179">
        <v>204</v>
      </c>
      <c r="I220" s="181">
        <v>209</v>
      </c>
      <c r="J220" s="182" t="s">
        <v>722</v>
      </c>
      <c r="K220" s="152">
        <f t="shared" si="78"/>
        <v>42</v>
      </c>
      <c r="L220" s="183">
        <f t="shared" si="79"/>
        <v>0.25925925925925924</v>
      </c>
      <c r="M220" s="179" t="s">
        <v>537</v>
      </c>
      <c r="N220" s="184">
        <v>43539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122</v>
      </c>
      <c r="B221" s="177">
        <v>43399</v>
      </c>
      <c r="C221" s="177"/>
      <c r="D221" s="178" t="s">
        <v>446</v>
      </c>
      <c r="E221" s="179" t="s">
        <v>567</v>
      </c>
      <c r="F221" s="179">
        <v>240</v>
      </c>
      <c r="G221" s="179"/>
      <c r="H221" s="179">
        <v>297</v>
      </c>
      <c r="I221" s="181">
        <v>297</v>
      </c>
      <c r="J221" s="182" t="s">
        <v>625</v>
      </c>
      <c r="K221" s="188">
        <f t="shared" si="78"/>
        <v>57</v>
      </c>
      <c r="L221" s="183">
        <f t="shared" si="79"/>
        <v>0.23749999999999999</v>
      </c>
      <c r="M221" s="179" t="s">
        <v>537</v>
      </c>
      <c r="N221" s="184">
        <v>43417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123</v>
      </c>
      <c r="B222" s="146">
        <v>43439</v>
      </c>
      <c r="C222" s="146"/>
      <c r="D222" s="147" t="s">
        <v>723</v>
      </c>
      <c r="E222" s="148" t="s">
        <v>567</v>
      </c>
      <c r="F222" s="148">
        <v>202.5</v>
      </c>
      <c r="G222" s="148"/>
      <c r="H222" s="148">
        <v>255</v>
      </c>
      <c r="I222" s="150">
        <v>252</v>
      </c>
      <c r="J222" s="151" t="s">
        <v>625</v>
      </c>
      <c r="K222" s="152">
        <f t="shared" si="78"/>
        <v>52.5</v>
      </c>
      <c r="L222" s="153">
        <f t="shared" si="79"/>
        <v>0.25925925925925924</v>
      </c>
      <c r="M222" s="148" t="s">
        <v>537</v>
      </c>
      <c r="N222" s="154">
        <v>43542</v>
      </c>
      <c r="O222" s="1"/>
      <c r="P222" s="1"/>
      <c r="Q222" s="1"/>
      <c r="R222" s="6" t="s">
        <v>724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124</v>
      </c>
      <c r="B223" s="177">
        <v>43465</v>
      </c>
      <c r="C223" s="146"/>
      <c r="D223" s="178" t="s">
        <v>393</v>
      </c>
      <c r="E223" s="179" t="s">
        <v>567</v>
      </c>
      <c r="F223" s="179">
        <v>710</v>
      </c>
      <c r="G223" s="179"/>
      <c r="H223" s="179">
        <v>866</v>
      </c>
      <c r="I223" s="181">
        <v>866</v>
      </c>
      <c r="J223" s="182" t="s">
        <v>625</v>
      </c>
      <c r="K223" s="152">
        <f t="shared" si="78"/>
        <v>156</v>
      </c>
      <c r="L223" s="153">
        <f t="shared" si="79"/>
        <v>0.21971830985915494</v>
      </c>
      <c r="M223" s="148" t="s">
        <v>537</v>
      </c>
      <c r="N223" s="154">
        <v>43553</v>
      </c>
      <c r="O223" s="1"/>
      <c r="P223" s="1"/>
      <c r="Q223" s="1"/>
      <c r="R223" s="6" t="s">
        <v>724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125</v>
      </c>
      <c r="B224" s="177">
        <v>43522</v>
      </c>
      <c r="C224" s="177"/>
      <c r="D224" s="178" t="s">
        <v>151</v>
      </c>
      <c r="E224" s="179" t="s">
        <v>567</v>
      </c>
      <c r="F224" s="179">
        <v>337.25</v>
      </c>
      <c r="G224" s="179"/>
      <c r="H224" s="179">
        <v>398.5</v>
      </c>
      <c r="I224" s="181">
        <v>411</v>
      </c>
      <c r="J224" s="151" t="s">
        <v>725</v>
      </c>
      <c r="K224" s="152">
        <f t="shared" si="78"/>
        <v>61.25</v>
      </c>
      <c r="L224" s="153">
        <f t="shared" si="79"/>
        <v>0.1816160118606375</v>
      </c>
      <c r="M224" s="148" t="s">
        <v>537</v>
      </c>
      <c r="N224" s="154">
        <v>43760</v>
      </c>
      <c r="O224" s="1"/>
      <c r="P224" s="1"/>
      <c r="Q224" s="1"/>
      <c r="R224" s="6" t="s">
        <v>724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126</v>
      </c>
      <c r="B225" s="190">
        <v>43559</v>
      </c>
      <c r="C225" s="190"/>
      <c r="D225" s="191" t="s">
        <v>726</v>
      </c>
      <c r="E225" s="192" t="s">
        <v>567</v>
      </c>
      <c r="F225" s="192">
        <v>130</v>
      </c>
      <c r="G225" s="192"/>
      <c r="H225" s="192">
        <v>65</v>
      </c>
      <c r="I225" s="193">
        <v>158</v>
      </c>
      <c r="J225" s="161" t="s">
        <v>727</v>
      </c>
      <c r="K225" s="162">
        <f t="shared" si="78"/>
        <v>-65</v>
      </c>
      <c r="L225" s="163">
        <f t="shared" si="79"/>
        <v>-0.5</v>
      </c>
      <c r="M225" s="159" t="s">
        <v>549</v>
      </c>
      <c r="N225" s="156">
        <v>43726</v>
      </c>
      <c r="O225" s="1"/>
      <c r="P225" s="1"/>
      <c r="Q225" s="1"/>
      <c r="R225" s="6" t="s">
        <v>728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127</v>
      </c>
      <c r="B226" s="177">
        <v>43017</v>
      </c>
      <c r="C226" s="177"/>
      <c r="D226" s="178" t="s">
        <v>182</v>
      </c>
      <c r="E226" s="179" t="s">
        <v>567</v>
      </c>
      <c r="F226" s="179">
        <v>141.5</v>
      </c>
      <c r="G226" s="179"/>
      <c r="H226" s="179">
        <v>183.5</v>
      </c>
      <c r="I226" s="181">
        <v>210</v>
      </c>
      <c r="J226" s="151" t="s">
        <v>722</v>
      </c>
      <c r="K226" s="152">
        <f t="shared" si="78"/>
        <v>42</v>
      </c>
      <c r="L226" s="153">
        <f t="shared" si="79"/>
        <v>0.29681978798586572</v>
      </c>
      <c r="M226" s="148" t="s">
        <v>537</v>
      </c>
      <c r="N226" s="154">
        <v>43042</v>
      </c>
      <c r="O226" s="1"/>
      <c r="P226" s="1"/>
      <c r="Q226" s="1"/>
      <c r="R226" s="6" t="s">
        <v>728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128</v>
      </c>
      <c r="B227" s="190">
        <v>43074</v>
      </c>
      <c r="C227" s="190"/>
      <c r="D227" s="191" t="s">
        <v>729</v>
      </c>
      <c r="E227" s="192" t="s">
        <v>567</v>
      </c>
      <c r="F227" s="187">
        <v>172</v>
      </c>
      <c r="G227" s="192"/>
      <c r="H227" s="192">
        <v>155.25</v>
      </c>
      <c r="I227" s="193">
        <v>230</v>
      </c>
      <c r="J227" s="161" t="s">
        <v>730</v>
      </c>
      <c r="K227" s="162">
        <f t="shared" si="78"/>
        <v>-16.75</v>
      </c>
      <c r="L227" s="163">
        <f t="shared" si="79"/>
        <v>-9.7383720930232565E-2</v>
      </c>
      <c r="M227" s="159" t="s">
        <v>549</v>
      </c>
      <c r="N227" s="156">
        <v>43787</v>
      </c>
      <c r="O227" s="1"/>
      <c r="P227" s="1"/>
      <c r="Q227" s="1"/>
      <c r="R227" s="6" t="s">
        <v>728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129</v>
      </c>
      <c r="B228" s="177">
        <v>43398</v>
      </c>
      <c r="C228" s="177"/>
      <c r="D228" s="178" t="s">
        <v>107</v>
      </c>
      <c r="E228" s="179" t="s">
        <v>567</v>
      </c>
      <c r="F228" s="179">
        <v>698.5</v>
      </c>
      <c r="G228" s="179"/>
      <c r="H228" s="179">
        <v>890</v>
      </c>
      <c r="I228" s="181">
        <v>890</v>
      </c>
      <c r="J228" s="151" t="s">
        <v>790</v>
      </c>
      <c r="K228" s="152">
        <f t="shared" si="78"/>
        <v>191.5</v>
      </c>
      <c r="L228" s="153">
        <f t="shared" si="79"/>
        <v>0.27415891195418757</v>
      </c>
      <c r="M228" s="148" t="s">
        <v>537</v>
      </c>
      <c r="N228" s="154">
        <v>44328</v>
      </c>
      <c r="O228" s="1"/>
      <c r="P228" s="1"/>
      <c r="Q228" s="1"/>
      <c r="R228" s="6" t="s">
        <v>724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130</v>
      </c>
      <c r="B229" s="177">
        <v>42877</v>
      </c>
      <c r="C229" s="177"/>
      <c r="D229" s="178" t="s">
        <v>358</v>
      </c>
      <c r="E229" s="179" t="s">
        <v>567</v>
      </c>
      <c r="F229" s="179">
        <v>127.6</v>
      </c>
      <c r="G229" s="179"/>
      <c r="H229" s="179">
        <v>138</v>
      </c>
      <c r="I229" s="181">
        <v>190</v>
      </c>
      <c r="J229" s="151" t="s">
        <v>731</v>
      </c>
      <c r="K229" s="152">
        <f t="shared" si="78"/>
        <v>10.400000000000006</v>
      </c>
      <c r="L229" s="153">
        <f t="shared" si="79"/>
        <v>8.1504702194357417E-2</v>
      </c>
      <c r="M229" s="148" t="s">
        <v>537</v>
      </c>
      <c r="N229" s="154">
        <v>43774</v>
      </c>
      <c r="O229" s="1"/>
      <c r="P229" s="1"/>
      <c r="Q229" s="1"/>
      <c r="R229" s="6" t="s">
        <v>728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131</v>
      </c>
      <c r="B230" s="177">
        <v>43158</v>
      </c>
      <c r="C230" s="177"/>
      <c r="D230" s="178" t="s">
        <v>732</v>
      </c>
      <c r="E230" s="179" t="s">
        <v>567</v>
      </c>
      <c r="F230" s="179">
        <v>317</v>
      </c>
      <c r="G230" s="179"/>
      <c r="H230" s="179">
        <v>382.5</v>
      </c>
      <c r="I230" s="181">
        <v>398</v>
      </c>
      <c r="J230" s="151" t="s">
        <v>733</v>
      </c>
      <c r="K230" s="152">
        <f t="shared" si="78"/>
        <v>65.5</v>
      </c>
      <c r="L230" s="153">
        <f t="shared" si="79"/>
        <v>0.20662460567823343</v>
      </c>
      <c r="M230" s="148" t="s">
        <v>537</v>
      </c>
      <c r="N230" s="154">
        <v>44238</v>
      </c>
      <c r="O230" s="1"/>
      <c r="P230" s="1"/>
      <c r="Q230" s="1"/>
      <c r="R230" s="6" t="s">
        <v>728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132</v>
      </c>
      <c r="B231" s="190">
        <v>43164</v>
      </c>
      <c r="C231" s="190"/>
      <c r="D231" s="191" t="s">
        <v>144</v>
      </c>
      <c r="E231" s="192" t="s">
        <v>567</v>
      </c>
      <c r="F231" s="187">
        <f>510-14.4</f>
        <v>495.6</v>
      </c>
      <c r="G231" s="192"/>
      <c r="H231" s="192">
        <v>350</v>
      </c>
      <c r="I231" s="193">
        <v>672</v>
      </c>
      <c r="J231" s="161" t="s">
        <v>734</v>
      </c>
      <c r="K231" s="162">
        <f t="shared" si="78"/>
        <v>-145.60000000000002</v>
      </c>
      <c r="L231" s="163">
        <f t="shared" si="79"/>
        <v>-0.29378531073446329</v>
      </c>
      <c r="M231" s="159" t="s">
        <v>549</v>
      </c>
      <c r="N231" s="156">
        <v>43887</v>
      </c>
      <c r="O231" s="1"/>
      <c r="P231" s="1"/>
      <c r="Q231" s="1"/>
      <c r="R231" s="6" t="s">
        <v>724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133</v>
      </c>
      <c r="B232" s="190">
        <v>43237</v>
      </c>
      <c r="C232" s="190"/>
      <c r="D232" s="191" t="s">
        <v>438</v>
      </c>
      <c r="E232" s="192" t="s">
        <v>567</v>
      </c>
      <c r="F232" s="187">
        <v>230.3</v>
      </c>
      <c r="G232" s="192"/>
      <c r="H232" s="192">
        <v>102.5</v>
      </c>
      <c r="I232" s="193">
        <v>348</v>
      </c>
      <c r="J232" s="161" t="s">
        <v>735</v>
      </c>
      <c r="K232" s="162">
        <f t="shared" si="78"/>
        <v>-127.80000000000001</v>
      </c>
      <c r="L232" s="163">
        <f t="shared" si="79"/>
        <v>-0.55492835432045162</v>
      </c>
      <c r="M232" s="159" t="s">
        <v>549</v>
      </c>
      <c r="N232" s="156">
        <v>43896</v>
      </c>
      <c r="O232" s="1"/>
      <c r="P232" s="1"/>
      <c r="Q232" s="1"/>
      <c r="R232" s="6" t="s">
        <v>724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134</v>
      </c>
      <c r="B233" s="177">
        <v>43258</v>
      </c>
      <c r="C233" s="177"/>
      <c r="D233" s="178" t="s">
        <v>410</v>
      </c>
      <c r="E233" s="179" t="s">
        <v>567</v>
      </c>
      <c r="F233" s="179">
        <f>342.5-5.1</f>
        <v>337.4</v>
      </c>
      <c r="G233" s="179"/>
      <c r="H233" s="179">
        <v>412.5</v>
      </c>
      <c r="I233" s="181">
        <v>439</v>
      </c>
      <c r="J233" s="151" t="s">
        <v>736</v>
      </c>
      <c r="K233" s="152">
        <f t="shared" si="78"/>
        <v>75.100000000000023</v>
      </c>
      <c r="L233" s="153">
        <f t="shared" si="79"/>
        <v>0.22258446947243635</v>
      </c>
      <c r="M233" s="148" t="s">
        <v>537</v>
      </c>
      <c r="N233" s="154">
        <v>44230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0">
        <v>135</v>
      </c>
      <c r="B234" s="169">
        <v>43285</v>
      </c>
      <c r="C234" s="169"/>
      <c r="D234" s="170" t="s">
        <v>55</v>
      </c>
      <c r="E234" s="171" t="s">
        <v>567</v>
      </c>
      <c r="F234" s="171">
        <f>127.5-5.53</f>
        <v>121.97</v>
      </c>
      <c r="G234" s="172"/>
      <c r="H234" s="172">
        <v>122.5</v>
      </c>
      <c r="I234" s="172">
        <v>170</v>
      </c>
      <c r="J234" s="173" t="s">
        <v>763</v>
      </c>
      <c r="K234" s="174">
        <f t="shared" si="78"/>
        <v>0.53000000000000114</v>
      </c>
      <c r="L234" s="175">
        <f t="shared" si="79"/>
        <v>4.3453308190538747E-3</v>
      </c>
      <c r="M234" s="171" t="s">
        <v>658</v>
      </c>
      <c r="N234" s="169">
        <v>44431</v>
      </c>
      <c r="O234" s="1"/>
      <c r="P234" s="1"/>
      <c r="Q234" s="1"/>
      <c r="R234" s="6" t="s">
        <v>724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136</v>
      </c>
      <c r="B235" s="190">
        <v>43294</v>
      </c>
      <c r="C235" s="190"/>
      <c r="D235" s="191" t="s">
        <v>349</v>
      </c>
      <c r="E235" s="192" t="s">
        <v>567</v>
      </c>
      <c r="F235" s="187">
        <v>46.5</v>
      </c>
      <c r="G235" s="192"/>
      <c r="H235" s="192">
        <v>17</v>
      </c>
      <c r="I235" s="193">
        <v>59</v>
      </c>
      <c r="J235" s="161" t="s">
        <v>737</v>
      </c>
      <c r="K235" s="162">
        <f t="shared" ref="K235:K243" si="80">H235-F235</f>
        <v>-29.5</v>
      </c>
      <c r="L235" s="163">
        <f t="shared" ref="L235:L243" si="81">K235/F235</f>
        <v>-0.63440860215053763</v>
      </c>
      <c r="M235" s="159" t="s">
        <v>549</v>
      </c>
      <c r="N235" s="156">
        <v>43887</v>
      </c>
      <c r="O235" s="1"/>
      <c r="P235" s="1"/>
      <c r="Q235" s="1"/>
      <c r="R235" s="6" t="s">
        <v>724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137</v>
      </c>
      <c r="B236" s="177">
        <v>43396</v>
      </c>
      <c r="C236" s="177"/>
      <c r="D236" s="178" t="s">
        <v>395</v>
      </c>
      <c r="E236" s="179" t="s">
        <v>567</v>
      </c>
      <c r="F236" s="179">
        <v>156.5</v>
      </c>
      <c r="G236" s="179"/>
      <c r="H236" s="179">
        <v>207.5</v>
      </c>
      <c r="I236" s="181">
        <v>191</v>
      </c>
      <c r="J236" s="151" t="s">
        <v>625</v>
      </c>
      <c r="K236" s="152">
        <f t="shared" si="80"/>
        <v>51</v>
      </c>
      <c r="L236" s="153">
        <f t="shared" si="81"/>
        <v>0.32587859424920129</v>
      </c>
      <c r="M236" s="148" t="s">
        <v>537</v>
      </c>
      <c r="N236" s="154">
        <v>44369</v>
      </c>
      <c r="O236" s="1"/>
      <c r="P236" s="1"/>
      <c r="Q236" s="1"/>
      <c r="R236" s="6" t="s">
        <v>724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138</v>
      </c>
      <c r="B237" s="177">
        <v>43439</v>
      </c>
      <c r="C237" s="177"/>
      <c r="D237" s="178" t="s">
        <v>314</v>
      </c>
      <c r="E237" s="179" t="s">
        <v>567</v>
      </c>
      <c r="F237" s="179">
        <v>259.5</v>
      </c>
      <c r="G237" s="179"/>
      <c r="H237" s="179">
        <v>320</v>
      </c>
      <c r="I237" s="181">
        <v>320</v>
      </c>
      <c r="J237" s="151" t="s">
        <v>625</v>
      </c>
      <c r="K237" s="152">
        <f t="shared" si="80"/>
        <v>60.5</v>
      </c>
      <c r="L237" s="153">
        <f t="shared" si="81"/>
        <v>0.23314065510597304</v>
      </c>
      <c r="M237" s="148" t="s">
        <v>537</v>
      </c>
      <c r="N237" s="154">
        <v>44323</v>
      </c>
      <c r="O237" s="1"/>
      <c r="P237" s="1"/>
      <c r="Q237" s="1"/>
      <c r="R237" s="6" t="s">
        <v>724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139</v>
      </c>
      <c r="B238" s="190">
        <v>43439</v>
      </c>
      <c r="C238" s="190"/>
      <c r="D238" s="191" t="s">
        <v>738</v>
      </c>
      <c r="E238" s="192" t="s">
        <v>567</v>
      </c>
      <c r="F238" s="192">
        <v>715</v>
      </c>
      <c r="G238" s="192"/>
      <c r="H238" s="192">
        <v>445</v>
      </c>
      <c r="I238" s="193">
        <v>840</v>
      </c>
      <c r="J238" s="161" t="s">
        <v>739</v>
      </c>
      <c r="K238" s="162">
        <f t="shared" si="80"/>
        <v>-270</v>
      </c>
      <c r="L238" s="163">
        <f t="shared" si="81"/>
        <v>-0.3776223776223776</v>
      </c>
      <c r="M238" s="159" t="s">
        <v>549</v>
      </c>
      <c r="N238" s="156">
        <v>43800</v>
      </c>
      <c r="O238" s="1"/>
      <c r="P238" s="1"/>
      <c r="Q238" s="1"/>
      <c r="R238" s="6" t="s">
        <v>724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140</v>
      </c>
      <c r="B239" s="177">
        <v>43469</v>
      </c>
      <c r="C239" s="177"/>
      <c r="D239" s="178" t="s">
        <v>156</v>
      </c>
      <c r="E239" s="179" t="s">
        <v>567</v>
      </c>
      <c r="F239" s="179">
        <v>875</v>
      </c>
      <c r="G239" s="179"/>
      <c r="H239" s="179">
        <v>1165</v>
      </c>
      <c r="I239" s="181">
        <v>1185</v>
      </c>
      <c r="J239" s="151" t="s">
        <v>740</v>
      </c>
      <c r="K239" s="152">
        <f t="shared" si="80"/>
        <v>290</v>
      </c>
      <c r="L239" s="153">
        <f t="shared" si="81"/>
        <v>0.33142857142857141</v>
      </c>
      <c r="M239" s="148" t="s">
        <v>537</v>
      </c>
      <c r="N239" s="154">
        <v>43847</v>
      </c>
      <c r="O239" s="1"/>
      <c r="P239" s="1"/>
      <c r="Q239" s="1"/>
      <c r="R239" s="6" t="s">
        <v>724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141</v>
      </c>
      <c r="B240" s="177">
        <v>43559</v>
      </c>
      <c r="C240" s="177"/>
      <c r="D240" s="178" t="s">
        <v>330</v>
      </c>
      <c r="E240" s="179" t="s">
        <v>567</v>
      </c>
      <c r="F240" s="179">
        <f>387-14.63</f>
        <v>372.37</v>
      </c>
      <c r="G240" s="179"/>
      <c r="H240" s="179">
        <v>490</v>
      </c>
      <c r="I240" s="181">
        <v>490</v>
      </c>
      <c r="J240" s="151" t="s">
        <v>625</v>
      </c>
      <c r="K240" s="152">
        <f t="shared" si="80"/>
        <v>117.63</v>
      </c>
      <c r="L240" s="153">
        <f t="shared" si="81"/>
        <v>0.31589548030185027</v>
      </c>
      <c r="M240" s="148" t="s">
        <v>537</v>
      </c>
      <c r="N240" s="154">
        <v>43850</v>
      </c>
      <c r="O240" s="1"/>
      <c r="P240" s="1"/>
      <c r="Q240" s="1"/>
      <c r="R240" s="6" t="s">
        <v>724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142</v>
      </c>
      <c r="B241" s="190">
        <v>43578</v>
      </c>
      <c r="C241" s="190"/>
      <c r="D241" s="191" t="s">
        <v>741</v>
      </c>
      <c r="E241" s="192" t="s">
        <v>539</v>
      </c>
      <c r="F241" s="192">
        <v>220</v>
      </c>
      <c r="G241" s="192"/>
      <c r="H241" s="192">
        <v>127.5</v>
      </c>
      <c r="I241" s="193">
        <v>284</v>
      </c>
      <c r="J241" s="161" t="s">
        <v>742</v>
      </c>
      <c r="K241" s="162">
        <f t="shared" si="80"/>
        <v>-92.5</v>
      </c>
      <c r="L241" s="163">
        <f t="shared" si="81"/>
        <v>-0.42045454545454547</v>
      </c>
      <c r="M241" s="159" t="s">
        <v>549</v>
      </c>
      <c r="N241" s="156">
        <v>43896</v>
      </c>
      <c r="O241" s="1"/>
      <c r="P241" s="1"/>
      <c r="Q241" s="1"/>
      <c r="R241" s="6" t="s">
        <v>724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143</v>
      </c>
      <c r="B242" s="177">
        <v>43622</v>
      </c>
      <c r="C242" s="177"/>
      <c r="D242" s="178" t="s">
        <v>447</v>
      </c>
      <c r="E242" s="179" t="s">
        <v>539</v>
      </c>
      <c r="F242" s="179">
        <v>332.8</v>
      </c>
      <c r="G242" s="179"/>
      <c r="H242" s="179">
        <v>405</v>
      </c>
      <c r="I242" s="181">
        <v>419</v>
      </c>
      <c r="J242" s="151" t="s">
        <v>743</v>
      </c>
      <c r="K242" s="152">
        <f t="shared" si="80"/>
        <v>72.199999999999989</v>
      </c>
      <c r="L242" s="153">
        <f t="shared" si="81"/>
        <v>0.21694711538461534</v>
      </c>
      <c r="M242" s="148" t="s">
        <v>537</v>
      </c>
      <c r="N242" s="154">
        <v>43860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0">
        <v>144</v>
      </c>
      <c r="B243" s="169">
        <v>43641</v>
      </c>
      <c r="C243" s="169"/>
      <c r="D243" s="170" t="s">
        <v>149</v>
      </c>
      <c r="E243" s="171" t="s">
        <v>567</v>
      </c>
      <c r="F243" s="171">
        <v>386</v>
      </c>
      <c r="G243" s="172"/>
      <c r="H243" s="172">
        <v>395</v>
      </c>
      <c r="I243" s="172">
        <v>452</v>
      </c>
      <c r="J243" s="173" t="s">
        <v>744</v>
      </c>
      <c r="K243" s="174">
        <f t="shared" si="80"/>
        <v>9</v>
      </c>
      <c r="L243" s="175">
        <f t="shared" si="81"/>
        <v>2.3316062176165803E-2</v>
      </c>
      <c r="M243" s="171" t="s">
        <v>658</v>
      </c>
      <c r="N243" s="169">
        <v>43868</v>
      </c>
      <c r="O243" s="1"/>
      <c r="P243" s="1"/>
      <c r="Q243" s="1"/>
      <c r="R243" s="6" t="s">
        <v>728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0">
        <v>145</v>
      </c>
      <c r="B244" s="169">
        <v>43707</v>
      </c>
      <c r="C244" s="169"/>
      <c r="D244" s="170" t="s">
        <v>130</v>
      </c>
      <c r="E244" s="171" t="s">
        <v>567</v>
      </c>
      <c r="F244" s="171">
        <v>137.5</v>
      </c>
      <c r="G244" s="172"/>
      <c r="H244" s="172">
        <v>138.5</v>
      </c>
      <c r="I244" s="172">
        <v>190</v>
      </c>
      <c r="J244" s="173" t="s">
        <v>762</v>
      </c>
      <c r="K244" s="174">
        <f>H244-F244</f>
        <v>1</v>
      </c>
      <c r="L244" s="175">
        <f>K244/F244</f>
        <v>7.2727272727272727E-3</v>
      </c>
      <c r="M244" s="171" t="s">
        <v>658</v>
      </c>
      <c r="N244" s="169">
        <v>44432</v>
      </c>
      <c r="O244" s="1"/>
      <c r="P244" s="1"/>
      <c r="Q244" s="1"/>
      <c r="R244" s="6" t="s">
        <v>724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146</v>
      </c>
      <c r="B245" s="177">
        <v>43731</v>
      </c>
      <c r="C245" s="177"/>
      <c r="D245" s="178" t="s">
        <v>403</v>
      </c>
      <c r="E245" s="179" t="s">
        <v>567</v>
      </c>
      <c r="F245" s="179">
        <v>235</v>
      </c>
      <c r="G245" s="179"/>
      <c r="H245" s="179">
        <v>295</v>
      </c>
      <c r="I245" s="181">
        <v>296</v>
      </c>
      <c r="J245" s="151" t="s">
        <v>745</v>
      </c>
      <c r="K245" s="152">
        <f t="shared" ref="K245:K251" si="82">H245-F245</f>
        <v>60</v>
      </c>
      <c r="L245" s="153">
        <f t="shared" ref="L245:L251" si="83">K245/F245</f>
        <v>0.25531914893617019</v>
      </c>
      <c r="M245" s="148" t="s">
        <v>537</v>
      </c>
      <c r="N245" s="154">
        <v>43844</v>
      </c>
      <c r="O245" s="1"/>
      <c r="P245" s="1"/>
      <c r="Q245" s="1"/>
      <c r="R245" s="6" t="s">
        <v>728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147</v>
      </c>
      <c r="B246" s="177">
        <v>43752</v>
      </c>
      <c r="C246" s="177"/>
      <c r="D246" s="178" t="s">
        <v>746</v>
      </c>
      <c r="E246" s="179" t="s">
        <v>567</v>
      </c>
      <c r="F246" s="179">
        <v>277.5</v>
      </c>
      <c r="G246" s="179"/>
      <c r="H246" s="179">
        <v>333</v>
      </c>
      <c r="I246" s="181">
        <v>333</v>
      </c>
      <c r="J246" s="151" t="s">
        <v>747</v>
      </c>
      <c r="K246" s="152">
        <f t="shared" si="82"/>
        <v>55.5</v>
      </c>
      <c r="L246" s="153">
        <f t="shared" si="83"/>
        <v>0.2</v>
      </c>
      <c r="M246" s="148" t="s">
        <v>537</v>
      </c>
      <c r="N246" s="154">
        <v>43846</v>
      </c>
      <c r="O246" s="1"/>
      <c r="P246" s="1"/>
      <c r="Q246" s="1"/>
      <c r="R246" s="6" t="s">
        <v>724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148</v>
      </c>
      <c r="B247" s="177">
        <v>43752</v>
      </c>
      <c r="C247" s="177"/>
      <c r="D247" s="178" t="s">
        <v>748</v>
      </c>
      <c r="E247" s="179" t="s">
        <v>567</v>
      </c>
      <c r="F247" s="179">
        <v>930</v>
      </c>
      <c r="G247" s="179"/>
      <c r="H247" s="179">
        <v>1165</v>
      </c>
      <c r="I247" s="181">
        <v>1200</v>
      </c>
      <c r="J247" s="151" t="s">
        <v>749</v>
      </c>
      <c r="K247" s="152">
        <f t="shared" si="82"/>
        <v>235</v>
      </c>
      <c r="L247" s="153">
        <f t="shared" si="83"/>
        <v>0.25268817204301075</v>
      </c>
      <c r="M247" s="148" t="s">
        <v>537</v>
      </c>
      <c r="N247" s="154">
        <v>43847</v>
      </c>
      <c r="O247" s="1"/>
      <c r="P247" s="1"/>
      <c r="Q247" s="1"/>
      <c r="R247" s="6" t="s">
        <v>728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149</v>
      </c>
      <c r="B248" s="177">
        <v>43753</v>
      </c>
      <c r="C248" s="177"/>
      <c r="D248" s="178" t="s">
        <v>750</v>
      </c>
      <c r="E248" s="179" t="s">
        <v>567</v>
      </c>
      <c r="F248" s="149">
        <v>111</v>
      </c>
      <c r="G248" s="179"/>
      <c r="H248" s="179">
        <v>141</v>
      </c>
      <c r="I248" s="181">
        <v>141</v>
      </c>
      <c r="J248" s="151" t="s">
        <v>552</v>
      </c>
      <c r="K248" s="152">
        <f t="shared" si="82"/>
        <v>30</v>
      </c>
      <c r="L248" s="153">
        <f t="shared" si="83"/>
        <v>0.27027027027027029</v>
      </c>
      <c r="M248" s="148" t="s">
        <v>537</v>
      </c>
      <c r="N248" s="154">
        <v>44328</v>
      </c>
      <c r="O248" s="1"/>
      <c r="P248" s="1"/>
      <c r="Q248" s="1"/>
      <c r="R248" s="6" t="s">
        <v>728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150</v>
      </c>
      <c r="B249" s="177">
        <v>43753</v>
      </c>
      <c r="C249" s="177"/>
      <c r="D249" s="178" t="s">
        <v>751</v>
      </c>
      <c r="E249" s="179" t="s">
        <v>567</v>
      </c>
      <c r="F249" s="149">
        <v>296</v>
      </c>
      <c r="G249" s="179"/>
      <c r="H249" s="179">
        <v>370</v>
      </c>
      <c r="I249" s="181">
        <v>370</v>
      </c>
      <c r="J249" s="151" t="s">
        <v>625</v>
      </c>
      <c r="K249" s="152">
        <f t="shared" si="82"/>
        <v>74</v>
      </c>
      <c r="L249" s="153">
        <f t="shared" si="83"/>
        <v>0.25</v>
      </c>
      <c r="M249" s="148" t="s">
        <v>537</v>
      </c>
      <c r="N249" s="154">
        <v>43853</v>
      </c>
      <c r="O249" s="1"/>
      <c r="P249" s="1"/>
      <c r="Q249" s="1"/>
      <c r="R249" s="6" t="s">
        <v>728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151</v>
      </c>
      <c r="B250" s="177">
        <v>43754</v>
      </c>
      <c r="C250" s="177"/>
      <c r="D250" s="178" t="s">
        <v>752</v>
      </c>
      <c r="E250" s="179" t="s">
        <v>567</v>
      </c>
      <c r="F250" s="149">
        <v>300</v>
      </c>
      <c r="G250" s="179"/>
      <c r="H250" s="179">
        <v>382.5</v>
      </c>
      <c r="I250" s="181">
        <v>344</v>
      </c>
      <c r="J250" s="151" t="s">
        <v>793</v>
      </c>
      <c r="K250" s="152">
        <f t="shared" si="82"/>
        <v>82.5</v>
      </c>
      <c r="L250" s="153">
        <f t="shared" si="83"/>
        <v>0.27500000000000002</v>
      </c>
      <c r="M250" s="148" t="s">
        <v>537</v>
      </c>
      <c r="N250" s="154">
        <v>44238</v>
      </c>
      <c r="O250" s="1"/>
      <c r="P250" s="1"/>
      <c r="Q250" s="1"/>
      <c r="R250" s="6" t="s">
        <v>728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152</v>
      </c>
      <c r="B251" s="177">
        <v>43832</v>
      </c>
      <c r="C251" s="177"/>
      <c r="D251" s="178" t="s">
        <v>753</v>
      </c>
      <c r="E251" s="179" t="s">
        <v>567</v>
      </c>
      <c r="F251" s="149">
        <v>495</v>
      </c>
      <c r="G251" s="179"/>
      <c r="H251" s="179">
        <v>595</v>
      </c>
      <c r="I251" s="181">
        <v>590</v>
      </c>
      <c r="J251" s="151" t="s">
        <v>792</v>
      </c>
      <c r="K251" s="152">
        <f t="shared" si="82"/>
        <v>100</v>
      </c>
      <c r="L251" s="153">
        <f t="shared" si="83"/>
        <v>0.20202020202020202</v>
      </c>
      <c r="M251" s="148" t="s">
        <v>537</v>
      </c>
      <c r="N251" s="154">
        <v>44589</v>
      </c>
      <c r="O251" s="1"/>
      <c r="P251" s="1"/>
      <c r="Q251" s="1"/>
      <c r="R251" s="6" t="s">
        <v>728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153</v>
      </c>
      <c r="B252" s="177">
        <v>43966</v>
      </c>
      <c r="C252" s="177"/>
      <c r="D252" s="178" t="s">
        <v>71</v>
      </c>
      <c r="E252" s="179" t="s">
        <v>567</v>
      </c>
      <c r="F252" s="149">
        <v>67.5</v>
      </c>
      <c r="G252" s="179"/>
      <c r="H252" s="179">
        <v>86</v>
      </c>
      <c r="I252" s="181">
        <v>86</v>
      </c>
      <c r="J252" s="151" t="s">
        <v>754</v>
      </c>
      <c r="K252" s="152">
        <f t="shared" ref="K252:K260" si="84">H252-F252</f>
        <v>18.5</v>
      </c>
      <c r="L252" s="153">
        <f t="shared" ref="L252:L260" si="85">K252/F252</f>
        <v>0.27407407407407408</v>
      </c>
      <c r="M252" s="148" t="s">
        <v>537</v>
      </c>
      <c r="N252" s="154">
        <v>44008</v>
      </c>
      <c r="O252" s="1"/>
      <c r="P252" s="1"/>
      <c r="Q252" s="1"/>
      <c r="R252" s="6" t="s">
        <v>728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154</v>
      </c>
      <c r="B253" s="177">
        <v>44035</v>
      </c>
      <c r="C253" s="177"/>
      <c r="D253" s="178" t="s">
        <v>446</v>
      </c>
      <c r="E253" s="179" t="s">
        <v>567</v>
      </c>
      <c r="F253" s="149">
        <v>231</v>
      </c>
      <c r="G253" s="179"/>
      <c r="H253" s="179">
        <v>281</v>
      </c>
      <c r="I253" s="181">
        <v>281</v>
      </c>
      <c r="J253" s="151" t="s">
        <v>625</v>
      </c>
      <c r="K253" s="152">
        <f t="shared" si="84"/>
        <v>50</v>
      </c>
      <c r="L253" s="153">
        <f t="shared" si="85"/>
        <v>0.21645021645021645</v>
      </c>
      <c r="M253" s="148" t="s">
        <v>537</v>
      </c>
      <c r="N253" s="154">
        <v>44358</v>
      </c>
      <c r="O253" s="1"/>
      <c r="P253" s="1"/>
      <c r="Q253" s="1"/>
      <c r="R253" s="6" t="s">
        <v>728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155</v>
      </c>
      <c r="B254" s="177">
        <v>44092</v>
      </c>
      <c r="C254" s="177"/>
      <c r="D254" s="178" t="s">
        <v>386</v>
      </c>
      <c r="E254" s="179" t="s">
        <v>567</v>
      </c>
      <c r="F254" s="179">
        <v>206</v>
      </c>
      <c r="G254" s="179"/>
      <c r="H254" s="179">
        <v>248</v>
      </c>
      <c r="I254" s="181">
        <v>248</v>
      </c>
      <c r="J254" s="151" t="s">
        <v>625</v>
      </c>
      <c r="K254" s="152">
        <f t="shared" si="84"/>
        <v>42</v>
      </c>
      <c r="L254" s="153">
        <f t="shared" si="85"/>
        <v>0.20388349514563106</v>
      </c>
      <c r="M254" s="148" t="s">
        <v>537</v>
      </c>
      <c r="N254" s="154">
        <v>44214</v>
      </c>
      <c r="O254" s="1"/>
      <c r="P254" s="1"/>
      <c r="Q254" s="1"/>
      <c r="R254" s="6" t="s">
        <v>728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156</v>
      </c>
      <c r="B255" s="177">
        <v>44140</v>
      </c>
      <c r="C255" s="177"/>
      <c r="D255" s="178" t="s">
        <v>386</v>
      </c>
      <c r="E255" s="179" t="s">
        <v>567</v>
      </c>
      <c r="F255" s="179">
        <v>182.5</v>
      </c>
      <c r="G255" s="179"/>
      <c r="H255" s="179">
        <v>248</v>
      </c>
      <c r="I255" s="181">
        <v>248</v>
      </c>
      <c r="J255" s="151" t="s">
        <v>625</v>
      </c>
      <c r="K255" s="152">
        <f t="shared" si="84"/>
        <v>65.5</v>
      </c>
      <c r="L255" s="153">
        <f t="shared" si="85"/>
        <v>0.35890410958904112</v>
      </c>
      <c r="M255" s="148" t="s">
        <v>537</v>
      </c>
      <c r="N255" s="154">
        <v>44214</v>
      </c>
      <c r="O255" s="1"/>
      <c r="P255" s="1"/>
      <c r="Q255" s="1"/>
      <c r="R255" s="6" t="s">
        <v>728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157</v>
      </c>
      <c r="B256" s="177">
        <v>44140</v>
      </c>
      <c r="C256" s="177"/>
      <c r="D256" s="178" t="s">
        <v>314</v>
      </c>
      <c r="E256" s="179" t="s">
        <v>567</v>
      </c>
      <c r="F256" s="179">
        <v>247.5</v>
      </c>
      <c r="G256" s="179"/>
      <c r="H256" s="179">
        <v>320</v>
      </c>
      <c r="I256" s="181">
        <v>320</v>
      </c>
      <c r="J256" s="151" t="s">
        <v>625</v>
      </c>
      <c r="K256" s="152">
        <f t="shared" si="84"/>
        <v>72.5</v>
      </c>
      <c r="L256" s="153">
        <f t="shared" si="85"/>
        <v>0.29292929292929293</v>
      </c>
      <c r="M256" s="148" t="s">
        <v>537</v>
      </c>
      <c r="N256" s="154">
        <v>44323</v>
      </c>
      <c r="O256" s="1"/>
      <c r="P256" s="1"/>
      <c r="Q256" s="1"/>
      <c r="R256" s="6" t="s">
        <v>728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158</v>
      </c>
      <c r="B257" s="177">
        <v>44140</v>
      </c>
      <c r="C257" s="177"/>
      <c r="D257" s="178" t="s">
        <v>267</v>
      </c>
      <c r="E257" s="179" t="s">
        <v>567</v>
      </c>
      <c r="F257" s="149">
        <v>925</v>
      </c>
      <c r="G257" s="179"/>
      <c r="H257" s="179">
        <v>1095</v>
      </c>
      <c r="I257" s="181">
        <v>1093</v>
      </c>
      <c r="J257" s="151" t="s">
        <v>755</v>
      </c>
      <c r="K257" s="152">
        <f t="shared" si="84"/>
        <v>170</v>
      </c>
      <c r="L257" s="153">
        <f t="shared" si="85"/>
        <v>0.18378378378378379</v>
      </c>
      <c r="M257" s="148" t="s">
        <v>537</v>
      </c>
      <c r="N257" s="154">
        <v>44201</v>
      </c>
      <c r="O257" s="1"/>
      <c r="P257" s="1"/>
      <c r="Q257" s="1"/>
      <c r="R257" s="6" t="s">
        <v>728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159</v>
      </c>
      <c r="B258" s="177">
        <v>44140</v>
      </c>
      <c r="C258" s="177"/>
      <c r="D258" s="178" t="s">
        <v>330</v>
      </c>
      <c r="E258" s="179" t="s">
        <v>567</v>
      </c>
      <c r="F258" s="149">
        <v>332.5</v>
      </c>
      <c r="G258" s="179"/>
      <c r="H258" s="179">
        <v>393</v>
      </c>
      <c r="I258" s="181">
        <v>406</v>
      </c>
      <c r="J258" s="151" t="s">
        <v>756</v>
      </c>
      <c r="K258" s="152">
        <f t="shared" si="84"/>
        <v>60.5</v>
      </c>
      <c r="L258" s="153">
        <f t="shared" si="85"/>
        <v>0.18195488721804512</v>
      </c>
      <c r="M258" s="148" t="s">
        <v>537</v>
      </c>
      <c r="N258" s="154">
        <v>44256</v>
      </c>
      <c r="O258" s="1"/>
      <c r="P258" s="1"/>
      <c r="Q258" s="1"/>
      <c r="R258" s="6" t="s">
        <v>728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160</v>
      </c>
      <c r="B259" s="177">
        <v>44141</v>
      </c>
      <c r="C259" s="177"/>
      <c r="D259" s="178" t="s">
        <v>446</v>
      </c>
      <c r="E259" s="179" t="s">
        <v>567</v>
      </c>
      <c r="F259" s="149">
        <v>231</v>
      </c>
      <c r="G259" s="179"/>
      <c r="H259" s="179">
        <v>281</v>
      </c>
      <c r="I259" s="181">
        <v>281</v>
      </c>
      <c r="J259" s="151" t="s">
        <v>625</v>
      </c>
      <c r="K259" s="152">
        <f t="shared" si="84"/>
        <v>50</v>
      </c>
      <c r="L259" s="153">
        <f t="shared" si="85"/>
        <v>0.21645021645021645</v>
      </c>
      <c r="M259" s="148" t="s">
        <v>537</v>
      </c>
      <c r="N259" s="154">
        <v>44358</v>
      </c>
      <c r="O259" s="1"/>
      <c r="P259" s="1"/>
      <c r="Q259" s="1"/>
      <c r="R259" s="6" t="s">
        <v>728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161</v>
      </c>
      <c r="B260" s="177">
        <v>44187</v>
      </c>
      <c r="C260" s="177"/>
      <c r="D260" s="178" t="s">
        <v>422</v>
      </c>
      <c r="E260" s="179" t="s">
        <v>567</v>
      </c>
      <c r="F260" s="149">
        <v>190</v>
      </c>
      <c r="G260" s="179"/>
      <c r="H260" s="179">
        <v>239</v>
      </c>
      <c r="I260" s="181">
        <v>239</v>
      </c>
      <c r="J260" s="151" t="s">
        <v>843</v>
      </c>
      <c r="K260" s="152">
        <f t="shared" si="84"/>
        <v>49</v>
      </c>
      <c r="L260" s="153">
        <f t="shared" si="85"/>
        <v>0.25789473684210529</v>
      </c>
      <c r="M260" s="148" t="s">
        <v>537</v>
      </c>
      <c r="N260" s="154">
        <v>44844</v>
      </c>
      <c r="O260" s="1"/>
      <c r="P260" s="1"/>
      <c r="Q260" s="1"/>
      <c r="R260" s="6" t="s">
        <v>728</v>
      </c>
    </row>
    <row r="261" spans="1:26" ht="12.75" customHeight="1">
      <c r="A261" s="176">
        <v>162</v>
      </c>
      <c r="B261" s="177">
        <v>44258</v>
      </c>
      <c r="C261" s="177"/>
      <c r="D261" s="178" t="s">
        <v>753</v>
      </c>
      <c r="E261" s="179" t="s">
        <v>567</v>
      </c>
      <c r="F261" s="149">
        <v>495</v>
      </c>
      <c r="G261" s="179"/>
      <c r="H261" s="179">
        <v>595</v>
      </c>
      <c r="I261" s="181">
        <v>590</v>
      </c>
      <c r="J261" s="151" t="s">
        <v>792</v>
      </c>
      <c r="K261" s="152">
        <f t="shared" ref="K261:K268" si="86">H261-F261</f>
        <v>100</v>
      </c>
      <c r="L261" s="153">
        <f t="shared" ref="L261:L268" si="87">K261/F261</f>
        <v>0.20202020202020202</v>
      </c>
      <c r="M261" s="148" t="s">
        <v>537</v>
      </c>
      <c r="N261" s="154">
        <v>44589</v>
      </c>
      <c r="O261" s="1"/>
      <c r="P261" s="1"/>
      <c r="R261" s="6" t="s">
        <v>728</v>
      </c>
    </row>
    <row r="262" spans="1:26" ht="12.75" customHeight="1">
      <c r="A262" s="176">
        <v>163</v>
      </c>
      <c r="B262" s="177">
        <v>44274</v>
      </c>
      <c r="C262" s="177"/>
      <c r="D262" s="178" t="s">
        <v>330</v>
      </c>
      <c r="E262" s="179" t="s">
        <v>567</v>
      </c>
      <c r="F262" s="149">
        <v>355</v>
      </c>
      <c r="G262" s="179"/>
      <c r="H262" s="179">
        <v>422.5</v>
      </c>
      <c r="I262" s="181">
        <v>420</v>
      </c>
      <c r="J262" s="151" t="s">
        <v>757</v>
      </c>
      <c r="K262" s="152">
        <f t="shared" si="86"/>
        <v>67.5</v>
      </c>
      <c r="L262" s="153">
        <f t="shared" si="87"/>
        <v>0.19014084507042253</v>
      </c>
      <c r="M262" s="148" t="s">
        <v>537</v>
      </c>
      <c r="N262" s="154">
        <v>44361</v>
      </c>
      <c r="O262" s="1"/>
      <c r="R262" s="194" t="s">
        <v>728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164</v>
      </c>
      <c r="B263" s="177">
        <v>44295</v>
      </c>
      <c r="C263" s="177"/>
      <c r="D263" s="178" t="s">
        <v>758</v>
      </c>
      <c r="E263" s="179" t="s">
        <v>567</v>
      </c>
      <c r="F263" s="149">
        <v>555</v>
      </c>
      <c r="G263" s="179"/>
      <c r="H263" s="179">
        <v>663</v>
      </c>
      <c r="I263" s="181">
        <v>663</v>
      </c>
      <c r="J263" s="151" t="s">
        <v>759</v>
      </c>
      <c r="K263" s="152">
        <f t="shared" si="86"/>
        <v>108</v>
      </c>
      <c r="L263" s="153">
        <f t="shared" si="87"/>
        <v>0.19459459459459461</v>
      </c>
      <c r="M263" s="148" t="s">
        <v>537</v>
      </c>
      <c r="N263" s="154">
        <v>44321</v>
      </c>
      <c r="O263" s="1"/>
      <c r="P263" s="1"/>
      <c r="Q263" s="1"/>
      <c r="R263" s="194" t="s">
        <v>728</v>
      </c>
    </row>
    <row r="264" spans="1:26" ht="12.75" customHeight="1">
      <c r="A264" s="176">
        <v>165</v>
      </c>
      <c r="B264" s="177">
        <v>44308</v>
      </c>
      <c r="C264" s="177"/>
      <c r="D264" s="178" t="s">
        <v>358</v>
      </c>
      <c r="E264" s="179" t="s">
        <v>567</v>
      </c>
      <c r="F264" s="149">
        <v>126.5</v>
      </c>
      <c r="G264" s="179"/>
      <c r="H264" s="179">
        <v>155</v>
      </c>
      <c r="I264" s="181">
        <v>155</v>
      </c>
      <c r="J264" s="151" t="s">
        <v>625</v>
      </c>
      <c r="K264" s="152">
        <f t="shared" si="86"/>
        <v>28.5</v>
      </c>
      <c r="L264" s="153">
        <f t="shared" si="87"/>
        <v>0.22529644268774704</v>
      </c>
      <c r="M264" s="148" t="s">
        <v>537</v>
      </c>
      <c r="N264" s="154">
        <v>44362</v>
      </c>
      <c r="O264" s="1"/>
      <c r="R264" s="194" t="s">
        <v>728</v>
      </c>
    </row>
    <row r="265" spans="1:26" ht="12.75" customHeight="1">
      <c r="A265" s="220">
        <v>166</v>
      </c>
      <c r="B265" s="221">
        <v>44368</v>
      </c>
      <c r="C265" s="221"/>
      <c r="D265" s="222" t="s">
        <v>375</v>
      </c>
      <c r="E265" s="223" t="s">
        <v>567</v>
      </c>
      <c r="F265" s="224">
        <v>287.5</v>
      </c>
      <c r="G265" s="223"/>
      <c r="H265" s="223">
        <v>245</v>
      </c>
      <c r="I265" s="225">
        <v>344</v>
      </c>
      <c r="J265" s="161" t="s">
        <v>788</v>
      </c>
      <c r="K265" s="162">
        <f t="shared" si="86"/>
        <v>-42.5</v>
      </c>
      <c r="L265" s="163">
        <f t="shared" si="87"/>
        <v>-0.14782608695652175</v>
      </c>
      <c r="M265" s="159" t="s">
        <v>549</v>
      </c>
      <c r="N265" s="156">
        <v>44508</v>
      </c>
      <c r="O265" s="1"/>
      <c r="R265" s="194" t="s">
        <v>728</v>
      </c>
    </row>
    <row r="266" spans="1:26" ht="12.75" customHeight="1">
      <c r="A266" s="176">
        <v>167</v>
      </c>
      <c r="B266" s="177">
        <v>44368</v>
      </c>
      <c r="C266" s="177"/>
      <c r="D266" s="178" t="s">
        <v>446</v>
      </c>
      <c r="E266" s="179" t="s">
        <v>567</v>
      </c>
      <c r="F266" s="149">
        <v>241</v>
      </c>
      <c r="G266" s="179"/>
      <c r="H266" s="179">
        <v>298</v>
      </c>
      <c r="I266" s="181">
        <v>320</v>
      </c>
      <c r="J266" s="151" t="s">
        <v>625</v>
      </c>
      <c r="K266" s="152">
        <f t="shared" si="86"/>
        <v>57</v>
      </c>
      <c r="L266" s="153">
        <f t="shared" si="87"/>
        <v>0.23651452282157676</v>
      </c>
      <c r="M266" s="148" t="s">
        <v>537</v>
      </c>
      <c r="N266" s="154">
        <v>44802</v>
      </c>
      <c r="O266" s="41"/>
      <c r="R266" s="194" t="s">
        <v>728</v>
      </c>
    </row>
    <row r="267" spans="1:26" ht="12.75" customHeight="1">
      <c r="A267" s="176">
        <v>168</v>
      </c>
      <c r="B267" s="177">
        <v>44406</v>
      </c>
      <c r="C267" s="177"/>
      <c r="D267" s="178" t="s">
        <v>358</v>
      </c>
      <c r="E267" s="179" t="s">
        <v>567</v>
      </c>
      <c r="F267" s="149">
        <v>162.5</v>
      </c>
      <c r="G267" s="179"/>
      <c r="H267" s="179">
        <v>200</v>
      </c>
      <c r="I267" s="181">
        <v>200</v>
      </c>
      <c r="J267" s="151" t="s">
        <v>625</v>
      </c>
      <c r="K267" s="152">
        <f t="shared" si="86"/>
        <v>37.5</v>
      </c>
      <c r="L267" s="153">
        <f t="shared" si="87"/>
        <v>0.23076923076923078</v>
      </c>
      <c r="M267" s="148" t="s">
        <v>537</v>
      </c>
      <c r="N267" s="154">
        <v>44802</v>
      </c>
      <c r="O267" s="1"/>
      <c r="R267" s="194" t="s">
        <v>728</v>
      </c>
    </row>
    <row r="268" spans="1:26" ht="12.75" customHeight="1">
      <c r="A268" s="176">
        <v>169</v>
      </c>
      <c r="B268" s="177">
        <v>44462</v>
      </c>
      <c r="C268" s="177"/>
      <c r="D268" s="178" t="s">
        <v>764</v>
      </c>
      <c r="E268" s="179" t="s">
        <v>567</v>
      </c>
      <c r="F268" s="149">
        <v>1235</v>
      </c>
      <c r="G268" s="179"/>
      <c r="H268" s="179">
        <v>1505</v>
      </c>
      <c r="I268" s="181">
        <v>1500</v>
      </c>
      <c r="J268" s="151" t="s">
        <v>625</v>
      </c>
      <c r="K268" s="152">
        <f t="shared" si="86"/>
        <v>270</v>
      </c>
      <c r="L268" s="153">
        <f t="shared" si="87"/>
        <v>0.21862348178137653</v>
      </c>
      <c r="M268" s="148" t="s">
        <v>537</v>
      </c>
      <c r="N268" s="154">
        <v>44564</v>
      </c>
      <c r="O268" s="1"/>
      <c r="R268" s="194" t="s">
        <v>728</v>
      </c>
    </row>
    <row r="269" spans="1:26" ht="12.75" customHeight="1">
      <c r="A269" s="206">
        <v>170</v>
      </c>
      <c r="B269" s="207">
        <v>44480</v>
      </c>
      <c r="C269" s="207"/>
      <c r="D269" s="208" t="s">
        <v>766</v>
      </c>
      <c r="E269" s="209" t="s">
        <v>567</v>
      </c>
      <c r="F269" s="54">
        <v>58.75</v>
      </c>
      <c r="G269" s="209"/>
      <c r="H269" s="209"/>
      <c r="I269" s="54">
        <v>72.5</v>
      </c>
      <c r="J269" s="210" t="s">
        <v>540</v>
      </c>
      <c r="K269" s="206"/>
      <c r="L269" s="207"/>
      <c r="M269" s="207"/>
      <c r="N269" s="208"/>
      <c r="O269" s="41"/>
      <c r="R269" s="194" t="s">
        <v>728</v>
      </c>
    </row>
    <row r="270" spans="1:26" ht="12.75" customHeight="1">
      <c r="A270" s="211">
        <v>171</v>
      </c>
      <c r="B270" s="212">
        <v>44481</v>
      </c>
      <c r="C270" s="212"/>
      <c r="D270" s="213" t="s">
        <v>256</v>
      </c>
      <c r="E270" s="214" t="s">
        <v>567</v>
      </c>
      <c r="F270" s="215" t="s">
        <v>768</v>
      </c>
      <c r="G270" s="214"/>
      <c r="H270" s="214"/>
      <c r="I270" s="214">
        <v>380</v>
      </c>
      <c r="J270" s="216" t="s">
        <v>540</v>
      </c>
      <c r="K270" s="211"/>
      <c r="L270" s="212"/>
      <c r="M270" s="212"/>
      <c r="N270" s="213"/>
      <c r="O270" s="41"/>
      <c r="R270" s="194" t="s">
        <v>728</v>
      </c>
    </row>
    <row r="271" spans="1:26" ht="12.75" customHeight="1">
      <c r="A271" s="176">
        <v>172</v>
      </c>
      <c r="B271" s="177">
        <v>44481</v>
      </c>
      <c r="C271" s="177"/>
      <c r="D271" s="178" t="s">
        <v>381</v>
      </c>
      <c r="E271" s="179" t="s">
        <v>567</v>
      </c>
      <c r="F271" s="149">
        <v>45.5</v>
      </c>
      <c r="G271" s="179"/>
      <c r="H271" s="179">
        <v>56.5</v>
      </c>
      <c r="I271" s="181">
        <v>56</v>
      </c>
      <c r="J271" s="151" t="s">
        <v>868</v>
      </c>
      <c r="K271" s="152">
        <f>H271-F271</f>
        <v>11</v>
      </c>
      <c r="L271" s="153">
        <f>K271/F271</f>
        <v>0.24175824175824176</v>
      </c>
      <c r="M271" s="148" t="s">
        <v>537</v>
      </c>
      <c r="N271" s="154">
        <v>44881</v>
      </c>
      <c r="O271" s="41"/>
      <c r="R271" s="194"/>
    </row>
    <row r="272" spans="1:26" ht="12.75" customHeight="1">
      <c r="A272" s="176">
        <v>173</v>
      </c>
      <c r="B272" s="177">
        <v>44551</v>
      </c>
      <c r="C272" s="177"/>
      <c r="D272" s="178" t="s">
        <v>118</v>
      </c>
      <c r="E272" s="179" t="s">
        <v>567</v>
      </c>
      <c r="F272" s="149">
        <v>2300</v>
      </c>
      <c r="G272" s="179"/>
      <c r="H272" s="179">
        <f>(2820+2200)/2</f>
        <v>2510</v>
      </c>
      <c r="I272" s="181">
        <v>3000</v>
      </c>
      <c r="J272" s="151" t="s">
        <v>800</v>
      </c>
      <c r="K272" s="152">
        <f>H272-F272</f>
        <v>210</v>
      </c>
      <c r="L272" s="153">
        <f>K272/F272</f>
        <v>9.1304347826086957E-2</v>
      </c>
      <c r="M272" s="148" t="s">
        <v>537</v>
      </c>
      <c r="N272" s="154">
        <v>44649</v>
      </c>
      <c r="O272" s="1"/>
      <c r="R272" s="194"/>
    </row>
    <row r="273" spans="1:18" ht="12.75" customHeight="1">
      <c r="A273" s="217">
        <v>174</v>
      </c>
      <c r="B273" s="212">
        <v>44606</v>
      </c>
      <c r="C273" s="217"/>
      <c r="D273" s="217" t="s">
        <v>401</v>
      </c>
      <c r="E273" s="214" t="s">
        <v>567</v>
      </c>
      <c r="F273" s="214" t="s">
        <v>795</v>
      </c>
      <c r="G273" s="214"/>
      <c r="H273" s="214"/>
      <c r="I273" s="214">
        <v>764</v>
      </c>
      <c r="J273" s="214" t="s">
        <v>540</v>
      </c>
      <c r="K273" s="214"/>
      <c r="L273" s="214"/>
      <c r="M273" s="214"/>
      <c r="N273" s="217"/>
      <c r="O273" s="41"/>
      <c r="R273" s="194"/>
    </row>
    <row r="274" spans="1:18" ht="12.75" customHeight="1">
      <c r="A274" s="176">
        <v>175</v>
      </c>
      <c r="B274" s="177">
        <v>44613</v>
      </c>
      <c r="C274" s="177"/>
      <c r="D274" s="178" t="s">
        <v>764</v>
      </c>
      <c r="E274" s="179" t="s">
        <v>567</v>
      </c>
      <c r="F274" s="149">
        <v>1255</v>
      </c>
      <c r="G274" s="179"/>
      <c r="H274" s="179">
        <v>1515</v>
      </c>
      <c r="I274" s="181">
        <v>1510</v>
      </c>
      <c r="J274" s="151" t="s">
        <v>625</v>
      </c>
      <c r="K274" s="152">
        <f>H274-F274</f>
        <v>260</v>
      </c>
      <c r="L274" s="153">
        <f>K274/F274</f>
        <v>0.20717131474103587</v>
      </c>
      <c r="M274" s="148" t="s">
        <v>537</v>
      </c>
      <c r="N274" s="154">
        <v>44834</v>
      </c>
      <c r="O274" s="41"/>
      <c r="R274" s="194"/>
    </row>
    <row r="275" spans="1:18" ht="12.75" customHeight="1">
      <c r="A275">
        <v>176</v>
      </c>
      <c r="B275" s="212">
        <v>44670</v>
      </c>
      <c r="C275" s="212"/>
      <c r="D275" s="217" t="s">
        <v>502</v>
      </c>
      <c r="E275" s="243" t="s">
        <v>567</v>
      </c>
      <c r="F275" s="214" t="s">
        <v>802</v>
      </c>
      <c r="G275" s="214"/>
      <c r="H275" s="214"/>
      <c r="I275" s="214">
        <v>553</v>
      </c>
      <c r="J275" s="214" t="s">
        <v>540</v>
      </c>
      <c r="K275" s="214"/>
      <c r="L275" s="214"/>
      <c r="M275" s="214"/>
      <c r="N275" s="214"/>
      <c r="O275" s="41"/>
      <c r="R275" s="194"/>
    </row>
    <row r="276" spans="1:18" ht="12.75" customHeight="1">
      <c r="A276" s="176">
        <v>177</v>
      </c>
      <c r="B276" s="177">
        <v>44746</v>
      </c>
      <c r="C276" s="177"/>
      <c r="D276" s="178" t="s">
        <v>836</v>
      </c>
      <c r="E276" s="179" t="s">
        <v>567</v>
      </c>
      <c r="F276" s="149">
        <v>207.5</v>
      </c>
      <c r="G276" s="179"/>
      <c r="H276" s="179">
        <v>254</v>
      </c>
      <c r="I276" s="181">
        <v>254</v>
      </c>
      <c r="J276" s="151" t="s">
        <v>625</v>
      </c>
      <c r="K276" s="152">
        <f>H276-F276</f>
        <v>46.5</v>
      </c>
      <c r="L276" s="153">
        <f>K276/F276</f>
        <v>0.22409638554216868</v>
      </c>
      <c r="M276" s="148" t="s">
        <v>537</v>
      </c>
      <c r="N276" s="154">
        <v>44792</v>
      </c>
      <c r="O276" s="1"/>
      <c r="R276" s="194"/>
    </row>
    <row r="277" spans="1:18" ht="12.75" customHeight="1">
      <c r="A277" s="176">
        <v>178</v>
      </c>
      <c r="B277" s="177">
        <v>44775</v>
      </c>
      <c r="C277" s="177"/>
      <c r="D277" s="178" t="s">
        <v>448</v>
      </c>
      <c r="E277" s="179" t="s">
        <v>567</v>
      </c>
      <c r="F277" s="149">
        <v>31.25</v>
      </c>
      <c r="G277" s="179"/>
      <c r="H277" s="179">
        <v>38.75</v>
      </c>
      <c r="I277" s="181">
        <v>38</v>
      </c>
      <c r="J277" s="151" t="s">
        <v>625</v>
      </c>
      <c r="K277" s="152">
        <f t="shared" ref="K277" si="88">H277-F277</f>
        <v>7.5</v>
      </c>
      <c r="L277" s="153">
        <f t="shared" ref="L277" si="89">K277/F277</f>
        <v>0.24</v>
      </c>
      <c r="M277" s="148" t="s">
        <v>537</v>
      </c>
      <c r="N277" s="154">
        <v>44844</v>
      </c>
      <c r="O277" s="41"/>
      <c r="R277" s="54"/>
    </row>
    <row r="278" spans="1:18" ht="12.75" customHeight="1">
      <c r="A278" s="211">
        <v>179</v>
      </c>
      <c r="B278" s="212">
        <v>44841</v>
      </c>
      <c r="C278" s="217"/>
      <c r="D278" s="217" t="s">
        <v>841</v>
      </c>
      <c r="E278" s="243" t="s">
        <v>567</v>
      </c>
      <c r="F278" s="214" t="s">
        <v>842</v>
      </c>
      <c r="G278" s="214"/>
      <c r="H278" s="214"/>
      <c r="I278" s="214">
        <v>840</v>
      </c>
      <c r="J278" s="214" t="s">
        <v>540</v>
      </c>
      <c r="K278" s="214"/>
      <c r="L278" s="214"/>
      <c r="M278" s="214"/>
      <c r="N278" s="214"/>
      <c r="O278" s="41"/>
      <c r="Q278" s="197"/>
      <c r="R278" s="54"/>
    </row>
    <row r="279" spans="1:18" ht="12.75" customHeight="1">
      <c r="A279" s="211">
        <v>180</v>
      </c>
      <c r="B279" s="212">
        <v>44844</v>
      </c>
      <c r="C279" s="217"/>
      <c r="D279" s="217" t="s">
        <v>403</v>
      </c>
      <c r="E279" s="243" t="s">
        <v>567</v>
      </c>
      <c r="F279" s="214" t="s">
        <v>844</v>
      </c>
      <c r="G279" s="214"/>
      <c r="H279" s="214"/>
      <c r="I279" s="214">
        <v>291</v>
      </c>
      <c r="J279" s="214" t="s">
        <v>540</v>
      </c>
      <c r="K279" s="214"/>
      <c r="L279" s="214"/>
      <c r="M279" s="214"/>
      <c r="N279" s="214"/>
      <c r="O279" s="41"/>
      <c r="Q279" s="197"/>
      <c r="R279" s="54"/>
    </row>
    <row r="280" spans="1:18" ht="12.75" customHeight="1">
      <c r="A280" s="211">
        <v>181</v>
      </c>
      <c r="B280" s="212">
        <v>44845</v>
      </c>
      <c r="C280" s="217"/>
      <c r="D280" s="217" t="s">
        <v>401</v>
      </c>
      <c r="E280" s="243" t="s">
        <v>567</v>
      </c>
      <c r="F280" s="214" t="s">
        <v>867</v>
      </c>
      <c r="G280" s="214"/>
      <c r="H280" s="214"/>
      <c r="I280" s="214">
        <v>765</v>
      </c>
      <c r="J280" s="214" t="s">
        <v>540</v>
      </c>
      <c r="K280" s="214"/>
      <c r="L280" s="214"/>
      <c r="M280" s="214"/>
      <c r="N280" s="214"/>
      <c r="O280" s="41"/>
      <c r="Q280" s="197"/>
      <c r="R280" s="54"/>
    </row>
    <row r="281" spans="1:18" ht="12.75" customHeight="1">
      <c r="A281" s="300">
        <v>182</v>
      </c>
      <c r="B281" s="212">
        <v>44981</v>
      </c>
      <c r="C281" s="212"/>
      <c r="D281" s="217" t="s">
        <v>821</v>
      </c>
      <c r="E281" s="243" t="s">
        <v>567</v>
      </c>
      <c r="F281" s="243" t="s">
        <v>907</v>
      </c>
      <c r="G281" s="214"/>
      <c r="H281" s="214"/>
      <c r="I281" s="214">
        <v>2080</v>
      </c>
      <c r="J281" s="214" t="s">
        <v>540</v>
      </c>
      <c r="K281" s="214"/>
      <c r="L281" s="214"/>
      <c r="M281" s="214"/>
      <c r="N281" s="214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B283" s="195" t="s">
        <v>760</v>
      </c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A287" s="196"/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A288" s="196"/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1:18" ht="12.75" customHeight="1">
      <c r="A289" s="53"/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1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1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1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1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</sheetData>
  <autoFilter ref="R1:R285"/>
  <mergeCells count="3">
    <mergeCell ref="B59:B60"/>
    <mergeCell ref="A59:A60"/>
    <mergeCell ref="J59:J60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2023-03-14T02:32:13Z</dcterms:modified>
</cp:coreProperties>
</file>