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A1C800FE-E007-42EF-A23E-09863F3392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F&amp;O)'!$S$1:$S$301</definedName>
  </definedNames>
  <calcPr calcId="191029"/>
</workbook>
</file>

<file path=xl/calcChain.xml><?xml version="1.0" encoding="utf-8"?>
<calcChain xmlns="http://schemas.openxmlformats.org/spreadsheetml/2006/main">
  <c r="L57" i="6" l="1"/>
  <c r="K57" i="6"/>
  <c r="M57" i="6" s="1"/>
  <c r="P25" i="6"/>
  <c r="K75" i="6"/>
  <c r="M75" i="6" s="1"/>
  <c r="L54" i="6"/>
  <c r="K54" i="6"/>
  <c r="L55" i="6"/>
  <c r="M55" i="6" s="1"/>
  <c r="K55" i="6"/>
  <c r="M54" i="6" l="1"/>
  <c r="P84" i="6"/>
  <c r="P83" i="6"/>
  <c r="P82" i="6"/>
  <c r="L12" i="6"/>
  <c r="K12" i="6"/>
  <c r="M12" i="6" s="1"/>
  <c r="P24" i="6"/>
  <c r="P23" i="6"/>
  <c r="M72" i="6"/>
  <c r="K72" i="6"/>
  <c r="L53" i="6"/>
  <c r="K53" i="6"/>
  <c r="K52" i="6"/>
  <c r="L52" i="6"/>
  <c r="M52" i="6" s="1"/>
  <c r="L21" i="6"/>
  <c r="K21" i="6"/>
  <c r="M21" i="6" l="1"/>
  <c r="M53" i="6"/>
  <c r="L50" i="6"/>
  <c r="K50" i="6"/>
  <c r="L49" i="6"/>
  <c r="K49" i="6"/>
  <c r="K74" i="6"/>
  <c r="M74" i="6" s="1"/>
  <c r="K73" i="6"/>
  <c r="M50" i="6" l="1"/>
  <c r="M49" i="6"/>
  <c r="K70" i="6"/>
  <c r="M70" i="6" s="1"/>
  <c r="L20" i="6"/>
  <c r="M20" i="6" s="1"/>
  <c r="K20" i="6"/>
  <c r="L10" i="6"/>
  <c r="K10" i="6"/>
  <c r="L47" i="6"/>
  <c r="K47" i="6"/>
  <c r="L48" i="6"/>
  <c r="K48" i="6"/>
  <c r="M48" i="6" s="1"/>
  <c r="K66" i="6"/>
  <c r="K65" i="6"/>
  <c r="K71" i="6"/>
  <c r="M71" i="6" s="1"/>
  <c r="L44" i="6"/>
  <c r="K44" i="6"/>
  <c r="L45" i="6"/>
  <c r="K45" i="6"/>
  <c r="L46" i="6"/>
  <c r="K46" i="6"/>
  <c r="M46" i="6" s="1"/>
  <c r="K287" i="6"/>
  <c r="L287" i="6" s="1"/>
  <c r="K68" i="6"/>
  <c r="K67" i="6"/>
  <c r="K69" i="6"/>
  <c r="M69" i="6" s="1"/>
  <c r="M10" i="6" l="1"/>
  <c r="M47" i="6"/>
  <c r="M44" i="6"/>
  <c r="M45" i="6"/>
  <c r="L13" i="6"/>
  <c r="K13" i="6"/>
  <c r="L19" i="6"/>
  <c r="K19" i="6"/>
  <c r="M19" i="6" s="1"/>
  <c r="K64" i="6"/>
  <c r="M64" i="6" s="1"/>
  <c r="M13" i="6" l="1"/>
  <c r="L43" i="6"/>
  <c r="K43" i="6"/>
  <c r="L38" i="6"/>
  <c r="K38" i="6"/>
  <c r="L42" i="6"/>
  <c r="K42" i="6"/>
  <c r="M42" i="6" s="1"/>
  <c r="M39" i="6"/>
  <c r="L39" i="6"/>
  <c r="K39" i="6"/>
  <c r="L22" i="6"/>
  <c r="K22" i="6"/>
  <c r="M22" i="6" s="1"/>
  <c r="L17" i="6"/>
  <c r="K17" i="6"/>
  <c r="K291" i="6"/>
  <c r="L291" i="6" s="1"/>
  <c r="L14" i="6"/>
  <c r="K14" i="6"/>
  <c r="L41" i="6"/>
  <c r="K41" i="6"/>
  <c r="L40" i="6"/>
  <c r="K40" i="6"/>
  <c r="M17" i="6" l="1"/>
  <c r="M40" i="6"/>
  <c r="M38" i="6"/>
  <c r="M43" i="6"/>
  <c r="M14" i="6"/>
  <c r="M41" i="6"/>
  <c r="P18" i="6" l="1"/>
  <c r="P16" i="6" l="1"/>
  <c r="K296" i="6" l="1"/>
  <c r="L296" i="6" s="1"/>
  <c r="P15" i="6" l="1"/>
  <c r="P11" i="6" l="1"/>
  <c r="K288" i="6" l="1"/>
  <c r="L288" i="6" s="1"/>
  <c r="K282" i="6"/>
  <c r="L282" i="6" s="1"/>
  <c r="K290" i="6" l="1"/>
  <c r="L290" i="6" s="1"/>
  <c r="K278" i="6" l="1"/>
  <c r="L278" i="6" s="1"/>
  <c r="K279" i="6" l="1"/>
  <c r="L279" i="6" s="1"/>
  <c r="K272" i="6"/>
  <c r="L272" i="6" s="1"/>
  <c r="K289" i="6" l="1"/>
  <c r="L289" i="6" s="1"/>
  <c r="K283" i="6"/>
  <c r="L283" i="6" s="1"/>
  <c r="K285" i="6" l="1"/>
  <c r="L285" i="6" s="1"/>
  <c r="L6" i="2" l="1"/>
  <c r="K6" i="3"/>
  <c r="D7" i="5" l="1"/>
  <c r="M7" i="6"/>
  <c r="K280" i="6" l="1"/>
  <c r="L280" i="6" s="1"/>
  <c r="K277" i="6" l="1"/>
  <c r="L277" i="6" s="1"/>
  <c r="K281" i="6" l="1"/>
  <c r="L281" i="6" s="1"/>
  <c r="K276" i="6"/>
  <c r="L276" i="6" s="1"/>
  <c r="K275" i="6"/>
  <c r="L275" i="6" s="1"/>
  <c r="K273" i="6"/>
  <c r="L273" i="6" s="1"/>
  <c r="H271" i="6"/>
  <c r="K271" i="6" s="1"/>
  <c r="L271" i="6" s="1"/>
  <c r="K270" i="6"/>
  <c r="L270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F232" i="6"/>
  <c r="K232" i="6" s="1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1" i="6"/>
  <c r="L211" i="6" s="1"/>
  <c r="F210" i="6"/>
  <c r="K210" i="6" s="1"/>
  <c r="L210" i="6" s="1"/>
  <c r="K209" i="6"/>
  <c r="L209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0" i="6"/>
  <c r="L180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F162" i="6"/>
  <c r="K162" i="6" s="1"/>
  <c r="L162" i="6" s="1"/>
  <c r="H161" i="6"/>
  <c r="K161" i="6" s="1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H127" i="6"/>
  <c r="K127" i="6" s="1"/>
  <c r="L127" i="6" s="1"/>
  <c r="F126" i="6"/>
  <c r="K126" i="6" s="1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6" i="4"/>
</calcChain>
</file>

<file path=xl/sharedStrings.xml><?xml version="1.0" encoding="utf-8"?>
<sst xmlns="http://schemas.openxmlformats.org/spreadsheetml/2006/main" count="3893" uniqueCount="1323">
  <si>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</si>
  <si>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</si>
  <si>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</si>
  <si>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</si>
  <si>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</si>
  <si>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</si>
  <si>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</si>
  <si>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</si>
  <si>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</si>
  <si>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</si>
  <si>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</si>
  <si>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</si>
  <si>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</si>
  <si>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</si>
  <si>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</si>
  <si>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</si>
  <si>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</si>
  <si>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</si>
  <si>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</si>
  <si>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</si>
  <si>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</si>
  <si>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</si>
  <si>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</si>
  <si>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</si>
  <si>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</si>
  <si>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</si>
  <si>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</si>
  <si>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</si>
  <si>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</si>
  <si>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</si>
  <si>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</si>
  <si>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</si>
  <si>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</si>
  <si>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</si>
  <si>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</si>
  <si>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</si>
  <si>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</si>
  <si>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</si>
  <si>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</si>
  <si>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</si>
  <si>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</si>
  <si>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</si>
  <si>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</si>
  <si>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</si>
  <si>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</si>
  <si>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</si>
  <si>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</si>
  <si>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</si>
  <si>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</si>
  <si>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</si>
  <si>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</si>
  <si>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</si>
  <si>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</si>
  <si>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</si>
  <si>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</si>
  <si>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</si>
  <si>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</si>
  <si>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</si>
  <si>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</si>
  <si>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</si>
  <si>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</si>
  <si>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</si>
  <si>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</si>
  <si>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</si>
  <si>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</si>
  <si>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</si>
  <si>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</si>
  <si>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</si>
  <si>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</si>
  <si>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</si>
  <si>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</si>
  <si>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</si>
  <si>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</si>
  <si>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</si>
  <si>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</si>
  <si>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</si>
  <si>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</si>
  <si>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</si>
  <si>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</si>
  <si>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</si>
  <si>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</si>
  <si>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</si>
  <si>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</si>
  <si>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</si>
  <si>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</si>
  <si>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</si>
  <si>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</si>
  <si>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</si>
  <si>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</si>
  <si>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</si>
  <si>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</si>
  <si>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</si>
  <si>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</si>
  <si>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</si>
  <si>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</si>
  <si>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</si>
  <si>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</si>
  <si>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</si>
  <si>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</si>
  <si>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</si>
  <si>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</si>
  <si>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</si>
  <si>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</si>
  <si>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</si>
  <si>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</si>
  <si>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</si>
  <si>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</si>
  <si>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</si>
  <si>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</si>
  <si>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</si>
  <si>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</si>
  <si>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</si>
  <si>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</si>
  <si>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</si>
  <si>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</si>
  <si>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</si>
  <si>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</si>
  <si>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</si>
  <si>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</si>
  <si>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</si>
  <si>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</si>
  <si>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</si>
  <si>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</si>
  <si>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</si>
  <si>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</si>
  <si>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</si>
  <si>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</si>
  <si>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</si>
  <si>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</si>
  <si>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</si>
  <si>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</si>
  <si>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</si>
  <si>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</si>
  <si>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</si>
  <si>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</si>
  <si>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</si>
  <si>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</si>
  <si>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</si>
  <si>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</si>
  <si>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</si>
  <si>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</si>
  <si>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</si>
  <si>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</si>
  <si>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</si>
  <si>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</si>
  <si>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</si>
  <si>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</si>
  <si>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</si>
  <si>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</si>
  <si>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</si>
  <si>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</si>
  <si>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</si>
  <si>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</si>
  <si>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</si>
  <si>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</si>
  <si>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</si>
  <si>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</si>
  <si>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</si>
  <si>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</si>
  <si>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</si>
  <si>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</si>
  <si>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</si>
  <si>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</si>
  <si>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</si>
  <si>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</si>
  <si>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</si>
  <si>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</si>
  <si>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</si>
  <si>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</si>
  <si>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</si>
  <si>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</si>
  <si>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</si>
  <si>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</si>
  <si>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</si>
  <si>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</si>
  <si>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</si>
  <si>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</si>
  <si>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</si>
  <si>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</si>
  <si>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</si>
  <si>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</si>
  <si>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</si>
  <si>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</si>
  <si>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</si>
  <si>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</si>
  <si>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</si>
  <si>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</si>
  <si>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</si>
  <si>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</si>
  <si>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</si>
  <si>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</si>
  <si>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</si>
  <si>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</si>
  <si>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</si>
  <si>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</si>
  <si>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</si>
  <si>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</si>
  <si>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</si>
  <si>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</si>
  <si>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</si>
  <si>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</si>
  <si>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</si>
  <si>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</si>
  <si>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</si>
  <si>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</si>
  <si>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</si>
  <si>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</si>
  <si>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</si>
  <si>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</si>
  <si>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</si>
  <si>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</si>
  <si>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</si>
  <si>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</si>
  <si>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</si>
  <si>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</si>
  <si>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</si>
  <si>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</si>
  <si>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</si>
  <si>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</si>
  <si>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</si>
  <si>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</si>
  <si>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</si>
  <si>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</si>
  <si>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</si>
  <si>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</si>
  <si>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</si>
  <si>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</si>
  <si>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</si>
  <si>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</si>
  <si>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</si>
  <si>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</si>
  <si>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</si>
  <si>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</si>
  <si>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</si>
  <si>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</si>
  <si>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</si>
  <si>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</si>
  <si>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</si>
  <si>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</si>
  <si>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</si>
  <si>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</si>
  <si>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</si>
  <si>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</si>
  <si>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</si>
  <si>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</si>
  <si>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</si>
  <si>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</si>
  <si>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</si>
  <si>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</si>
  <si>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</si>
  <si>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</si>
  <si>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</si>
  <si>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</si>
  <si>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</si>
  <si>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</si>
  <si>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</si>
  <si>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</si>
  <si>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</si>
  <si>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</si>
  <si>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</si>
  <si>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</si>
  <si>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</si>
  <si>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</si>
  <si>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</si>
  <si>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</si>
  <si>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</si>
  <si>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</si>
  <si>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</si>
  <si>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</si>
  <si>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</si>
  <si>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</si>
  <si>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</si>
  <si>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</si>
  <si>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</si>
  <si>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</si>
  <si>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</si>
  <si>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</si>
  <si>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</si>
  <si>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</si>
  <si>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</si>
  <si>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</si>
  <si>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</si>
  <si>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</si>
  <si>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</si>
  <si>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</si>
  <si>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</si>
  <si>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</si>
  <si>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</si>
  <si>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</si>
  <si>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</si>
  <si>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</si>
  <si>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</si>
  <si>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</si>
  <si>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</si>
  <si>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</si>
  <si>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</si>
  <si>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</si>
  <si>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</si>
  <si>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</si>
  <si>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</si>
  <si>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</si>
  <si>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</si>
  <si>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</si>
  <si>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</si>
  <si>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</si>
  <si>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</si>
  <si>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</si>
  <si>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</si>
  <si>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</si>
  <si>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</si>
  <si>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</si>
  <si>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</si>
  <si>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</si>
  <si>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</si>
  <si>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</si>
  <si>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</si>
  <si>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</si>
  <si>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</si>
  <si>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</si>
  <si>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</si>
  <si>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</si>
  <si>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</si>
  <si>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</si>
  <si>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</si>
  <si>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</si>
  <si>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</si>
  <si>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</si>
  <si>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</si>
  <si>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</si>
  <si>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</si>
  <si>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</si>
  <si>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</si>
  <si>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</si>
  <si>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</si>
  <si>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</si>
  <si>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</si>
  <si>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</si>
  <si>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</si>
  <si>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</si>
  <si>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</si>
  <si>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</si>
  <si>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</si>
  <si>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</si>
  <si>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</si>
  <si>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</si>
  <si>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</si>
  <si>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</si>
  <si>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</si>
  <si>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</si>
  <si>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</si>
  <si>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</si>
  <si>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</si>
  <si>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</si>
  <si>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</si>
  <si>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</si>
  <si>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</si>
  <si>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</si>
  <si>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</si>
  <si>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</si>
  <si>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</si>
  <si>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</si>
  <si>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</si>
  <si>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</si>
  <si>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</si>
  <si>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</si>
  <si>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</si>
  <si>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</si>
  <si>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</si>
  <si>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</si>
  <si>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</si>
  <si>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</si>
  <si>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</si>
  <si>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</si>
  <si>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</si>
  <si>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</si>
  <si>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</si>
  <si>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</si>
  <si>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</si>
  <si>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</si>
  <si>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</si>
  <si>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</si>
  <si>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</si>
  <si>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</si>
  <si>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</si>
  <si>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</si>
  <si>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</si>
  <si>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</si>
  <si>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</si>
  <si>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</si>
  <si>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</si>
  <si>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</si>
  <si>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</si>
  <si>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</si>
  <si>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</si>
  <si>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</si>
  <si>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</si>
  <si>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</si>
  <si>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</si>
  <si>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</si>
  <si>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</si>
  <si>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</si>
  <si>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</si>
  <si>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</si>
  <si>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</si>
  <si>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</si>
  <si>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</si>
  <si>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</si>
  <si>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</si>
  <si>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</si>
  <si>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</si>
  <si>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</si>
  <si>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</si>
  <si>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</si>
  <si>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</si>
  <si>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</si>
  <si>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</si>
  <si>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</si>
  <si>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</si>
  <si>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</si>
  <si>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</si>
  <si>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</si>
  <si>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</si>
  <si>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</si>
  <si>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</si>
  <si>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</si>
  <si>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</si>
  <si>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</si>
  <si>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</si>
  <si>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</si>
  <si>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</si>
  <si>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</si>
  <si>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</si>
  <si>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</si>
  <si>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</si>
  <si>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</si>
  <si>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</si>
  <si>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</si>
  <si>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</si>
  <si>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</si>
  <si>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</si>
  <si>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</si>
  <si>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</si>
  <si>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</si>
  <si>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</si>
  <si>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</si>
  <si>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</si>
  <si>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</si>
  <si>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</si>
  <si>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</si>
  <si>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</si>
  <si>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</si>
  <si>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</si>
  <si>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</si>
  <si>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</si>
  <si>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</si>
  <si>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</si>
  <si>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</si>
  <si>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</si>
  <si>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</si>
  <si>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</si>
  <si>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</si>
  <si>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</si>
  <si>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</si>
  <si>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</si>
  <si>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</si>
  <si>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</si>
  <si>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</si>
  <si>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</si>
  <si>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</si>
  <si>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</si>
  <si>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</si>
  <si>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</si>
  <si>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</si>
  <si>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</si>
  <si>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</si>
  <si>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</si>
  <si>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</si>
  <si>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</si>
  <si>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</si>
  <si>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</si>
  <si>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</si>
  <si>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</si>
  <si>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</si>
  <si>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</si>
  <si>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</si>
  <si>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</si>
  <si>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</si>
  <si>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</si>
  <si>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</si>
  <si>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</si>
  <si>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</si>
  <si>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</si>
  <si>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</si>
  <si>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</si>
  <si>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</si>
  <si>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</si>
  <si>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</si>
  <si>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</si>
  <si>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</si>
  <si>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</si>
  <si>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</si>
  <si>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</si>
  <si>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</si>
  <si>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</si>
  <si>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</si>
  <si>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</si>
  <si>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</si>
  <si>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</si>
  <si>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</si>
  <si>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</si>
  <si>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</si>
  <si>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</si>
  <si>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</si>
  <si>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</si>
  <si>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</si>
  <si>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</si>
  <si>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</si>
  <si>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</si>
  <si>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</si>
  <si>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</si>
  <si>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</si>
  <si>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</si>
  <si>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</si>
  <si>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</si>
  <si>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</si>
  <si>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</si>
  <si>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</si>
  <si>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</si>
  <si>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</si>
  <si>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</si>
  <si>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</si>
  <si>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</si>
  <si>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</si>
  <si>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</si>
  <si>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</si>
  <si>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</si>
  <si>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</si>
  <si>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</si>
  <si>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</si>
  <si>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</si>
  <si>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</si>
  <si>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</si>
  <si>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</si>
  <si>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</si>
  <si>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</si>
  <si>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</si>
  <si>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</si>
  <si>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</si>
  <si>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</si>
  <si>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</si>
  <si>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</si>
  <si>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</si>
  <si>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</si>
  <si>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</si>
  <si>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</si>
  <si>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</si>
  <si>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</si>
  <si>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</si>
  <si>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</si>
  <si>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</si>
  <si>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</si>
  <si>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</si>
  <si>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</si>
  <si>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</si>
  <si>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</si>
  <si>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</si>
  <si>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</si>
  <si>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</si>
  <si>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</si>
  <si>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</si>
  <si>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</si>
  <si>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</si>
  <si>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</si>
  <si>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</si>
  <si>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</si>
  <si>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</si>
  <si>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</si>
  <si>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</si>
  <si>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</si>
  <si>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</si>
  <si>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</si>
  <si>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</si>
  <si>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</si>
  <si>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</si>
  <si>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</si>
  <si>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</si>
  <si>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</si>
  <si>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</si>
  <si>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</si>
  <si>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</si>
  <si>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</si>
  <si>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</si>
  <si>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</si>
  <si>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</si>
  <si>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</si>
  <si>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</si>
  <si>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</si>
  <si>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</si>
  <si>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</si>
  <si>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</si>
  <si>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</si>
  <si>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</si>
  <si>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</si>
  <si>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</si>
  <si>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</si>
  <si>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</si>
  <si>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</si>
  <si>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</si>
  <si>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</si>
  <si>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</si>
  <si>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</si>
  <si>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</si>
  <si>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</si>
  <si>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</si>
  <si>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</si>
  <si>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</si>
  <si>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</si>
  <si>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</si>
  <si>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</si>
  <si>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</si>
  <si>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</si>
  <si>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</si>
  <si>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</si>
  <si>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</si>
  <si>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</si>
  <si>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</si>
  <si>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</si>
  <si>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</si>
  <si>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</si>
  <si>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</si>
  <si>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</si>
  <si>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</si>
  <si>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</si>
  <si>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</si>
  <si>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</si>
  <si>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</si>
  <si>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</si>
  <si>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</si>
  <si>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</si>
  <si>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</si>
  <si>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</si>
  <si>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</si>
  <si>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</si>
  <si>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</si>
  <si>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</si>
  <si>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</si>
  <si>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</si>
  <si>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</si>
  <si>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</si>
  <si>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</si>
  <si>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</si>
  <si>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</si>
  <si>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</si>
  <si>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</si>
  <si>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</si>
  <si>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</si>
  <si>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</si>
  <si>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</si>
  <si>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</si>
  <si>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</si>
  <si>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</si>
  <si>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</si>
  <si>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</si>
  <si>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</si>
  <si>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</si>
  <si>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</si>
  <si>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</si>
  <si>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</si>
  <si>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</si>
  <si>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</si>
  <si>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</si>
  <si>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</si>
  <si>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</si>
  <si>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</si>
  <si>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</si>
  <si>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</si>
  <si>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</si>
  <si>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</si>
  <si>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</si>
  <si>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</si>
  <si>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</si>
  <si>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</si>
  <si>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</si>
  <si>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</si>
  <si>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</si>
  <si>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</si>
  <si>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</si>
  <si>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</si>
  <si>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</si>
  <si>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</si>
  <si>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</si>
  <si>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</si>
  <si>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</si>
  <si>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</si>
  <si>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</si>
  <si>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</si>
  <si>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</si>
  <si>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</si>
  <si>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</si>
  <si>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</si>
  <si>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</si>
  <si>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</si>
  <si>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</si>
  <si>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</si>
  <si>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</si>
  <si>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</si>
  <si>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</si>
  <si>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</si>
  <si>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</si>
  <si>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</si>
  <si>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</si>
  <si>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</si>
  <si>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</si>
  <si>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</si>
  <si>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</si>
  <si>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</si>
  <si>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</si>
  <si>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</si>
  <si>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</si>
  <si>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</si>
  <si>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</si>
  <si>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</si>
  <si>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</si>
  <si>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</si>
  <si>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</si>
  <si>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</si>
  <si>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</si>
  <si>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</si>
  <si>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</si>
  <si>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</si>
  <si>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</si>
  <si>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</si>
  <si>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</si>
  <si>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</si>
  <si>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</si>
  <si>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</si>
  <si>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</si>
  <si>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</si>
  <si>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</si>
  <si>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</si>
  <si>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</si>
  <si>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</si>
  <si>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</si>
  <si>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</si>
  <si>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</si>
  <si>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</si>
  <si>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</si>
  <si>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</si>
  <si>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</si>
  <si>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</si>
  <si>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</si>
  <si>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</si>
  <si>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</si>
  <si>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</si>
  <si>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</si>
  <si>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</si>
  <si>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</si>
  <si>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</si>
  <si>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</si>
  <si>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</si>
  <si>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</si>
  <si>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</si>
  <si>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</si>
  <si>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</si>
  <si>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</si>
  <si>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</si>
  <si>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</si>
  <si>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</si>
  <si>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</si>
  <si>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</si>
  <si>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</si>
  <si>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</si>
  <si>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</si>
  <si>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</si>
  <si>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</si>
  <si>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</si>
  <si>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</si>
  <si>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</si>
  <si>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</si>
  <si>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</si>
  <si>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</si>
  <si>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</si>
  <si>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</si>
  <si>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</si>
  <si>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</si>
  <si>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</si>
  <si>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</si>
  <si>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</si>
  <si>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</si>
  <si>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</si>
  <si>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</si>
  <si>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</si>
  <si>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</si>
  <si>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</si>
  <si>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</si>
  <si>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</si>
  <si>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</si>
  <si>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</si>
  <si>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</si>
  <si>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</si>
  <si>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</si>
  <si>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</si>
  <si>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</si>
  <si>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</si>
  <si>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</si>
  <si>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</si>
  <si>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</si>
  <si>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</si>
  <si>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</si>
  <si>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</si>
  <si>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</si>
  <si>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</si>
  <si>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</si>
  <si>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</si>
  <si>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</si>
  <si>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</si>
  <si>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</si>
  <si>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</si>
  <si>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</si>
  <si>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</si>
  <si>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</si>
  <si>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</si>
  <si>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</si>
  <si>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</si>
  <si>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</si>
  <si>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</si>
  <si>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</si>
  <si>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</si>
  <si>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</si>
  <si>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</si>
  <si>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</si>
  <si>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</si>
  <si>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</si>
  <si>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</si>
  <si>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</si>
  <si>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</si>
  <si>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</si>
  <si>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</si>
  <si>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</si>
  <si>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</si>
  <si>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</si>
  <si>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</si>
  <si>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</si>
  <si>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</si>
  <si>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</si>
  <si>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</si>
  <si>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</si>
  <si>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</si>
  <si>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</si>
  <si>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</si>
  <si>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</si>
  <si>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</si>
  <si>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</si>
  <si>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</si>
  <si>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</si>
  <si>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</si>
  <si>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</si>
  <si>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</si>
  <si>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</si>
  <si>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</si>
  <si>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</si>
  <si>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</si>
  <si>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</si>
  <si>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</si>
  <si>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</si>
  <si>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</si>
  <si>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</si>
  <si>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</si>
  <si>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</si>
  <si>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</si>
  <si>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</si>
  <si>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</si>
  <si>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</si>
  <si>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</si>
  <si>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</si>
  <si>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</si>
  <si>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</si>
  <si>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</si>
  <si>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</si>
  <si>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</si>
  <si>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</si>
  <si>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</si>
  <si>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</si>
  <si>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</si>
  <si>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</si>
  <si>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</si>
  <si>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</si>
  <si>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</si>
  <si>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</si>
  <si>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</si>
  <si>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</si>
  <si>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</si>
  <si>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</si>
  <si>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</si>
  <si>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</si>
  <si>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</si>
  <si>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</si>
  <si>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</si>
  <si>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</si>
  <si>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</si>
  <si>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</si>
  <si>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</si>
  <si>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</si>
  <si>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</si>
  <si>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</si>
  <si>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</si>
  <si>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</si>
  <si>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</si>
  <si>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</si>
  <si>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</si>
  <si>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</si>
  <si>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</si>
  <si>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</si>
  <si>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</si>
  <si>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</si>
  <si>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</si>
  <si>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</si>
  <si>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</si>
  <si>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</si>
  <si>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</si>
  <si>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</si>
  <si>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</si>
  <si>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</si>
  <si>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</si>
  <si>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</si>
  <si>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</si>
  <si>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</si>
  <si>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</si>
  <si>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</si>
  <si>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</si>
  <si>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</si>
  <si>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</si>
  <si>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</si>
  <si>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</si>
  <si>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</si>
  <si>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</si>
  <si>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</si>
  <si>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</si>
  <si>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</si>
  <si>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</si>
  <si>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</si>
  <si>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</si>
  <si>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</si>
  <si>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</si>
  <si>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</si>
  <si>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</si>
  <si>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</si>
  <si>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</si>
  <si>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</si>
  <si>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</si>
  <si>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</si>
  <si>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</si>
  <si>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</si>
  <si>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</si>
  <si>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</si>
  <si>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</si>
  <si>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</si>
  <si>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</si>
  <si>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</si>
  <si>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</si>
  <si>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</si>
  <si>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</si>
  <si>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</si>
  <si>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</si>
  <si>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</si>
  <si>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NIKHIL RAJESH SINGH</t>
  </si>
  <si>
    <t>GSTL</t>
  </si>
  <si>
    <t>Globesecure Techno Ltd</t>
  </si>
  <si>
    <t>VEENA RAJESH SHAH</t>
  </si>
  <si>
    <t>RPOWER</t>
  </si>
  <si>
    <t>Reliance Power Limited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</si>
  <si>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</si>
  <si>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</si>
  <si>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</si>
  <si>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</si>
  <si>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</si>
  <si>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</si>
  <si>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</si>
  <si>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</si>
  <si>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NIKHILESH TRADERS LLP</t>
  </si>
  <si>
    <t>DEEPAKCHEM</t>
  </si>
  <si>
    <t>SEPC-RE1</t>
  </si>
  <si>
    <t>SEPC Limited</t>
  </si>
  <si>
    <t>CRONY VYAPAR PVT LTD</t>
  </si>
  <si>
    <t>TRACXN</t>
  </si>
  <si>
    <t>Tracxn Technologies Ltd</t>
  </si>
  <si>
    <t>20975-20995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</si>
  <si>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</si>
  <si>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</si>
  <si>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</si>
  <si>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</si>
  <si>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</si>
  <si>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</si>
  <si>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</si>
  <si>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</si>
  <si>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</si>
  <si>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</si>
  <si>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</si>
  <si>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</si>
  <si>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</si>
  <si>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</si>
  <si>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</si>
  <si>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</si>
  <si>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</si>
  <si>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</si>
  <si>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</si>
  <si>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</si>
  <si>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</si>
  <si>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AKM</t>
  </si>
  <si>
    <t>MAHADEV MANUBHAI MAKVANA</t>
  </si>
  <si>
    <t>AMIC</t>
  </si>
  <si>
    <t>CRESSAN</t>
  </si>
  <si>
    <t>GOPAIST</t>
  </si>
  <si>
    <t>IFL</t>
  </si>
  <si>
    <t>MAHACORP</t>
  </si>
  <si>
    <t>SILVERO</t>
  </si>
  <si>
    <t>NARENDRA BABU KADATHUR HARIDAS</t>
  </si>
  <si>
    <t>N L RUNGTA (HUF)</t>
  </si>
  <si>
    <t>BTML</t>
  </si>
  <si>
    <t>Bodhi Tree Multimedia Ltd</t>
  </si>
  <si>
    <t>SHRISHTI AGRAWAL</t>
  </si>
  <si>
    <t>EXCEL</t>
  </si>
  <si>
    <t>Excel Realty N Infra Ltd</t>
  </si>
  <si>
    <t>SAHASTRAA ADVISORS PRIVATE LIMITED</t>
  </si>
  <si>
    <t>TOPGAIN FINANCE PRIVATE LIMITED</t>
  </si>
  <si>
    <t>SHRENIK</t>
  </si>
  <si>
    <t>Shrenik Limited</t>
  </si>
  <si>
    <t>PRRSAAR COMMODITIES PVT LTD</t>
  </si>
  <si>
    <t>URJA</t>
  </si>
  <si>
    <t>Urja Global Limited</t>
  </si>
  <si>
    <t>Zee News Limited</t>
  </si>
  <si>
    <t>Profit of Rs.156.5/-</t>
  </si>
  <si>
    <t>HDFCAMC DEC FUT</t>
  </si>
  <si>
    <t>3026-3061</t>
  </si>
  <si>
    <t>1210-1231</t>
  </si>
  <si>
    <t>545-625</t>
  </si>
  <si>
    <t>LIESHA CORPORATION PRIVATE LIMITED .</t>
  </si>
  <si>
    <t>SAWARNBHUMI VANIJYA PRIVATE LIMITED</t>
  </si>
  <si>
    <t>NISHCHAYA TRADINGS PRIVATE LIMITED</t>
  </si>
  <si>
    <t>BANKE TRADELINK PRIVATE LIMITED</t>
  </si>
  <si>
    <t>PIYUSH MAKHIJANI</t>
  </si>
  <si>
    <t>VISHAL BIPINCHANDRA DOSHI</t>
  </si>
  <si>
    <t>MANSI SHARE &amp; STOCK ADVISORS PRIVATE LIMITED</t>
  </si>
  <si>
    <t>DHYAANI</t>
  </si>
  <si>
    <t>ARPNA DINESH LODHA</t>
  </si>
  <si>
    <t>SUNRISE GILTS AND SECURITIES PVT LTD</t>
  </si>
  <si>
    <t>SIVARAMAKRISHNAKAZA</t>
  </si>
  <si>
    <t>ETT</t>
  </si>
  <si>
    <t>DAIVIK JATIN SHAH</t>
  </si>
  <si>
    <t>GARBIFIN</t>
  </si>
  <si>
    <t>PRANESH TRADERS PRIVATE LIMITED</t>
  </si>
  <si>
    <t>GGENG</t>
  </si>
  <si>
    <t>GGPL</t>
  </si>
  <si>
    <t>VISHAL MULCHANDBHAI GALA</t>
  </si>
  <si>
    <t>PREM KUMAR JAIN</t>
  </si>
  <si>
    <t>NCLRESE</t>
  </si>
  <si>
    <t>VIBRANT SECURITIES PRIVATE LIMITED</t>
  </si>
  <si>
    <t>RESPONSINF</t>
  </si>
  <si>
    <t>ORABASE SOLUTIONS LLP</t>
  </si>
  <si>
    <t>SEACOAST</t>
  </si>
  <si>
    <t>JR SEAMLESS PRIVATE LIMITED</t>
  </si>
  <si>
    <t>TRANSPACT</t>
  </si>
  <si>
    <t>KAUSHIK MAHESH WAGHELA</t>
  </si>
  <si>
    <t>YELLOWSTONE VENTURES LLP</t>
  </si>
  <si>
    <t>VANICOM</t>
  </si>
  <si>
    <t>ABHISHEK KUMAR</t>
  </si>
  <si>
    <t>ANMOL</t>
  </si>
  <si>
    <t>Anmol India Limited</t>
  </si>
  <si>
    <t>SKSE SECURITIES LTD</t>
  </si>
  <si>
    <t>BLS Intl Servs Ltd</t>
  </si>
  <si>
    <t>COFFEEDAY</t>
  </si>
  <si>
    <t>Coffee Day Enterprise Ltd</t>
  </si>
  <si>
    <t>GANDHAR</t>
  </si>
  <si>
    <t>Gandhar Oil Refine Ind L</t>
  </si>
  <si>
    <t>GATECHDVR</t>
  </si>
  <si>
    <t>GACM Technologies Limited</t>
  </si>
  <si>
    <t>DIPAKBHAI NANDLALBHAI VASVANI</t>
  </si>
  <si>
    <t>INOXGREEN</t>
  </si>
  <si>
    <t>Inox Green Energy Ser Ltd</t>
  </si>
  <si>
    <t>INVENTURE</t>
  </si>
  <si>
    <t>Inventure Gro &amp; Sec Ltd</t>
  </si>
  <si>
    <t>ANKITA VISHAL SHAH</t>
  </si>
  <si>
    <t>ISHAN</t>
  </si>
  <si>
    <t>Ishan International Ltd</t>
  </si>
  <si>
    <t>SETU SECURITIES PVT LTD</t>
  </si>
  <si>
    <t>MITTAL</t>
  </si>
  <si>
    <t>Mittal Life Style Limited</t>
  </si>
  <si>
    <t>COMFORT CAPITAL PRIVATE LIMITED</t>
  </si>
  <si>
    <t>SATIA</t>
  </si>
  <si>
    <t>Satia Industries Limited</t>
  </si>
  <si>
    <t>VCL</t>
  </si>
  <si>
    <t>Vaxtex Cotfab Limited</t>
  </si>
  <si>
    <t>TRANSGLOBAL SECURITIES LTD</t>
  </si>
  <si>
    <t>VIKASLIFE</t>
  </si>
  <si>
    <t>Vikas Lifecare Limited</t>
  </si>
  <si>
    <t>VISHWAS FINCAP SERVICES PRIVATE LIMITED</t>
  </si>
  <si>
    <t>VIVIDHA</t>
  </si>
  <si>
    <t>Visagar Polytex Ltd</t>
  </si>
  <si>
    <t>VIBRANT SECURITIES PVT. LTD</t>
  </si>
  <si>
    <t>WOCKPHARMA</t>
  </si>
  <si>
    <t>Wockhardt Ltd.</t>
  </si>
  <si>
    <t>DRCSYSTEMS</t>
  </si>
  <si>
    <t>DRC Systems India Limited</t>
  </si>
  <si>
    <t>IRISDOREME</t>
  </si>
  <si>
    <t>Iris Clothings Limited</t>
  </si>
  <si>
    <t>SHRENIK SUDHIR VIMAWALA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</si>
  <si>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</si>
  <si>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</si>
  <si>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</si>
  <si>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</si>
  <si>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</si>
  <si>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</si>
  <si>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</si>
  <si>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</si>
  <si>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</si>
  <si>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</si>
  <si>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1410-1470</t>
  </si>
  <si>
    <t>1580-1680</t>
  </si>
  <si>
    <t>Loss of Rs.30.5/-</t>
  </si>
  <si>
    <t>1355-1357</t>
  </si>
  <si>
    <t>1377-1398</t>
  </si>
  <si>
    <t>BANKNIFTY 47000 PE 20-DEC</t>
  </si>
  <si>
    <t>BANKNIFTY 46700 PE 20-DEC</t>
  </si>
  <si>
    <t>295-305</t>
  </si>
  <si>
    <t>195-205</t>
  </si>
  <si>
    <t>7NR</t>
  </si>
  <si>
    <t>ASHOKBHAI MADHUBHAI KORAT</t>
  </si>
  <si>
    <t>SANDIP GAYEN</t>
  </si>
  <si>
    <t>AJAYSINH PRAVINSINH DEVDA</t>
  </si>
  <si>
    <t>PAVAN BHARATBHAI SONI</t>
  </si>
  <si>
    <t>ALSTONE</t>
  </si>
  <si>
    <t>SUNSHINE CAPITAL LTD</t>
  </si>
  <si>
    <t>YUGA STOCKS AND COMMODITIES PRIVATE LIMITED .</t>
  </si>
  <si>
    <t>KUNAL NAHAR HUF</t>
  </si>
  <si>
    <t>PARESH DHIRAJLAL SHAH</t>
  </si>
  <si>
    <t>PURE BROKING PRIVATE LIMITED</t>
  </si>
  <si>
    <t>AXITA</t>
  </si>
  <si>
    <t>ORION STOCKS LTD</t>
  </si>
  <si>
    <t>CRAFT EMERGING MARKET FUND PCC- CITADEL CAPITAL FUND</t>
  </si>
  <si>
    <t>BCONCEPTS</t>
  </si>
  <si>
    <t>TANAM INVESTMENT SERVICES PRI</t>
  </si>
  <si>
    <t>CHEMTECH</t>
  </si>
  <si>
    <t>PUNEET PRADEEP BADKUR</t>
  </si>
  <si>
    <t>NAMRATA PRADEEP BADKUR</t>
  </si>
  <si>
    <t>CONFINT</t>
  </si>
  <si>
    <t>SYKES AND RAY EQUITIES (INDIA) LIMITED</t>
  </si>
  <si>
    <t>PINKY SURANA</t>
  </si>
  <si>
    <t>NEHA SHHYAM TAPARRIA</t>
  </si>
  <si>
    <t>DARSHANORNA</t>
  </si>
  <si>
    <t>SANGEETA SUNIL SANKHALA</t>
  </si>
  <si>
    <t>DPL</t>
  </si>
  <si>
    <t>DIPNA KEYUR SHAH</t>
  </si>
  <si>
    <t>KEYUR DIPAKKUMAR SHAH</t>
  </si>
  <si>
    <t>ECOHOTELS</t>
  </si>
  <si>
    <t>BALU PADMANABAN</t>
  </si>
  <si>
    <t>HANSABEN BHARATKUMAR PATEL</t>
  </si>
  <si>
    <t>BONANZA PORTFOLIO LIMITED</t>
  </si>
  <si>
    <t>JATIN MANUBHAI SHAH</t>
  </si>
  <si>
    <t>HELI JATIN SHAH</t>
  </si>
  <si>
    <t>MAMTA MAURYA</t>
  </si>
  <si>
    <t>GALAGEX</t>
  </si>
  <si>
    <t>MANUBHAI AMRUTLAL SHAH</t>
  </si>
  <si>
    <t>RAJESH JANAKLAL DAFTARY</t>
  </si>
  <si>
    <t>DIMPLE SHASHIKANT MEHTA</t>
  </si>
  <si>
    <t>SUTHARAPU SHAKEELA SULTHANA</t>
  </si>
  <si>
    <t>ABHISHEK JAIN</t>
  </si>
  <si>
    <t>SETU SECURITIES PVT. LTD.</t>
  </si>
  <si>
    <t>HAZOOR</t>
  </si>
  <si>
    <t>SAIBABU BANDLA</t>
  </si>
  <si>
    <t>BLAVANYA BLAVANYA</t>
  </si>
  <si>
    <t>CATERFIELD GLOBAL DMCC</t>
  </si>
  <si>
    <t>HILIKS</t>
  </si>
  <si>
    <t>SIVA LAKSHMANA RAO KAKARALA</t>
  </si>
  <si>
    <t>HIMFIBP</t>
  </si>
  <si>
    <t>SAKET AGRAWAL</t>
  </si>
  <si>
    <t>SHIV NARAYAN INVESTMENTS PRIVATE LIMITED</t>
  </si>
  <si>
    <t>INDICAP</t>
  </si>
  <si>
    <t>MSB E TRADE SECURITIES LIMITED</t>
  </si>
  <si>
    <t>INDIGRID</t>
  </si>
  <si>
    <t>NAVI FINSERV PRIVATE LIMITED</t>
  </si>
  <si>
    <t>LARSEN &amp; TOUBRO LIMITED</t>
  </si>
  <si>
    <t>L &amp; T WELFARE COMPANY LIMITED</t>
  </si>
  <si>
    <t>L AND T EMPLOYEES WELFARE FOUNDATION PRIVATE LIMITED</t>
  </si>
  <si>
    <t>JFL</t>
  </si>
  <si>
    <t>PRANJAL MANGLUNIA</t>
  </si>
  <si>
    <t>JOHNPHARMA</t>
  </si>
  <si>
    <t>PALANISWAMY PRABHU</t>
  </si>
  <si>
    <t>KANSHST</t>
  </si>
  <si>
    <t>TAMILNADU PROPERTY DEVELOPERS LTD</t>
  </si>
  <si>
    <t>RAJESH KUMAR GUPTA</t>
  </si>
  <si>
    <t>SBI MUTUAL FUND</t>
  </si>
  <si>
    <t>KIRANPR</t>
  </si>
  <si>
    <t>BEACON CREDITCAP PRIVATE LIMITED</t>
  </si>
  <si>
    <t>AARTI RAJUBHAI NARANG</t>
  </si>
  <si>
    <t>KOTAK FUNDSINDIA MIDCAP FUND</t>
  </si>
  <si>
    <t>BEIGE LIMITED</t>
  </si>
  <si>
    <t>MNIL</t>
  </si>
  <si>
    <t>RUCHIRA GOYAL</t>
  </si>
  <si>
    <t>NAVIGANT</t>
  </si>
  <si>
    <t>NAVIGANT IR SERVICES PRIVATE LIMITED .</t>
  </si>
  <si>
    <t>ALACRITY SECURITIES LIMITED</t>
  </si>
  <si>
    <t>ORIENTTR</t>
  </si>
  <si>
    <t>CHATTAR SINGH</t>
  </si>
  <si>
    <t>PRESSURS</t>
  </si>
  <si>
    <t>RAJKOTINV</t>
  </si>
  <si>
    <t>DWARKA PRASAD GUPTA</t>
  </si>
  <si>
    <t>RFSL</t>
  </si>
  <si>
    <t>AMIT SINGH</t>
  </si>
  <si>
    <t>RGRL</t>
  </si>
  <si>
    <t>HEMA JAYPRAKASH BHAVSAR</t>
  </si>
  <si>
    <t>SANJAY ARUNKUMAR CHOKSI</t>
  </si>
  <si>
    <t>RAKESH BHADE</t>
  </si>
  <si>
    <t>SBLI</t>
  </si>
  <si>
    <t>RAJUBHAI RAVAL</t>
  </si>
  <si>
    <t>SHERVANI</t>
  </si>
  <si>
    <t>SALEEM IQBAL SHERVANI</t>
  </si>
  <si>
    <t>ASLAM FAMILY TRUST</t>
  </si>
  <si>
    <t>ASLAM QADAR KHAN</t>
  </si>
  <si>
    <t>SHOORA</t>
  </si>
  <si>
    <t>JYOTI KETAN VAKHARIA</t>
  </si>
  <si>
    <t>KETAN KIRTIKUMAR VAKHARIA</t>
  </si>
  <si>
    <t>SONALIS</t>
  </si>
  <si>
    <t>MEHUL BHARATBHAI SHAH HUF</t>
  </si>
  <si>
    <t>SHEETAL BHAVIN KAMANI</t>
  </si>
  <si>
    <t>GAURANG JITENDRA PAREKH</t>
  </si>
  <si>
    <t>HETALBENMAHENDRABHAIPATEL</t>
  </si>
  <si>
    <t>URJAGLOBA</t>
  </si>
  <si>
    <t>SANJEEV GARG</t>
  </si>
  <si>
    <t>VCU</t>
  </si>
  <si>
    <t>SHRIPAL KANTILAL BAFNA</t>
  </si>
  <si>
    <t>VEERKRUPA</t>
  </si>
  <si>
    <t>APPU FINANCIAL SERVICES LTD</t>
  </si>
  <si>
    <t>AIRTELPP</t>
  </si>
  <si>
    <t>Bharti Rs. 1.25 ppd up</t>
  </si>
  <si>
    <t>GOLDMAN SACHS (SINGAPORE) PTE.- ODI</t>
  </si>
  <si>
    <t>AJOONI</t>
  </si>
  <si>
    <t>Ajooni Biotech Limited</t>
  </si>
  <si>
    <t>AMIT KUMAR JAIN</t>
  </si>
  <si>
    <t>Axita Cotton Limited</t>
  </si>
  <si>
    <t>YASH RAJESH SHAH HUF</t>
  </si>
  <si>
    <t>SOCIAL CERTIFICATION SERVICES PRIVATE LIMITED</t>
  </si>
  <si>
    <t>SW CAPITAL PRIVATE LIMITED</t>
  </si>
  <si>
    <t>CHEVIOT</t>
  </si>
  <si>
    <t>Cheviot Company Limited</t>
  </si>
  <si>
    <t>DELTAMAGNT</t>
  </si>
  <si>
    <t>Delta Manufacturing Ltd</t>
  </si>
  <si>
    <t>DIVYRAJSINH NARENDRASINH SOLANKI</t>
  </si>
  <si>
    <t>DHANBANK</t>
  </si>
  <si>
    <t>Dhanlaxmi Bank Limited</t>
  </si>
  <si>
    <t>DISHTV</t>
  </si>
  <si>
    <t>Dish TV India Limited</t>
  </si>
  <si>
    <t>PIRIMID TECHNOLOGIES PRIVATE LIMITED</t>
  </si>
  <si>
    <t>DREDGECORP</t>
  </si>
  <si>
    <t>Dredging Corporation of I</t>
  </si>
  <si>
    <t>FCSSOFT</t>
  </si>
  <si>
    <t>FCS Software Solutions Li</t>
  </si>
  <si>
    <t>RAHUL UPPAL</t>
  </si>
  <si>
    <t>GANGAFORGE</t>
  </si>
  <si>
    <t>Ganga Forging Limited</t>
  </si>
  <si>
    <t>SMITAL SURESH THAKKAR</t>
  </si>
  <si>
    <t>SATHI RAMESH REDDY</t>
  </si>
  <si>
    <t>SPEXTRA MULTIBIZ PRIVATE LIMITED</t>
  </si>
  <si>
    <t>GICHSGFIN</t>
  </si>
  <si>
    <t>Gic Housing Finance Ltd</t>
  </si>
  <si>
    <t>GMRP&amp;UI</t>
  </si>
  <si>
    <t>GMR Pow and Urban Infra L</t>
  </si>
  <si>
    <t>MANSI SHARE AND STOCK ADVISORS PVT LTD</t>
  </si>
  <si>
    <t>COMPANY SHIVAAY TRADING</t>
  </si>
  <si>
    <t>Infibeam Avenues Limited</t>
  </si>
  <si>
    <t>IPL</t>
  </si>
  <si>
    <t>India Pesticides Limited</t>
  </si>
  <si>
    <t>YASHWI SECURITIES PVT. LTD.</t>
  </si>
  <si>
    <t>Karur Vysya Bank Ltd</t>
  </si>
  <si>
    <t>LIBAS</t>
  </si>
  <si>
    <t>Libas Consu Products Ltd</t>
  </si>
  <si>
    <t>MITTAL RIMPY</t>
  </si>
  <si>
    <t>MADRASFERT</t>
  </si>
  <si>
    <t>Madras Fertilizers Ltd</t>
  </si>
  <si>
    <t>MSTCLTD</t>
  </si>
  <si>
    <t>MSTC Limited</t>
  </si>
  <si>
    <t>PATINTLOG</t>
  </si>
  <si>
    <t>Patel Integrated Logistic</t>
  </si>
  <si>
    <t>DANISH EQBAL MOHAMMAD</t>
  </si>
  <si>
    <t>MC JAIN INFOSERVICES PRIVATE LIMITED</t>
  </si>
  <si>
    <t>SOUTHBANK</t>
  </si>
  <si>
    <t>South Indian Bank Ltd.</t>
  </si>
  <si>
    <t>SUBEXLTD</t>
  </si>
  <si>
    <t>Subex Ltd</t>
  </si>
  <si>
    <t>SURANASOL</t>
  </si>
  <si>
    <t>Surana Solar Ltd</t>
  </si>
  <si>
    <t>INDRA KIRAN VENTURES</t>
  </si>
  <si>
    <t>TVSELECT</t>
  </si>
  <si>
    <t>TVS Electronics Limited</t>
  </si>
  <si>
    <t>WILLAMAGOR</t>
  </si>
  <si>
    <t>Williamson Magor &amp; Co</t>
  </si>
  <si>
    <t>CHAUHAN TRISHUL JITUSINH</t>
  </si>
  <si>
    <t>SILVER LINE VENTURES PRIVATE LIMITED</t>
  </si>
  <si>
    <t>Zee Entertain. Enterp.Ltd</t>
  </si>
  <si>
    <t>PLUTUS WEALTH MANAGEMENT LLP</t>
  </si>
  <si>
    <t>AGROPHOS</t>
  </si>
  <si>
    <t>Agro Phos India Limited</t>
  </si>
  <si>
    <t>LION MEADOW INVESTMENT LTD</t>
  </si>
  <si>
    <t>AUROIMPEX</t>
  </si>
  <si>
    <t>Auro Impex  &amp; Chemicals L</t>
  </si>
  <si>
    <t>AVARJIT SINGH BIRGHI HUF</t>
  </si>
  <si>
    <t>GANDHINAGAR LEASING AND FINANCE LIMITED</t>
  </si>
  <si>
    <t>GARGI KHURANA</t>
  </si>
  <si>
    <t>FLYONTRIP SERVICES PRIVATE LIMITED .</t>
  </si>
  <si>
    <t>KHODEEAR ENTERPRISE LLP LLP</t>
  </si>
  <si>
    <t>SAROJDEVI S KABRA</t>
  </si>
  <si>
    <t>VARUN KRISHNAVTAR KABRA</t>
  </si>
  <si>
    <t>KRISHNA AWTAR KABRA</t>
  </si>
  <si>
    <t>MADHU RATHI</t>
  </si>
  <si>
    <t>KSHITIJPOL</t>
  </si>
  <si>
    <t>Kshitij Polyline Limited</t>
  </si>
  <si>
    <t>SHAIBAL GHOSH</t>
  </si>
  <si>
    <t>Mankind Pharma Limited</t>
  </si>
  <si>
    <t>HEMA CIPEF (I) LIMITED</t>
  </si>
  <si>
    <t>CAIRNHILL CIPEF LIMITED</t>
  </si>
  <si>
    <t>ROCKINGDCE</t>
  </si>
  <si>
    <t>Rockingdeals Circu Eco L</t>
  </si>
  <si>
    <t>INDUSIND BANK LTD CLIENT A/C</t>
  </si>
  <si>
    <t>SHIVANG R VACHHETA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</si>
</sst>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3" t="s">
        <v>16</v>
      </c>
      <c r="B9" s="335" t="s">
        <v>17</v>
      </c>
      <c r="C9" s="335" t="s">
        <v>18</v>
      </c>
      <c r="D9" s="335" t="s">
        <v>19</v>
      </c>
      <c r="E9" s="26" t="s">
        <v>20</v>
      </c>
      <c r="F9" s="26" t="s">
        <v>21</v>
      </c>
      <c r="G9" s="330" t="s">
        <v>22</v>
      </c>
      <c r="H9" s="331"/>
      <c r="I9" s="332"/>
      <c r="J9" s="330" t="s">
        <v>23</v>
      </c>
      <c r="K9" s="331"/>
      <c r="L9" s="332"/>
      <c r="M9" s="26"/>
      <c r="N9" s="27"/>
      <c r="O9" s="27"/>
      <c r="P9" s="27"/>
    </row>
    <row r="10" spans="1:16" ht="40.200000000000003">
      <c r="A10" s="334"/>
      <c r="B10" s="336"/>
      <c r="C10" s="336"/>
      <c r="D10" s="336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21022.95</v>
      </c>
      <c r="F11" s="249">
        <v>21047.966666666667</v>
      </c>
      <c r="G11" s="248">
        <v>20965.983333333334</v>
      </c>
      <c r="H11" s="248">
        <v>20909.016666666666</v>
      </c>
      <c r="I11" s="248">
        <v>20827.033333333333</v>
      </c>
      <c r="J11" s="248">
        <v>21104.933333333334</v>
      </c>
      <c r="K11" s="248">
        <v>21186.916666666672</v>
      </c>
      <c r="L11" s="248">
        <v>21243.883333333335</v>
      </c>
      <c r="M11" s="247">
        <v>21129.95</v>
      </c>
      <c r="N11" s="247">
        <v>20991</v>
      </c>
      <c r="O11" s="247">
        <v>13120600</v>
      </c>
      <c r="P11" s="250">
        <v>-1.6730553775709409E-2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47308.45</v>
      </c>
      <c r="F12" s="249">
        <v>47382.066666666673</v>
      </c>
      <c r="G12" s="248">
        <v>47164.133333333346</v>
      </c>
      <c r="H12" s="248">
        <v>47019.816666666673</v>
      </c>
      <c r="I12" s="248">
        <v>46801.883333333346</v>
      </c>
      <c r="J12" s="248">
        <v>47526.383333333346</v>
      </c>
      <c r="K12" s="248">
        <v>47744.31666666668</v>
      </c>
      <c r="L12" s="248">
        <v>47888.633333333346</v>
      </c>
      <c r="M12" s="247">
        <v>47600</v>
      </c>
      <c r="N12" s="247">
        <v>47237.75</v>
      </c>
      <c r="O12" s="247">
        <v>2512440</v>
      </c>
      <c r="P12" s="250">
        <v>4.3510765550239236E-2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21269</v>
      </c>
      <c r="F13" s="264">
        <v>21272.75</v>
      </c>
      <c r="G13" s="266">
        <v>21225.1</v>
      </c>
      <c r="H13" s="266">
        <v>21181.199999999997</v>
      </c>
      <c r="I13" s="266">
        <v>21133.549999999996</v>
      </c>
      <c r="J13" s="266">
        <v>21316.65</v>
      </c>
      <c r="K13" s="266">
        <v>21364.300000000003</v>
      </c>
      <c r="L13" s="266">
        <v>21408.200000000004</v>
      </c>
      <c r="M13" s="267">
        <v>21320.400000000001</v>
      </c>
      <c r="N13" s="267">
        <v>21228.85</v>
      </c>
      <c r="O13" s="267">
        <v>70040</v>
      </c>
      <c r="P13" s="268">
        <v>-1.8497757847533634E-2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10000.299999999999</v>
      </c>
      <c r="F14" s="264">
        <v>10011.549999999999</v>
      </c>
      <c r="G14" s="266">
        <v>9924.7999999999993</v>
      </c>
      <c r="H14" s="266">
        <v>9849.2999999999993</v>
      </c>
      <c r="I14" s="266">
        <v>9762.5499999999993</v>
      </c>
      <c r="J14" s="266">
        <v>10087.049999999999</v>
      </c>
      <c r="K14" s="266">
        <v>10173.799999999999</v>
      </c>
      <c r="L14" s="266">
        <v>10249.299999999999</v>
      </c>
      <c r="M14" s="267">
        <v>10098.299999999999</v>
      </c>
      <c r="N14" s="267">
        <v>9936.0499999999993</v>
      </c>
      <c r="O14" s="267">
        <v>544275</v>
      </c>
      <c r="P14" s="268">
        <v>1.5391073177557018E-2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569.6</v>
      </c>
      <c r="F15" s="264">
        <v>574.4</v>
      </c>
      <c r="G15" s="266">
        <v>562.94999999999993</v>
      </c>
      <c r="H15" s="266">
        <v>556.29999999999995</v>
      </c>
      <c r="I15" s="266">
        <v>544.84999999999991</v>
      </c>
      <c r="J15" s="266">
        <v>581.04999999999995</v>
      </c>
      <c r="K15" s="266">
        <v>592.5</v>
      </c>
      <c r="L15" s="266">
        <v>599.15</v>
      </c>
      <c r="M15" s="267">
        <v>585.85</v>
      </c>
      <c r="N15" s="267">
        <v>567.75</v>
      </c>
      <c r="O15" s="267">
        <v>12687000</v>
      </c>
      <c r="P15" s="268">
        <v>1.4959999999999999E-2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4747.2</v>
      </c>
      <c r="F16" s="264">
        <v>4769.8166666666666</v>
      </c>
      <c r="G16" s="266">
        <v>4693.8833333333332</v>
      </c>
      <c r="H16" s="266">
        <v>4640.5666666666666</v>
      </c>
      <c r="I16" s="266">
        <v>4564.6333333333332</v>
      </c>
      <c r="J16" s="266">
        <v>4823.1333333333332</v>
      </c>
      <c r="K16" s="266">
        <v>4899.0666666666657</v>
      </c>
      <c r="L16" s="266">
        <v>4952.3833333333332</v>
      </c>
      <c r="M16" s="267">
        <v>4845.75</v>
      </c>
      <c r="N16" s="267">
        <v>4716.5</v>
      </c>
      <c r="O16" s="267">
        <v>1065000</v>
      </c>
      <c r="P16" s="268">
        <v>-1.3774742447042482E-2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22917.75</v>
      </c>
      <c r="F17" s="264">
        <v>23009.733333333334</v>
      </c>
      <c r="G17" s="266">
        <v>22777.966666666667</v>
      </c>
      <c r="H17" s="266">
        <v>22638.183333333334</v>
      </c>
      <c r="I17" s="266">
        <v>22406.416666666668</v>
      </c>
      <c r="J17" s="266">
        <v>23149.516666666666</v>
      </c>
      <c r="K17" s="266">
        <v>23381.283333333336</v>
      </c>
      <c r="L17" s="266">
        <v>23521.066666666666</v>
      </c>
      <c r="M17" s="267">
        <v>23241.5</v>
      </c>
      <c r="N17" s="267">
        <v>22869.95</v>
      </c>
      <c r="O17" s="267">
        <v>107040</v>
      </c>
      <c r="P17" s="268">
        <v>1.2869038607115822E-2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164.65</v>
      </c>
      <c r="F18" s="264">
        <v>165.06666666666669</v>
      </c>
      <c r="G18" s="266">
        <v>163.23333333333338</v>
      </c>
      <c r="H18" s="266">
        <v>161.81666666666669</v>
      </c>
      <c r="I18" s="266">
        <v>159.98333333333338</v>
      </c>
      <c r="J18" s="266">
        <v>166.48333333333338</v>
      </c>
      <c r="K18" s="266">
        <v>168.31666666666669</v>
      </c>
      <c r="L18" s="266">
        <v>169.73333333333338</v>
      </c>
      <c r="M18" s="267">
        <v>166.9</v>
      </c>
      <c r="N18" s="267">
        <v>163.65</v>
      </c>
      <c r="O18" s="267">
        <v>73461600</v>
      </c>
      <c r="P18" s="268">
        <v>8.828722778104767E-4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230.9</v>
      </c>
      <c r="F19" s="264">
        <v>232.4</v>
      </c>
      <c r="G19" s="266">
        <v>228.10000000000002</v>
      </c>
      <c r="H19" s="266">
        <v>225.3</v>
      </c>
      <c r="I19" s="266">
        <v>221.00000000000003</v>
      </c>
      <c r="J19" s="266">
        <v>235.20000000000002</v>
      </c>
      <c r="K19" s="266">
        <v>239.50000000000003</v>
      </c>
      <c r="L19" s="266">
        <v>242.3</v>
      </c>
      <c r="M19" s="267">
        <v>236.7</v>
      </c>
      <c r="N19" s="267">
        <v>229.6</v>
      </c>
      <c r="O19" s="267">
        <v>30641000</v>
      </c>
      <c r="P19" s="268">
        <v>2.8933707769551527E-3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2183.9</v>
      </c>
      <c r="F20" s="264">
        <v>2191.4666666666667</v>
      </c>
      <c r="G20" s="266">
        <v>2168.4333333333334</v>
      </c>
      <c r="H20" s="266">
        <v>2152.9666666666667</v>
      </c>
      <c r="I20" s="266">
        <v>2129.9333333333334</v>
      </c>
      <c r="J20" s="266">
        <v>2206.9333333333334</v>
      </c>
      <c r="K20" s="266">
        <v>2229.9666666666672</v>
      </c>
      <c r="L20" s="266">
        <v>2245.4333333333334</v>
      </c>
      <c r="M20" s="267">
        <v>2214.5</v>
      </c>
      <c r="N20" s="267">
        <v>2176</v>
      </c>
      <c r="O20" s="267">
        <v>4501800</v>
      </c>
      <c r="P20" s="268">
        <v>-1.9279785634925821E-2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2878.95</v>
      </c>
      <c r="F21" s="264">
        <v>2882.1</v>
      </c>
      <c r="G21" s="266">
        <v>2850.5499999999997</v>
      </c>
      <c r="H21" s="266">
        <v>2822.1499999999996</v>
      </c>
      <c r="I21" s="266">
        <v>2790.5999999999995</v>
      </c>
      <c r="J21" s="266">
        <v>2910.5</v>
      </c>
      <c r="K21" s="266">
        <v>2942.05</v>
      </c>
      <c r="L21" s="266">
        <v>2970.4500000000003</v>
      </c>
      <c r="M21" s="267">
        <v>2913.65</v>
      </c>
      <c r="N21" s="267">
        <v>2853.7</v>
      </c>
      <c r="O21" s="267">
        <v>12200100</v>
      </c>
      <c r="P21" s="268">
        <v>-6.1437137520888626E-4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1045.8</v>
      </c>
      <c r="F22" s="264">
        <v>1041.3500000000001</v>
      </c>
      <c r="G22" s="266">
        <v>1029.4500000000003</v>
      </c>
      <c r="H22" s="266">
        <v>1013.1000000000001</v>
      </c>
      <c r="I22" s="266">
        <v>1001.2000000000003</v>
      </c>
      <c r="J22" s="266">
        <v>1057.7000000000003</v>
      </c>
      <c r="K22" s="266">
        <v>1069.6000000000004</v>
      </c>
      <c r="L22" s="266">
        <v>1085.9500000000003</v>
      </c>
      <c r="M22" s="267">
        <v>1053.25</v>
      </c>
      <c r="N22" s="267">
        <v>1025</v>
      </c>
      <c r="O22" s="267">
        <v>50706400</v>
      </c>
      <c r="P22" s="268">
        <v>9.4671568550104933E-5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4782.8999999999996</v>
      </c>
      <c r="F23" s="264">
        <v>4778.1499999999996</v>
      </c>
      <c r="G23" s="266">
        <v>4734.8999999999996</v>
      </c>
      <c r="H23" s="266">
        <v>4686.8999999999996</v>
      </c>
      <c r="I23" s="266">
        <v>4643.6499999999996</v>
      </c>
      <c r="J23" s="266">
        <v>4826.1499999999996</v>
      </c>
      <c r="K23" s="266">
        <v>4869.3999999999996</v>
      </c>
      <c r="L23" s="266">
        <v>4917.3999999999996</v>
      </c>
      <c r="M23" s="267">
        <v>4821.3999999999996</v>
      </c>
      <c r="N23" s="267">
        <v>4730.1499999999996</v>
      </c>
      <c r="O23" s="267">
        <v>594600</v>
      </c>
      <c r="P23" s="268">
        <v>1.6846361185983828E-3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504.85</v>
      </c>
      <c r="F24" s="264">
        <v>506.25</v>
      </c>
      <c r="G24" s="266">
        <v>499.70000000000005</v>
      </c>
      <c r="H24" s="266">
        <v>494.55000000000007</v>
      </c>
      <c r="I24" s="266">
        <v>488.00000000000011</v>
      </c>
      <c r="J24" s="266">
        <v>511.4</v>
      </c>
      <c r="K24" s="266">
        <v>517.94999999999993</v>
      </c>
      <c r="L24" s="266">
        <v>523.09999999999991</v>
      </c>
      <c r="M24" s="267">
        <v>512.79999999999995</v>
      </c>
      <c r="N24" s="267">
        <v>501.1</v>
      </c>
      <c r="O24" s="267">
        <v>54352800</v>
      </c>
      <c r="P24" s="268">
        <v>-6.6229551625935487E-5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5465.45</v>
      </c>
      <c r="F25" s="264">
        <v>5490.55</v>
      </c>
      <c r="G25" s="266">
        <v>5412.1</v>
      </c>
      <c r="H25" s="266">
        <v>5358.75</v>
      </c>
      <c r="I25" s="266">
        <v>5280.3</v>
      </c>
      <c r="J25" s="266">
        <v>5543.9000000000005</v>
      </c>
      <c r="K25" s="266">
        <v>5622.3499999999995</v>
      </c>
      <c r="L25" s="266">
        <v>5675.7000000000007</v>
      </c>
      <c r="M25" s="267">
        <v>5569</v>
      </c>
      <c r="N25" s="267">
        <v>5437.2</v>
      </c>
      <c r="O25" s="267">
        <v>1788250</v>
      </c>
      <c r="P25" s="268">
        <v>7.1048888223403453E-2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452.75</v>
      </c>
      <c r="F26" s="264">
        <v>454.51666666666671</v>
      </c>
      <c r="G26" s="266">
        <v>448.83333333333343</v>
      </c>
      <c r="H26" s="266">
        <v>444.91666666666674</v>
      </c>
      <c r="I26" s="266">
        <v>439.23333333333346</v>
      </c>
      <c r="J26" s="266">
        <v>458.43333333333339</v>
      </c>
      <c r="K26" s="266">
        <v>464.11666666666667</v>
      </c>
      <c r="L26" s="266">
        <v>468.03333333333336</v>
      </c>
      <c r="M26" s="267">
        <v>460.2</v>
      </c>
      <c r="N26" s="267">
        <v>450.6</v>
      </c>
      <c r="O26" s="267">
        <v>13608500</v>
      </c>
      <c r="P26" s="268">
        <v>-1.9715895175116335E-2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172.95</v>
      </c>
      <c r="F27" s="264">
        <v>174.01666666666665</v>
      </c>
      <c r="G27" s="266">
        <v>170.7833333333333</v>
      </c>
      <c r="H27" s="266">
        <v>168.61666666666665</v>
      </c>
      <c r="I27" s="266">
        <v>165.3833333333333</v>
      </c>
      <c r="J27" s="266">
        <v>176.18333333333331</v>
      </c>
      <c r="K27" s="266">
        <v>179.41666666666666</v>
      </c>
      <c r="L27" s="266">
        <v>181.58333333333331</v>
      </c>
      <c r="M27" s="267">
        <v>177.25</v>
      </c>
      <c r="N27" s="267">
        <v>171.85</v>
      </c>
      <c r="O27" s="267">
        <v>100585000</v>
      </c>
      <c r="P27" s="268">
        <v>2.3193123442347797E-2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3239.45</v>
      </c>
      <c r="F28" s="264">
        <v>3248.8166666666671</v>
      </c>
      <c r="G28" s="266">
        <v>3223.6333333333341</v>
      </c>
      <c r="H28" s="266">
        <v>3207.8166666666671</v>
      </c>
      <c r="I28" s="266">
        <v>3182.6333333333341</v>
      </c>
      <c r="J28" s="266">
        <v>3264.6333333333341</v>
      </c>
      <c r="K28" s="266">
        <v>3289.8166666666675</v>
      </c>
      <c r="L28" s="266">
        <v>3305.6333333333341</v>
      </c>
      <c r="M28" s="267">
        <v>3274</v>
      </c>
      <c r="N28" s="267">
        <v>3233</v>
      </c>
      <c r="O28" s="267">
        <v>5674600</v>
      </c>
      <c r="P28" s="268">
        <v>5.289512659566965E-4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1938.1</v>
      </c>
      <c r="F29" s="264">
        <v>1947.6666666666667</v>
      </c>
      <c r="G29" s="266">
        <v>1917.6333333333334</v>
      </c>
      <c r="H29" s="266">
        <v>1897.1666666666667</v>
      </c>
      <c r="I29" s="266">
        <v>1867.1333333333334</v>
      </c>
      <c r="J29" s="266">
        <v>1968.1333333333334</v>
      </c>
      <c r="K29" s="266">
        <v>1998.1666666666667</v>
      </c>
      <c r="L29" s="266">
        <v>2018.6333333333334</v>
      </c>
      <c r="M29" s="267">
        <v>1977.7</v>
      </c>
      <c r="N29" s="267">
        <v>1927.2</v>
      </c>
      <c r="O29" s="267">
        <v>2952148</v>
      </c>
      <c r="P29" s="268">
        <v>7.0105157736604909E-3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6830.2</v>
      </c>
      <c r="F30" s="264">
        <v>6854.4333333333343</v>
      </c>
      <c r="G30" s="266">
        <v>6779.8666666666686</v>
      </c>
      <c r="H30" s="266">
        <v>6729.5333333333347</v>
      </c>
      <c r="I30" s="266">
        <v>6654.966666666669</v>
      </c>
      <c r="J30" s="266">
        <v>6904.7666666666682</v>
      </c>
      <c r="K30" s="266">
        <v>6979.3333333333339</v>
      </c>
      <c r="L30" s="266">
        <v>7029.6666666666679</v>
      </c>
      <c r="M30" s="267">
        <v>6929</v>
      </c>
      <c r="N30" s="267">
        <v>6804.1</v>
      </c>
      <c r="O30" s="267">
        <v>227925</v>
      </c>
      <c r="P30" s="268">
        <v>-1.3951979234263466E-2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738.45</v>
      </c>
      <c r="F31" s="264">
        <v>741.06666666666661</v>
      </c>
      <c r="G31" s="266">
        <v>734.33333333333326</v>
      </c>
      <c r="H31" s="266">
        <v>730.2166666666667</v>
      </c>
      <c r="I31" s="266">
        <v>723.48333333333335</v>
      </c>
      <c r="J31" s="266">
        <v>745.18333333333317</v>
      </c>
      <c r="K31" s="266">
        <v>751.91666666666652</v>
      </c>
      <c r="L31" s="266">
        <v>756.03333333333308</v>
      </c>
      <c r="M31" s="267">
        <v>747.8</v>
      </c>
      <c r="N31" s="267">
        <v>736.95</v>
      </c>
      <c r="O31" s="267">
        <v>13644000</v>
      </c>
      <c r="P31" s="268">
        <v>4.786803151925768E-3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1015.25</v>
      </c>
      <c r="F32" s="264">
        <v>1017.1999999999999</v>
      </c>
      <c r="G32" s="266">
        <v>1006.3999999999999</v>
      </c>
      <c r="H32" s="266">
        <v>997.55</v>
      </c>
      <c r="I32" s="266">
        <v>986.74999999999989</v>
      </c>
      <c r="J32" s="266">
        <v>1026.0499999999997</v>
      </c>
      <c r="K32" s="266">
        <v>1036.8499999999999</v>
      </c>
      <c r="L32" s="266">
        <v>1045.6999999999998</v>
      </c>
      <c r="M32" s="267">
        <v>1028</v>
      </c>
      <c r="N32" s="267">
        <v>1008.35</v>
      </c>
      <c r="O32" s="267">
        <v>21177200</v>
      </c>
      <c r="P32" s="268">
        <v>-2.3836667012125611E-3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1136.25</v>
      </c>
      <c r="F33" s="264">
        <v>1130.0333333333333</v>
      </c>
      <c r="G33" s="266">
        <v>1121.5666666666666</v>
      </c>
      <c r="H33" s="266">
        <v>1106.8833333333332</v>
      </c>
      <c r="I33" s="266">
        <v>1098.4166666666665</v>
      </c>
      <c r="J33" s="266">
        <v>1144.7166666666667</v>
      </c>
      <c r="K33" s="266">
        <v>1153.1833333333334</v>
      </c>
      <c r="L33" s="266">
        <v>1167.8666666666668</v>
      </c>
      <c r="M33" s="267">
        <v>1138.5</v>
      </c>
      <c r="N33" s="267">
        <v>1115.3499999999999</v>
      </c>
      <c r="O33" s="267">
        <v>41550000</v>
      </c>
      <c r="P33" s="268">
        <v>-1.2653715915166636E-2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6276.95</v>
      </c>
      <c r="F34" s="264">
        <v>6257.7</v>
      </c>
      <c r="G34" s="266">
        <v>6191.4</v>
      </c>
      <c r="H34" s="266">
        <v>6105.8499999999995</v>
      </c>
      <c r="I34" s="266">
        <v>6039.5499999999993</v>
      </c>
      <c r="J34" s="266">
        <v>6343.25</v>
      </c>
      <c r="K34" s="266">
        <v>6409.5500000000011</v>
      </c>
      <c r="L34" s="266">
        <v>6495.1</v>
      </c>
      <c r="M34" s="267">
        <v>6324</v>
      </c>
      <c r="N34" s="267">
        <v>6172.15</v>
      </c>
      <c r="O34" s="267">
        <v>2404625</v>
      </c>
      <c r="P34" s="268">
        <v>9.2864637985309549E-3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1717.9</v>
      </c>
      <c r="F35" s="264">
        <v>1717.8666666666668</v>
      </c>
      <c r="G35" s="266">
        <v>1709.8333333333335</v>
      </c>
      <c r="H35" s="266">
        <v>1701.7666666666667</v>
      </c>
      <c r="I35" s="266">
        <v>1693.7333333333333</v>
      </c>
      <c r="J35" s="266">
        <v>1725.9333333333336</v>
      </c>
      <c r="K35" s="266">
        <v>1733.9666666666669</v>
      </c>
      <c r="L35" s="266">
        <v>1742.0333333333338</v>
      </c>
      <c r="M35" s="267">
        <v>1725.9</v>
      </c>
      <c r="N35" s="267">
        <v>1709.8</v>
      </c>
      <c r="O35" s="267">
        <v>9253500</v>
      </c>
      <c r="P35" s="268">
        <v>2.1188544942890249E-2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7362.4</v>
      </c>
      <c r="F36" s="264">
        <v>7362.3</v>
      </c>
      <c r="G36" s="266">
        <v>7326.9500000000007</v>
      </c>
      <c r="H36" s="266">
        <v>7291.5000000000009</v>
      </c>
      <c r="I36" s="266">
        <v>7256.1500000000015</v>
      </c>
      <c r="J36" s="266">
        <v>7397.75</v>
      </c>
      <c r="K36" s="266">
        <v>7433.1</v>
      </c>
      <c r="L36" s="266">
        <v>7468.5499999999993</v>
      </c>
      <c r="M36" s="267">
        <v>7397.65</v>
      </c>
      <c r="N36" s="267">
        <v>7326.85</v>
      </c>
      <c r="O36" s="267">
        <v>7175875</v>
      </c>
      <c r="P36" s="268">
        <v>9.3360995850622405E-3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2606.1999999999998</v>
      </c>
      <c r="F37" s="264">
        <v>2606.1</v>
      </c>
      <c r="G37" s="266">
        <v>2586.1499999999996</v>
      </c>
      <c r="H37" s="266">
        <v>2566.1</v>
      </c>
      <c r="I37" s="266">
        <v>2546.1499999999996</v>
      </c>
      <c r="J37" s="266">
        <v>2626.1499999999996</v>
      </c>
      <c r="K37" s="266">
        <v>2646.0999999999995</v>
      </c>
      <c r="L37" s="266">
        <v>2666.1499999999996</v>
      </c>
      <c r="M37" s="267">
        <v>2626.05</v>
      </c>
      <c r="N37" s="267">
        <v>2586.0500000000002</v>
      </c>
      <c r="O37" s="267">
        <v>1674300</v>
      </c>
      <c r="P37" s="268">
        <v>-1.6100178890876566E-3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391.1</v>
      </c>
      <c r="F38" s="264">
        <v>393.98333333333335</v>
      </c>
      <c r="G38" s="266">
        <v>386.31666666666672</v>
      </c>
      <c r="H38" s="266">
        <v>381.53333333333336</v>
      </c>
      <c r="I38" s="266">
        <v>373.86666666666673</v>
      </c>
      <c r="J38" s="266">
        <v>398.76666666666671</v>
      </c>
      <c r="K38" s="266">
        <v>406.43333333333334</v>
      </c>
      <c r="L38" s="266">
        <v>411.2166666666667</v>
      </c>
      <c r="M38" s="267">
        <v>401.65</v>
      </c>
      <c r="N38" s="267">
        <v>389.2</v>
      </c>
      <c r="O38" s="267">
        <v>12873600</v>
      </c>
      <c r="P38" s="268">
        <v>-2.1524990879241153E-2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238.4</v>
      </c>
      <c r="F39" s="264">
        <v>240.53333333333333</v>
      </c>
      <c r="G39" s="266">
        <v>234.91666666666666</v>
      </c>
      <c r="H39" s="266">
        <v>231.43333333333334</v>
      </c>
      <c r="I39" s="266">
        <v>225.81666666666666</v>
      </c>
      <c r="J39" s="266">
        <v>244.01666666666665</v>
      </c>
      <c r="K39" s="266">
        <v>249.63333333333333</v>
      </c>
      <c r="L39" s="266">
        <v>253.11666666666665</v>
      </c>
      <c r="M39" s="267">
        <v>246.15</v>
      </c>
      <c r="N39" s="267">
        <v>237.05</v>
      </c>
      <c r="O39" s="267">
        <v>81730000</v>
      </c>
      <c r="P39" s="268">
        <v>9.6936550011743783E-2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216.9</v>
      </c>
      <c r="F40" s="264">
        <v>216.56666666666669</v>
      </c>
      <c r="G40" s="266">
        <v>215.13333333333338</v>
      </c>
      <c r="H40" s="266">
        <v>213.3666666666667</v>
      </c>
      <c r="I40" s="266">
        <v>211.93333333333339</v>
      </c>
      <c r="J40" s="266">
        <v>218.33333333333337</v>
      </c>
      <c r="K40" s="266">
        <v>219.76666666666671</v>
      </c>
      <c r="L40" s="266">
        <v>221.53333333333336</v>
      </c>
      <c r="M40" s="267">
        <v>218</v>
      </c>
      <c r="N40" s="267">
        <v>214.8</v>
      </c>
      <c r="O40" s="267">
        <v>123414525</v>
      </c>
      <c r="P40" s="268">
        <v>-2.9800639242107199E-2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1650.85</v>
      </c>
      <c r="F41" s="264">
        <v>1661.9666666666665</v>
      </c>
      <c r="G41" s="266">
        <v>1635.2333333333329</v>
      </c>
      <c r="H41" s="266">
        <v>1619.6166666666663</v>
      </c>
      <c r="I41" s="266">
        <v>1592.8833333333328</v>
      </c>
      <c r="J41" s="266">
        <v>1677.583333333333</v>
      </c>
      <c r="K41" s="266">
        <v>1704.3166666666666</v>
      </c>
      <c r="L41" s="266">
        <v>1719.9333333333332</v>
      </c>
      <c r="M41" s="267">
        <v>1688.7</v>
      </c>
      <c r="N41" s="267">
        <v>1646.35</v>
      </c>
      <c r="O41" s="267">
        <v>1804125</v>
      </c>
      <c r="P41" s="268">
        <v>-1.6959542296689823E-2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161.5</v>
      </c>
      <c r="F42" s="264">
        <v>161.79999999999998</v>
      </c>
      <c r="G42" s="266">
        <v>160.29999999999995</v>
      </c>
      <c r="H42" s="266">
        <v>159.09999999999997</v>
      </c>
      <c r="I42" s="266">
        <v>157.59999999999994</v>
      </c>
      <c r="J42" s="266">
        <v>162.99999999999997</v>
      </c>
      <c r="K42" s="266">
        <v>164.50000000000003</v>
      </c>
      <c r="L42" s="266">
        <v>165.7</v>
      </c>
      <c r="M42" s="267">
        <v>163.30000000000001</v>
      </c>
      <c r="N42" s="267">
        <v>160.6</v>
      </c>
      <c r="O42" s="267">
        <v>71147400</v>
      </c>
      <c r="P42" s="268">
        <v>1.4384396586753351E-2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573.45000000000005</v>
      </c>
      <c r="F43" s="264">
        <v>575.00000000000011</v>
      </c>
      <c r="G43" s="266">
        <v>569.6500000000002</v>
      </c>
      <c r="H43" s="266">
        <v>565.85000000000014</v>
      </c>
      <c r="I43" s="266">
        <v>560.50000000000023</v>
      </c>
      <c r="J43" s="266">
        <v>578.80000000000018</v>
      </c>
      <c r="K43" s="266">
        <v>584.15000000000009</v>
      </c>
      <c r="L43" s="266">
        <v>587.95000000000016</v>
      </c>
      <c r="M43" s="267">
        <v>580.35</v>
      </c>
      <c r="N43" s="267">
        <v>571.20000000000005</v>
      </c>
      <c r="O43" s="267">
        <v>9537000</v>
      </c>
      <c r="P43" s="268">
        <v>-1.0680542242913871E-2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1192.8499999999999</v>
      </c>
      <c r="F44" s="264">
        <v>1197.5</v>
      </c>
      <c r="G44" s="266">
        <v>1180.55</v>
      </c>
      <c r="H44" s="266">
        <v>1168.25</v>
      </c>
      <c r="I44" s="266">
        <v>1151.3</v>
      </c>
      <c r="J44" s="266">
        <v>1209.8</v>
      </c>
      <c r="K44" s="266">
        <v>1226.7499999999998</v>
      </c>
      <c r="L44" s="266">
        <v>1239.05</v>
      </c>
      <c r="M44" s="267">
        <v>1214.45</v>
      </c>
      <c r="N44" s="267">
        <v>1185.2</v>
      </c>
      <c r="O44" s="267">
        <v>6432500</v>
      </c>
      <c r="P44" s="268">
        <v>-1.2890355252052482E-2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1000.8</v>
      </c>
      <c r="F45" s="264">
        <v>999.91666666666663</v>
      </c>
      <c r="G45" s="266">
        <v>993.73333333333323</v>
      </c>
      <c r="H45" s="266">
        <v>986.66666666666663</v>
      </c>
      <c r="I45" s="266">
        <v>980.48333333333323</v>
      </c>
      <c r="J45" s="266">
        <v>1006.9833333333332</v>
      </c>
      <c r="K45" s="266">
        <v>1013.1666666666666</v>
      </c>
      <c r="L45" s="266">
        <v>1020.2333333333332</v>
      </c>
      <c r="M45" s="267">
        <v>1006.1</v>
      </c>
      <c r="N45" s="267">
        <v>992.85</v>
      </c>
      <c r="O45" s="267">
        <v>32983050</v>
      </c>
      <c r="P45" s="268">
        <v>-1.1108262838588396E-2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178.45</v>
      </c>
      <c r="F46" s="264">
        <v>178.96666666666667</v>
      </c>
      <c r="G46" s="266">
        <v>176.33333333333334</v>
      </c>
      <c r="H46" s="266">
        <v>174.21666666666667</v>
      </c>
      <c r="I46" s="266">
        <v>171.58333333333334</v>
      </c>
      <c r="J46" s="266">
        <v>181.08333333333334</v>
      </c>
      <c r="K46" s="266">
        <v>183.71666666666667</v>
      </c>
      <c r="L46" s="266">
        <v>185.83333333333334</v>
      </c>
      <c r="M46" s="267">
        <v>181.6</v>
      </c>
      <c r="N46" s="267">
        <v>176.85</v>
      </c>
      <c r="O46" s="267">
        <v>94888500</v>
      </c>
      <c r="P46" s="268">
        <v>-1.3643309321108929E-2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240.1</v>
      </c>
      <c r="F47" s="264">
        <v>241.13333333333333</v>
      </c>
      <c r="G47" s="266">
        <v>238.16666666666666</v>
      </c>
      <c r="H47" s="266">
        <v>236.23333333333332</v>
      </c>
      <c r="I47" s="266">
        <v>233.26666666666665</v>
      </c>
      <c r="J47" s="266">
        <v>243.06666666666666</v>
      </c>
      <c r="K47" s="266">
        <v>246.03333333333336</v>
      </c>
      <c r="L47" s="266">
        <v>247.96666666666667</v>
      </c>
      <c r="M47" s="267">
        <v>244.1</v>
      </c>
      <c r="N47" s="267">
        <v>239.2</v>
      </c>
      <c r="O47" s="267">
        <v>37432500</v>
      </c>
      <c r="P47" s="268">
        <v>9.9150141643059488E-3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21836.05</v>
      </c>
      <c r="F48" s="264">
        <v>21932.016666666666</v>
      </c>
      <c r="G48" s="266">
        <v>21704.033333333333</v>
      </c>
      <c r="H48" s="266">
        <v>21572.016666666666</v>
      </c>
      <c r="I48" s="266">
        <v>21344.033333333333</v>
      </c>
      <c r="J48" s="266">
        <v>22064.033333333333</v>
      </c>
      <c r="K48" s="266">
        <v>22292.016666666663</v>
      </c>
      <c r="L48" s="266">
        <v>22424.033333333333</v>
      </c>
      <c r="M48" s="267">
        <v>22160</v>
      </c>
      <c r="N48" s="267">
        <v>21800</v>
      </c>
      <c r="O48" s="267">
        <v>146150</v>
      </c>
      <c r="P48" s="268">
        <v>-2.7294438758103039E-3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450.45</v>
      </c>
      <c r="F49" s="264">
        <v>450.75</v>
      </c>
      <c r="G49" s="266">
        <v>447.6</v>
      </c>
      <c r="H49" s="266">
        <v>444.75</v>
      </c>
      <c r="I49" s="266">
        <v>441.6</v>
      </c>
      <c r="J49" s="266">
        <v>453.6</v>
      </c>
      <c r="K49" s="266">
        <v>456.75</v>
      </c>
      <c r="L49" s="266">
        <v>459.6</v>
      </c>
      <c r="M49" s="267">
        <v>453.9</v>
      </c>
      <c r="N49" s="267">
        <v>447.9</v>
      </c>
      <c r="O49" s="267">
        <v>34986600</v>
      </c>
      <c r="P49" s="268">
        <v>-2.9217860353611028E-2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4917.75</v>
      </c>
      <c r="F50" s="264">
        <v>4935.916666666667</v>
      </c>
      <c r="G50" s="266">
        <v>4876.7333333333336</v>
      </c>
      <c r="H50" s="266">
        <v>4835.7166666666662</v>
      </c>
      <c r="I50" s="266">
        <v>4776.5333333333328</v>
      </c>
      <c r="J50" s="266">
        <v>4976.9333333333343</v>
      </c>
      <c r="K50" s="266">
        <v>5036.1166666666668</v>
      </c>
      <c r="L50" s="266">
        <v>5077.133333333335</v>
      </c>
      <c r="M50" s="267">
        <v>4995.1000000000004</v>
      </c>
      <c r="N50" s="267">
        <v>4894.8999999999996</v>
      </c>
      <c r="O50" s="267">
        <v>1768400</v>
      </c>
      <c r="P50" s="268">
        <v>-2.2614201718679331E-4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668.45</v>
      </c>
      <c r="F51" s="264">
        <v>668.73333333333335</v>
      </c>
      <c r="G51" s="266">
        <v>663.7166666666667</v>
      </c>
      <c r="H51" s="266">
        <v>658.98333333333335</v>
      </c>
      <c r="I51" s="266">
        <v>653.9666666666667</v>
      </c>
      <c r="J51" s="266">
        <v>673.4666666666667</v>
      </c>
      <c r="K51" s="266">
        <v>678.48333333333335</v>
      </c>
      <c r="L51" s="266">
        <v>683.2166666666667</v>
      </c>
      <c r="M51" s="267">
        <v>673.75</v>
      </c>
      <c r="N51" s="267">
        <v>664</v>
      </c>
      <c r="O51" s="267">
        <v>5753000</v>
      </c>
      <c r="P51" s="268">
        <v>-3.6369934187738136E-3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446.45</v>
      </c>
      <c r="F52" s="264">
        <v>447.05</v>
      </c>
      <c r="G52" s="266">
        <v>443.1</v>
      </c>
      <c r="H52" s="266">
        <v>439.75</v>
      </c>
      <c r="I52" s="266">
        <v>435.8</v>
      </c>
      <c r="J52" s="266">
        <v>450.40000000000003</v>
      </c>
      <c r="K52" s="266">
        <v>454.34999999999997</v>
      </c>
      <c r="L52" s="266">
        <v>457.70000000000005</v>
      </c>
      <c r="M52" s="267">
        <v>451</v>
      </c>
      <c r="N52" s="267">
        <v>443.7</v>
      </c>
      <c r="O52" s="267">
        <v>51821100</v>
      </c>
      <c r="P52" s="268">
        <v>-1.8963402167245961E-2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777.1</v>
      </c>
      <c r="F53" s="264">
        <v>767.26666666666677</v>
      </c>
      <c r="G53" s="266">
        <v>745.53333333333353</v>
      </c>
      <c r="H53" s="266">
        <v>713.96666666666681</v>
      </c>
      <c r="I53" s="266">
        <v>692.23333333333358</v>
      </c>
      <c r="J53" s="266">
        <v>798.83333333333348</v>
      </c>
      <c r="K53" s="266">
        <v>820.56666666666683</v>
      </c>
      <c r="L53" s="266">
        <v>852.13333333333344</v>
      </c>
      <c r="M53" s="267">
        <v>789</v>
      </c>
      <c r="N53" s="267">
        <v>735.7</v>
      </c>
      <c r="O53" s="267">
        <v>6151275</v>
      </c>
      <c r="P53" s="268">
        <v>3.5790510589394191E-2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355.1</v>
      </c>
      <c r="F54" s="264">
        <v>355.08333333333331</v>
      </c>
      <c r="G54" s="266">
        <v>349.16666666666663</v>
      </c>
      <c r="H54" s="266">
        <v>343.23333333333329</v>
      </c>
      <c r="I54" s="266">
        <v>337.31666666666661</v>
      </c>
      <c r="J54" s="266">
        <v>361.01666666666665</v>
      </c>
      <c r="K54" s="266">
        <v>366.93333333333328</v>
      </c>
      <c r="L54" s="266">
        <v>372.86666666666667</v>
      </c>
      <c r="M54" s="267">
        <v>361</v>
      </c>
      <c r="N54" s="267">
        <v>349.15</v>
      </c>
      <c r="O54" s="267">
        <v>14329800</v>
      </c>
      <c r="P54" s="268">
        <v>6.6339392331166245E-4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1182.3</v>
      </c>
      <c r="F55" s="264">
        <v>1184.2666666666667</v>
      </c>
      <c r="G55" s="266">
        <v>1171.8333333333333</v>
      </c>
      <c r="H55" s="266">
        <v>1161.3666666666666</v>
      </c>
      <c r="I55" s="266">
        <v>1148.9333333333332</v>
      </c>
      <c r="J55" s="266">
        <v>1194.7333333333333</v>
      </c>
      <c r="K55" s="266">
        <v>1207.1666666666667</v>
      </c>
      <c r="L55" s="266">
        <v>1217.6333333333334</v>
      </c>
      <c r="M55" s="267">
        <v>1196.7</v>
      </c>
      <c r="N55" s="267">
        <v>1173.8</v>
      </c>
      <c r="O55" s="267">
        <v>11475625</v>
      </c>
      <c r="P55" s="268">
        <v>-1.581260720411664E-2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1206.0999999999999</v>
      </c>
      <c r="F56" s="264">
        <v>1209.3500000000001</v>
      </c>
      <c r="G56" s="266">
        <v>1199.7500000000002</v>
      </c>
      <c r="H56" s="266">
        <v>1193.4000000000001</v>
      </c>
      <c r="I56" s="266">
        <v>1183.8000000000002</v>
      </c>
      <c r="J56" s="266">
        <v>1215.7000000000003</v>
      </c>
      <c r="K56" s="266">
        <v>1225.3000000000002</v>
      </c>
      <c r="L56" s="266">
        <v>1231.6500000000003</v>
      </c>
      <c r="M56" s="267">
        <v>1218.95</v>
      </c>
      <c r="N56" s="267">
        <v>1203</v>
      </c>
      <c r="O56" s="267">
        <v>10704850</v>
      </c>
      <c r="P56" s="268">
        <v>6.5395428431732064E-3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348.85</v>
      </c>
      <c r="F57" s="264">
        <v>350.4666666666667</v>
      </c>
      <c r="G57" s="266">
        <v>344.68333333333339</v>
      </c>
      <c r="H57" s="266">
        <v>340.51666666666671</v>
      </c>
      <c r="I57" s="266">
        <v>334.73333333333341</v>
      </c>
      <c r="J57" s="266">
        <v>354.63333333333338</v>
      </c>
      <c r="K57" s="266">
        <v>360.41666666666669</v>
      </c>
      <c r="L57" s="266">
        <v>364.58333333333337</v>
      </c>
      <c r="M57" s="267">
        <v>356.25</v>
      </c>
      <c r="N57" s="267">
        <v>346.3</v>
      </c>
      <c r="O57" s="267">
        <v>55045200</v>
      </c>
      <c r="P57" s="268">
        <v>-2.5032546029384414E-2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5887.15</v>
      </c>
      <c r="F58" s="264">
        <v>5915.05</v>
      </c>
      <c r="G58" s="266">
        <v>5841.1</v>
      </c>
      <c r="H58" s="266">
        <v>5795.05</v>
      </c>
      <c r="I58" s="266">
        <v>5721.1</v>
      </c>
      <c r="J58" s="266">
        <v>5961.1</v>
      </c>
      <c r="K58" s="266">
        <v>6035.0499999999993</v>
      </c>
      <c r="L58" s="266">
        <v>6081.1</v>
      </c>
      <c r="M58" s="267">
        <v>5989</v>
      </c>
      <c r="N58" s="267">
        <v>5869</v>
      </c>
      <c r="O58" s="267">
        <v>1166250</v>
      </c>
      <c r="P58" s="268">
        <v>2.5860931521308878E-2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2335.4499999999998</v>
      </c>
      <c r="F59" s="264">
        <v>2326.7833333333333</v>
      </c>
      <c r="G59" s="266">
        <v>2311.6166666666668</v>
      </c>
      <c r="H59" s="266">
        <v>2287.7833333333333</v>
      </c>
      <c r="I59" s="266">
        <v>2272.6166666666668</v>
      </c>
      <c r="J59" s="266">
        <v>2350.6166666666668</v>
      </c>
      <c r="K59" s="266">
        <v>2365.7833333333338</v>
      </c>
      <c r="L59" s="266">
        <v>2389.6166666666668</v>
      </c>
      <c r="M59" s="267">
        <v>2341.9499999999998</v>
      </c>
      <c r="N59" s="267">
        <v>2302.9499999999998</v>
      </c>
      <c r="O59" s="267">
        <v>4158350</v>
      </c>
      <c r="P59" s="268">
        <v>1.1321075927817502E-2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858</v>
      </c>
      <c r="F60" s="264">
        <v>859.61666666666667</v>
      </c>
      <c r="G60" s="266">
        <v>846.88333333333333</v>
      </c>
      <c r="H60" s="266">
        <v>835.76666666666665</v>
      </c>
      <c r="I60" s="266">
        <v>823.0333333333333</v>
      </c>
      <c r="J60" s="266">
        <v>870.73333333333335</v>
      </c>
      <c r="K60" s="266">
        <v>883.4666666666667</v>
      </c>
      <c r="L60" s="266">
        <v>894.58333333333337</v>
      </c>
      <c r="M60" s="267">
        <v>872.35</v>
      </c>
      <c r="N60" s="267">
        <v>848.5</v>
      </c>
      <c r="O60" s="267">
        <v>6540000</v>
      </c>
      <c r="P60" s="268">
        <v>7.8594544613962095E-3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1240.3</v>
      </c>
      <c r="F61" s="264">
        <v>1242.3500000000001</v>
      </c>
      <c r="G61" s="266">
        <v>1232.7000000000003</v>
      </c>
      <c r="H61" s="266">
        <v>1225.1000000000001</v>
      </c>
      <c r="I61" s="266">
        <v>1215.4500000000003</v>
      </c>
      <c r="J61" s="266">
        <v>1249.9500000000003</v>
      </c>
      <c r="K61" s="266">
        <v>1259.6000000000004</v>
      </c>
      <c r="L61" s="266">
        <v>1267.2000000000003</v>
      </c>
      <c r="M61" s="267">
        <v>1252</v>
      </c>
      <c r="N61" s="267">
        <v>1234.75</v>
      </c>
      <c r="O61" s="267">
        <v>1348900</v>
      </c>
      <c r="P61" s="268">
        <v>-5.5854973052425282E-2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294.55</v>
      </c>
      <c r="F62" s="264">
        <v>296.16666666666669</v>
      </c>
      <c r="G62" s="266">
        <v>291.83333333333337</v>
      </c>
      <c r="H62" s="266">
        <v>289.11666666666667</v>
      </c>
      <c r="I62" s="266">
        <v>284.78333333333336</v>
      </c>
      <c r="J62" s="266">
        <v>298.88333333333338</v>
      </c>
      <c r="K62" s="266">
        <v>303.21666666666675</v>
      </c>
      <c r="L62" s="266">
        <v>305.93333333333339</v>
      </c>
      <c r="M62" s="267">
        <v>300.5</v>
      </c>
      <c r="N62" s="267">
        <v>293.45</v>
      </c>
      <c r="O62" s="267">
        <v>12749400</v>
      </c>
      <c r="P62" s="268">
        <v>4.1924095322153576E-2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158.25</v>
      </c>
      <c r="F63" s="264">
        <v>158.5</v>
      </c>
      <c r="G63" s="266">
        <v>157.15</v>
      </c>
      <c r="H63" s="266">
        <v>156.05000000000001</v>
      </c>
      <c r="I63" s="266">
        <v>154.70000000000002</v>
      </c>
      <c r="J63" s="266">
        <v>159.6</v>
      </c>
      <c r="K63" s="266">
        <v>160.95000000000002</v>
      </c>
      <c r="L63" s="266">
        <v>162.04999999999998</v>
      </c>
      <c r="M63" s="267">
        <v>159.85</v>
      </c>
      <c r="N63" s="267">
        <v>157.4</v>
      </c>
      <c r="O63" s="267">
        <v>30280000</v>
      </c>
      <c r="P63" s="268">
        <v>8.6608927381745509E-3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1939.4</v>
      </c>
      <c r="F64" s="264">
        <v>1938.4666666666665</v>
      </c>
      <c r="G64" s="266">
        <v>1848.833333333333</v>
      </c>
      <c r="H64" s="266">
        <v>1758.2666666666667</v>
      </c>
      <c r="I64" s="266">
        <v>1668.6333333333332</v>
      </c>
      <c r="J64" s="266">
        <v>2029.0333333333328</v>
      </c>
      <c r="K64" s="266">
        <v>2118.6666666666665</v>
      </c>
      <c r="L64" s="266">
        <v>2209.2333333333327</v>
      </c>
      <c r="M64" s="267">
        <v>2028.1</v>
      </c>
      <c r="N64" s="267">
        <v>1847.9</v>
      </c>
      <c r="O64" s="267">
        <v>3931800</v>
      </c>
      <c r="P64" s="268">
        <v>3.214941824862217E-3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550.9</v>
      </c>
      <c r="F65" s="264">
        <v>551.76666666666665</v>
      </c>
      <c r="G65" s="266">
        <v>548.13333333333333</v>
      </c>
      <c r="H65" s="266">
        <v>545.36666666666667</v>
      </c>
      <c r="I65" s="266">
        <v>541.73333333333335</v>
      </c>
      <c r="J65" s="266">
        <v>554.5333333333333</v>
      </c>
      <c r="K65" s="266">
        <v>558.16666666666652</v>
      </c>
      <c r="L65" s="266">
        <v>560.93333333333328</v>
      </c>
      <c r="M65" s="267">
        <v>555.4</v>
      </c>
      <c r="N65" s="267">
        <v>549</v>
      </c>
      <c r="O65" s="267">
        <v>17627500</v>
      </c>
      <c r="P65" s="268">
        <v>-2.1034363068379035E-2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2397</v>
      </c>
      <c r="F66" s="264">
        <v>2386.0333333333333</v>
      </c>
      <c r="G66" s="266">
        <v>2369.1166666666668</v>
      </c>
      <c r="H66" s="266">
        <v>2341.2333333333336</v>
      </c>
      <c r="I66" s="266">
        <v>2324.3166666666671</v>
      </c>
      <c r="J66" s="266">
        <v>2413.9166666666665</v>
      </c>
      <c r="K66" s="266">
        <v>2430.8333333333335</v>
      </c>
      <c r="L66" s="266">
        <v>2458.7166666666662</v>
      </c>
      <c r="M66" s="267">
        <v>2402.9499999999998</v>
      </c>
      <c r="N66" s="267">
        <v>2358.15</v>
      </c>
      <c r="O66" s="267">
        <v>2676250</v>
      </c>
      <c r="P66" s="268">
        <v>5.0699464838982258E-3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2234.1</v>
      </c>
      <c r="F67" s="264">
        <v>2230.5499999999997</v>
      </c>
      <c r="G67" s="266">
        <v>2208.7999999999993</v>
      </c>
      <c r="H67" s="266">
        <v>2183.4999999999995</v>
      </c>
      <c r="I67" s="266">
        <v>2161.7499999999991</v>
      </c>
      <c r="J67" s="266">
        <v>2255.8499999999995</v>
      </c>
      <c r="K67" s="266">
        <v>2277.6000000000004</v>
      </c>
      <c r="L67" s="266">
        <v>2302.8999999999996</v>
      </c>
      <c r="M67" s="267">
        <v>2252.3000000000002</v>
      </c>
      <c r="N67" s="267">
        <v>2205.25</v>
      </c>
      <c r="O67" s="267">
        <v>2529000</v>
      </c>
      <c r="P67" s="268">
        <v>-2.0678438661710038E-2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138.05000000000001</v>
      </c>
      <c r="F68" s="264">
        <v>138.35</v>
      </c>
      <c r="G68" s="266">
        <v>137.69999999999999</v>
      </c>
      <c r="H68" s="266">
        <v>137.35</v>
      </c>
      <c r="I68" s="266">
        <v>136.69999999999999</v>
      </c>
      <c r="J68" s="266">
        <v>138.69999999999999</v>
      </c>
      <c r="K68" s="266">
        <v>139.35000000000002</v>
      </c>
      <c r="L68" s="266">
        <v>139.69999999999999</v>
      </c>
      <c r="M68" s="267">
        <v>139</v>
      </c>
      <c r="N68" s="267">
        <v>138</v>
      </c>
      <c r="O68" s="267">
        <v>16973200</v>
      </c>
      <c r="P68" s="268">
        <v>-9.0031178112264555E-3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3667</v>
      </c>
      <c r="F69" s="264">
        <v>3678.9</v>
      </c>
      <c r="G69" s="266">
        <v>3643.1000000000004</v>
      </c>
      <c r="H69" s="266">
        <v>3619.2000000000003</v>
      </c>
      <c r="I69" s="266">
        <v>3583.4000000000005</v>
      </c>
      <c r="J69" s="266">
        <v>3702.8</v>
      </c>
      <c r="K69" s="266">
        <v>3738.6000000000004</v>
      </c>
      <c r="L69" s="266">
        <v>3762.5</v>
      </c>
      <c r="M69" s="267">
        <v>3714.7</v>
      </c>
      <c r="N69" s="267">
        <v>3655</v>
      </c>
      <c r="O69" s="267">
        <v>2886200</v>
      </c>
      <c r="P69" s="268">
        <v>1.6124489508519926E-2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6400.25</v>
      </c>
      <c r="F70" s="264">
        <v>6520.6333333333341</v>
      </c>
      <c r="G70" s="266">
        <v>6256.2666666666682</v>
      </c>
      <c r="H70" s="266">
        <v>6112.2833333333338</v>
      </c>
      <c r="I70" s="266">
        <v>5847.9166666666679</v>
      </c>
      <c r="J70" s="266">
        <v>6664.6166666666686</v>
      </c>
      <c r="K70" s="266">
        <v>6928.9833333333354</v>
      </c>
      <c r="L70" s="266">
        <v>7072.966666666669</v>
      </c>
      <c r="M70" s="267">
        <v>6785</v>
      </c>
      <c r="N70" s="267">
        <v>6376.65</v>
      </c>
      <c r="O70" s="267">
        <v>1301600</v>
      </c>
      <c r="P70" s="268">
        <v>0.10689684496981036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665.2</v>
      </c>
      <c r="F71" s="264">
        <v>668.88333333333333</v>
      </c>
      <c r="G71" s="266">
        <v>658.51666666666665</v>
      </c>
      <c r="H71" s="266">
        <v>651.83333333333337</v>
      </c>
      <c r="I71" s="266">
        <v>641.4666666666667</v>
      </c>
      <c r="J71" s="266">
        <v>675.56666666666661</v>
      </c>
      <c r="K71" s="266">
        <v>685.93333333333317</v>
      </c>
      <c r="L71" s="266">
        <v>692.61666666666656</v>
      </c>
      <c r="M71" s="267">
        <v>679.25</v>
      </c>
      <c r="N71" s="267">
        <v>662.2</v>
      </c>
      <c r="O71" s="267">
        <v>42010650</v>
      </c>
      <c r="P71" s="268">
        <v>-4.2238648363252373E-3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5559.9</v>
      </c>
      <c r="F72" s="264">
        <v>5572.2666666666664</v>
      </c>
      <c r="G72" s="266">
        <v>5479.5333333333328</v>
      </c>
      <c r="H72" s="266">
        <v>5399.1666666666661</v>
      </c>
      <c r="I72" s="266">
        <v>5306.4333333333325</v>
      </c>
      <c r="J72" s="266">
        <v>5652.6333333333332</v>
      </c>
      <c r="K72" s="266">
        <v>5745.3666666666668</v>
      </c>
      <c r="L72" s="266">
        <v>5825.7333333333336</v>
      </c>
      <c r="M72" s="267">
        <v>5665</v>
      </c>
      <c r="N72" s="267">
        <v>5491.9</v>
      </c>
      <c r="O72" s="267">
        <v>2795375</v>
      </c>
      <c r="P72" s="268">
        <v>-6.1330607528554282E-3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3976.85</v>
      </c>
      <c r="F73" s="264">
        <v>3996.2833333333333</v>
      </c>
      <c r="G73" s="266">
        <v>3942.5666666666666</v>
      </c>
      <c r="H73" s="266">
        <v>3908.2833333333333</v>
      </c>
      <c r="I73" s="266">
        <v>3854.5666666666666</v>
      </c>
      <c r="J73" s="266">
        <v>4030.5666666666666</v>
      </c>
      <c r="K73" s="266">
        <v>4084.2833333333328</v>
      </c>
      <c r="L73" s="266">
        <v>4118.5666666666666</v>
      </c>
      <c r="M73" s="267">
        <v>4050</v>
      </c>
      <c r="N73" s="267">
        <v>3962</v>
      </c>
      <c r="O73" s="267">
        <v>3496850</v>
      </c>
      <c r="P73" s="268">
        <v>6.4004259850905215E-2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3135.3</v>
      </c>
      <c r="F74" s="264">
        <v>3155.75</v>
      </c>
      <c r="G74" s="266">
        <v>3096.2</v>
      </c>
      <c r="H74" s="266">
        <v>3057.1</v>
      </c>
      <c r="I74" s="266">
        <v>2997.5499999999997</v>
      </c>
      <c r="J74" s="266">
        <v>3194.85</v>
      </c>
      <c r="K74" s="266">
        <v>3254.4</v>
      </c>
      <c r="L74" s="266">
        <v>3293.5</v>
      </c>
      <c r="M74" s="267">
        <v>3215.3</v>
      </c>
      <c r="N74" s="267">
        <v>3116.65</v>
      </c>
      <c r="O74" s="267">
        <v>2827825</v>
      </c>
      <c r="P74" s="268">
        <v>2.6554856743535988E-2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289.7</v>
      </c>
      <c r="F75" s="264">
        <v>291.83333333333331</v>
      </c>
      <c r="G75" s="266">
        <v>286.96666666666664</v>
      </c>
      <c r="H75" s="266">
        <v>284.23333333333335</v>
      </c>
      <c r="I75" s="266">
        <v>279.36666666666667</v>
      </c>
      <c r="J75" s="266">
        <v>294.56666666666661</v>
      </c>
      <c r="K75" s="266">
        <v>299.43333333333328</v>
      </c>
      <c r="L75" s="266">
        <v>302.16666666666657</v>
      </c>
      <c r="M75" s="267">
        <v>296.7</v>
      </c>
      <c r="N75" s="267">
        <v>289.10000000000002</v>
      </c>
      <c r="O75" s="267">
        <v>19605600</v>
      </c>
      <c r="P75" s="268">
        <v>-1.2153092690005442E-2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153.05000000000001</v>
      </c>
      <c r="F76" s="264">
        <v>153.75</v>
      </c>
      <c r="G76" s="266">
        <v>151.75</v>
      </c>
      <c r="H76" s="266">
        <v>150.44999999999999</v>
      </c>
      <c r="I76" s="266">
        <v>148.44999999999999</v>
      </c>
      <c r="J76" s="266">
        <v>155.05000000000001</v>
      </c>
      <c r="K76" s="266">
        <v>157.05000000000001</v>
      </c>
      <c r="L76" s="266">
        <v>158.35000000000002</v>
      </c>
      <c r="M76" s="267">
        <v>155.75</v>
      </c>
      <c r="N76" s="267">
        <v>152.44999999999999</v>
      </c>
      <c r="O76" s="267">
        <v>98775000</v>
      </c>
      <c r="P76" s="268">
        <v>1.1313607044128187E-2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139.4</v>
      </c>
      <c r="F77" s="264">
        <v>139.9</v>
      </c>
      <c r="G77" s="266">
        <v>138</v>
      </c>
      <c r="H77" s="266">
        <v>136.6</v>
      </c>
      <c r="I77" s="266">
        <v>134.69999999999999</v>
      </c>
      <c r="J77" s="266">
        <v>141.30000000000001</v>
      </c>
      <c r="K77" s="266">
        <v>143.20000000000005</v>
      </c>
      <c r="L77" s="266">
        <v>144.60000000000002</v>
      </c>
      <c r="M77" s="267">
        <v>141.80000000000001</v>
      </c>
      <c r="N77" s="267">
        <v>138.5</v>
      </c>
      <c r="O77" s="267">
        <v>160742625</v>
      </c>
      <c r="P77" s="268">
        <v>-3.9830436143275768E-4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803.4</v>
      </c>
      <c r="F78" s="264">
        <v>809.13333333333333</v>
      </c>
      <c r="G78" s="266">
        <v>790.26666666666665</v>
      </c>
      <c r="H78" s="266">
        <v>777.13333333333333</v>
      </c>
      <c r="I78" s="266">
        <v>758.26666666666665</v>
      </c>
      <c r="J78" s="266">
        <v>822.26666666666665</v>
      </c>
      <c r="K78" s="266">
        <v>841.13333333333321</v>
      </c>
      <c r="L78" s="266">
        <v>854.26666666666665</v>
      </c>
      <c r="M78" s="267">
        <v>828</v>
      </c>
      <c r="N78" s="267">
        <v>796</v>
      </c>
      <c r="O78" s="267">
        <v>13257350</v>
      </c>
      <c r="P78" s="268">
        <v>3.5271471437468151E-2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72.25</v>
      </c>
      <c r="F79" s="264">
        <v>72.666666666666671</v>
      </c>
      <c r="G79" s="266">
        <v>70.833333333333343</v>
      </c>
      <c r="H79" s="266">
        <v>69.416666666666671</v>
      </c>
      <c r="I79" s="266">
        <v>67.583333333333343</v>
      </c>
      <c r="J79" s="266">
        <v>74.083333333333343</v>
      </c>
      <c r="K79" s="266">
        <v>75.916666666666686</v>
      </c>
      <c r="L79" s="266">
        <v>77.333333333333343</v>
      </c>
      <c r="M79" s="267">
        <v>74.5</v>
      </c>
      <c r="N79" s="267">
        <v>71.25</v>
      </c>
      <c r="O79" s="267">
        <v>201397500</v>
      </c>
      <c r="P79" s="268">
        <v>-3.3003835142872577E-2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726.2</v>
      </c>
      <c r="F80" s="264">
        <v>729.26666666666677</v>
      </c>
      <c r="G80" s="266">
        <v>719.33333333333348</v>
      </c>
      <c r="H80" s="266">
        <v>712.4666666666667</v>
      </c>
      <c r="I80" s="266">
        <v>702.53333333333342</v>
      </c>
      <c r="J80" s="266">
        <v>736.13333333333355</v>
      </c>
      <c r="K80" s="266">
        <v>746.06666666666672</v>
      </c>
      <c r="L80" s="266">
        <v>752.93333333333362</v>
      </c>
      <c r="M80" s="267">
        <v>739.2</v>
      </c>
      <c r="N80" s="267">
        <v>722.4</v>
      </c>
      <c r="O80" s="267">
        <v>8032700</v>
      </c>
      <c r="P80" s="268">
        <v>-1.4544279250161603E-3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1038.8</v>
      </c>
      <c r="F81" s="264">
        <v>1047.3</v>
      </c>
      <c r="G81" s="266">
        <v>1026.6499999999999</v>
      </c>
      <c r="H81" s="266">
        <v>1014.5</v>
      </c>
      <c r="I81" s="266">
        <v>993.84999999999991</v>
      </c>
      <c r="J81" s="266">
        <v>1059.4499999999998</v>
      </c>
      <c r="K81" s="266">
        <v>1080.0999999999999</v>
      </c>
      <c r="L81" s="266">
        <v>1092.2499999999998</v>
      </c>
      <c r="M81" s="267">
        <v>1067.95</v>
      </c>
      <c r="N81" s="267">
        <v>1035.1500000000001</v>
      </c>
      <c r="O81" s="267">
        <v>9013500</v>
      </c>
      <c r="P81" s="268">
        <v>3.117492277771422E-2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1905</v>
      </c>
      <c r="F82" s="264">
        <v>1913</v>
      </c>
      <c r="G82" s="266">
        <v>1884.35</v>
      </c>
      <c r="H82" s="266">
        <v>1863.6999999999998</v>
      </c>
      <c r="I82" s="266">
        <v>1835.0499999999997</v>
      </c>
      <c r="J82" s="266">
        <v>1933.65</v>
      </c>
      <c r="K82" s="266">
        <v>1962.3000000000002</v>
      </c>
      <c r="L82" s="266">
        <v>1982.9500000000003</v>
      </c>
      <c r="M82" s="267">
        <v>1941.65</v>
      </c>
      <c r="N82" s="267">
        <v>1892.35</v>
      </c>
      <c r="O82" s="267">
        <v>3686000</v>
      </c>
      <c r="P82" s="268">
        <v>3.6213140196585617E-3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389.9</v>
      </c>
      <c r="F83" s="264">
        <v>390.33333333333331</v>
      </c>
      <c r="G83" s="266">
        <v>385.81666666666661</v>
      </c>
      <c r="H83" s="266">
        <v>381.73333333333329</v>
      </c>
      <c r="I83" s="266">
        <v>377.21666666666658</v>
      </c>
      <c r="J83" s="266">
        <v>394.41666666666663</v>
      </c>
      <c r="K83" s="266">
        <v>398.93333333333339</v>
      </c>
      <c r="L83" s="266">
        <v>403.01666666666665</v>
      </c>
      <c r="M83" s="267">
        <v>394.85</v>
      </c>
      <c r="N83" s="267">
        <v>386.25</v>
      </c>
      <c r="O83" s="267">
        <v>11642000</v>
      </c>
      <c r="P83" s="268">
        <v>9.6233521657250465E-2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2094.3000000000002</v>
      </c>
      <c r="F84" s="264">
        <v>2107.1333333333332</v>
      </c>
      <c r="G84" s="266">
        <v>2077.5166666666664</v>
      </c>
      <c r="H84" s="266">
        <v>2060.7333333333331</v>
      </c>
      <c r="I84" s="266">
        <v>2031.1166666666663</v>
      </c>
      <c r="J84" s="266">
        <v>2123.9166666666665</v>
      </c>
      <c r="K84" s="266">
        <v>2153.5333333333333</v>
      </c>
      <c r="L84" s="266">
        <v>2170.3166666666666</v>
      </c>
      <c r="M84" s="267">
        <v>2136.75</v>
      </c>
      <c r="N84" s="267">
        <v>2090.35</v>
      </c>
      <c r="O84" s="267">
        <v>9570300</v>
      </c>
      <c r="P84" s="268">
        <v>5.3390549373783739E-3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442.1</v>
      </c>
      <c r="F85" s="264">
        <v>443.2</v>
      </c>
      <c r="G85" s="266">
        <v>438.04999999999995</v>
      </c>
      <c r="H85" s="266">
        <v>433.99999999999994</v>
      </c>
      <c r="I85" s="266">
        <v>428.84999999999991</v>
      </c>
      <c r="J85" s="266">
        <v>447.25</v>
      </c>
      <c r="K85" s="266">
        <v>452.4</v>
      </c>
      <c r="L85" s="266">
        <v>456.45000000000005</v>
      </c>
      <c r="M85" s="267">
        <v>448.35</v>
      </c>
      <c r="N85" s="267">
        <v>439.15</v>
      </c>
      <c r="O85" s="267">
        <v>7412500</v>
      </c>
      <c r="P85" s="268">
        <v>1.3675213675213675E-2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2757.8</v>
      </c>
      <c r="F86" s="264">
        <v>2773.9</v>
      </c>
      <c r="G86" s="266">
        <v>2713.9</v>
      </c>
      <c r="H86" s="266">
        <v>2670</v>
      </c>
      <c r="I86" s="266">
        <v>2610</v>
      </c>
      <c r="J86" s="266">
        <v>2817.8</v>
      </c>
      <c r="K86" s="266">
        <v>2877.8</v>
      </c>
      <c r="L86" s="266">
        <v>2921.7000000000003</v>
      </c>
      <c r="M86" s="267">
        <v>2833.9</v>
      </c>
      <c r="N86" s="267">
        <v>2730</v>
      </c>
      <c r="O86" s="267">
        <v>7454700</v>
      </c>
      <c r="P86" s="268">
        <v>6.6206127177550839E-2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1346.9</v>
      </c>
      <c r="F87" s="264">
        <v>1352.0166666666667</v>
      </c>
      <c r="G87" s="266">
        <v>1332.3833333333332</v>
      </c>
      <c r="H87" s="266">
        <v>1317.8666666666666</v>
      </c>
      <c r="I87" s="266">
        <v>1298.2333333333331</v>
      </c>
      <c r="J87" s="266">
        <v>1366.5333333333333</v>
      </c>
      <c r="K87" s="266">
        <v>1386.166666666667</v>
      </c>
      <c r="L87" s="266">
        <v>1400.6833333333334</v>
      </c>
      <c r="M87" s="267">
        <v>1371.65</v>
      </c>
      <c r="N87" s="267">
        <v>1337.5</v>
      </c>
      <c r="O87" s="267">
        <v>6302000</v>
      </c>
      <c r="P87" s="268">
        <v>4.7888260724975061E-2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1380.2</v>
      </c>
      <c r="F88" s="264">
        <v>1381.8500000000001</v>
      </c>
      <c r="G88" s="266">
        <v>1372.3500000000004</v>
      </c>
      <c r="H88" s="266">
        <v>1364.5000000000002</v>
      </c>
      <c r="I88" s="266">
        <v>1355.0000000000005</v>
      </c>
      <c r="J88" s="266">
        <v>1389.7000000000003</v>
      </c>
      <c r="K88" s="266">
        <v>1399.1999999999998</v>
      </c>
      <c r="L88" s="266">
        <v>1407.0500000000002</v>
      </c>
      <c r="M88" s="267">
        <v>1391.35</v>
      </c>
      <c r="N88" s="267">
        <v>1374</v>
      </c>
      <c r="O88" s="267">
        <v>13072500</v>
      </c>
      <c r="P88" s="268">
        <v>-3.4484541412470274E-2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3037.75</v>
      </c>
      <c r="F89" s="264">
        <v>3019.4333333333329</v>
      </c>
      <c r="G89" s="266">
        <v>2994.1166666666659</v>
      </c>
      <c r="H89" s="266">
        <v>2950.4833333333331</v>
      </c>
      <c r="I89" s="266">
        <v>2925.1666666666661</v>
      </c>
      <c r="J89" s="266">
        <v>3063.0666666666657</v>
      </c>
      <c r="K89" s="266">
        <v>3088.3833333333323</v>
      </c>
      <c r="L89" s="266">
        <v>3132.0166666666655</v>
      </c>
      <c r="M89" s="267">
        <v>3044.75</v>
      </c>
      <c r="N89" s="267">
        <v>2975.8</v>
      </c>
      <c r="O89" s="267">
        <v>2904300</v>
      </c>
      <c r="P89" s="268">
        <v>4.208826695371367E-2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1644.8</v>
      </c>
      <c r="F90" s="264">
        <v>1650.0833333333333</v>
      </c>
      <c r="G90" s="266">
        <v>1637.2666666666664</v>
      </c>
      <c r="H90" s="266">
        <v>1629.7333333333331</v>
      </c>
      <c r="I90" s="266">
        <v>1616.9166666666663</v>
      </c>
      <c r="J90" s="266">
        <v>1657.6166666666666</v>
      </c>
      <c r="K90" s="266">
        <v>1670.4333333333336</v>
      </c>
      <c r="L90" s="266">
        <v>1677.9666666666667</v>
      </c>
      <c r="M90" s="267">
        <v>1662.9</v>
      </c>
      <c r="N90" s="267">
        <v>1642.55</v>
      </c>
      <c r="O90" s="267">
        <v>121485650</v>
      </c>
      <c r="P90" s="268">
        <v>-1.3113333154616698E-2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711.1</v>
      </c>
      <c r="F91" s="264">
        <v>700.63333333333333</v>
      </c>
      <c r="G91" s="266">
        <v>686.86666666666667</v>
      </c>
      <c r="H91" s="266">
        <v>662.63333333333333</v>
      </c>
      <c r="I91" s="266">
        <v>648.86666666666667</v>
      </c>
      <c r="J91" s="266">
        <v>724.86666666666667</v>
      </c>
      <c r="K91" s="266">
        <v>738.63333333333333</v>
      </c>
      <c r="L91" s="266">
        <v>762.86666666666667</v>
      </c>
      <c r="M91" s="267">
        <v>714.4</v>
      </c>
      <c r="N91" s="267">
        <v>676.4</v>
      </c>
      <c r="O91" s="267">
        <v>18086200</v>
      </c>
      <c r="P91" s="268">
        <v>9.314540256631873E-2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3768.45</v>
      </c>
      <c r="F92" s="264">
        <v>3769.0333333333328</v>
      </c>
      <c r="G92" s="266">
        <v>3728.7166666666658</v>
      </c>
      <c r="H92" s="266">
        <v>3688.9833333333331</v>
      </c>
      <c r="I92" s="266">
        <v>3648.6666666666661</v>
      </c>
      <c r="J92" s="266">
        <v>3808.7666666666655</v>
      </c>
      <c r="K92" s="266">
        <v>3849.083333333333</v>
      </c>
      <c r="L92" s="266">
        <v>3888.8166666666652</v>
      </c>
      <c r="M92" s="267">
        <v>3809.35</v>
      </c>
      <c r="N92" s="267">
        <v>3729.3</v>
      </c>
      <c r="O92" s="267">
        <v>3900300</v>
      </c>
      <c r="P92" s="268">
        <v>3.4041199395530103E-2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531</v>
      </c>
      <c r="F93" s="264">
        <v>532.0333333333333</v>
      </c>
      <c r="G93" s="266">
        <v>523.21666666666658</v>
      </c>
      <c r="H93" s="266">
        <v>515.43333333333328</v>
      </c>
      <c r="I93" s="266">
        <v>506.61666666666656</v>
      </c>
      <c r="J93" s="266">
        <v>539.81666666666661</v>
      </c>
      <c r="K93" s="266">
        <v>548.63333333333321</v>
      </c>
      <c r="L93" s="266">
        <v>556.41666666666663</v>
      </c>
      <c r="M93" s="267">
        <v>540.85</v>
      </c>
      <c r="N93" s="267">
        <v>524.25</v>
      </c>
      <c r="O93" s="267">
        <v>41269200</v>
      </c>
      <c r="P93" s="268">
        <v>1.9329852346208376E-2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179.7</v>
      </c>
      <c r="F94" s="264">
        <v>180.9</v>
      </c>
      <c r="G94" s="266">
        <v>176.4</v>
      </c>
      <c r="H94" s="266">
        <v>173.1</v>
      </c>
      <c r="I94" s="266">
        <v>168.6</v>
      </c>
      <c r="J94" s="266">
        <v>184.20000000000002</v>
      </c>
      <c r="K94" s="266">
        <v>188.70000000000002</v>
      </c>
      <c r="L94" s="266">
        <v>192.00000000000003</v>
      </c>
      <c r="M94" s="267">
        <v>185.4</v>
      </c>
      <c r="N94" s="267">
        <v>177.6</v>
      </c>
      <c r="O94" s="267">
        <v>45336200</v>
      </c>
      <c r="P94" s="268">
        <v>-2.8285811655117572E-2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359.55</v>
      </c>
      <c r="F95" s="264">
        <v>362.86666666666662</v>
      </c>
      <c r="G95" s="266">
        <v>353.78333333333325</v>
      </c>
      <c r="H95" s="266">
        <v>348.01666666666665</v>
      </c>
      <c r="I95" s="266">
        <v>338.93333333333328</v>
      </c>
      <c r="J95" s="266">
        <v>368.63333333333321</v>
      </c>
      <c r="K95" s="266">
        <v>377.71666666666658</v>
      </c>
      <c r="L95" s="266">
        <v>383.48333333333318</v>
      </c>
      <c r="M95" s="267">
        <v>371.95</v>
      </c>
      <c r="N95" s="267">
        <v>357.1</v>
      </c>
      <c r="O95" s="267">
        <v>44388000</v>
      </c>
      <c r="P95" s="268">
        <v>5.0613496932515337E-2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2518.3000000000002</v>
      </c>
      <c r="F96" s="264">
        <v>2520.4833333333336</v>
      </c>
      <c r="G96" s="266">
        <v>2508.4666666666672</v>
      </c>
      <c r="H96" s="266">
        <v>2498.6333333333337</v>
      </c>
      <c r="I96" s="266">
        <v>2486.6166666666672</v>
      </c>
      <c r="J96" s="266">
        <v>2530.3166666666671</v>
      </c>
      <c r="K96" s="266">
        <v>2542.3333333333335</v>
      </c>
      <c r="L96" s="266">
        <v>2552.166666666667</v>
      </c>
      <c r="M96" s="267">
        <v>2532.5</v>
      </c>
      <c r="N96" s="267">
        <v>2510.65</v>
      </c>
      <c r="O96" s="267">
        <v>11235900</v>
      </c>
      <c r="P96" s="268">
        <v>1.9989651134290149E-2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202.05</v>
      </c>
      <c r="F97" s="264">
        <v>202.20000000000002</v>
      </c>
      <c r="G97" s="266">
        <v>197.45000000000005</v>
      </c>
      <c r="H97" s="266">
        <v>192.85000000000002</v>
      </c>
      <c r="I97" s="266">
        <v>188.10000000000005</v>
      </c>
      <c r="J97" s="266">
        <v>206.80000000000004</v>
      </c>
      <c r="K97" s="266">
        <v>211.54999999999998</v>
      </c>
      <c r="L97" s="266">
        <v>216.15000000000003</v>
      </c>
      <c r="M97" s="267">
        <v>206.95</v>
      </c>
      <c r="N97" s="267">
        <v>197.6</v>
      </c>
      <c r="O97" s="267">
        <v>56186700</v>
      </c>
      <c r="P97" s="268">
        <v>-2.4267115401647329E-2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1020.7</v>
      </c>
      <c r="F98" s="264">
        <v>1019.5</v>
      </c>
      <c r="G98" s="266">
        <v>1014.6500000000001</v>
      </c>
      <c r="H98" s="266">
        <v>1008.6000000000001</v>
      </c>
      <c r="I98" s="266">
        <v>1003.7500000000002</v>
      </c>
      <c r="J98" s="266">
        <v>1025.55</v>
      </c>
      <c r="K98" s="266">
        <v>1030.3999999999999</v>
      </c>
      <c r="L98" s="266">
        <v>1036.4499999999998</v>
      </c>
      <c r="M98" s="267">
        <v>1024.3499999999999</v>
      </c>
      <c r="N98" s="267">
        <v>1013.45</v>
      </c>
      <c r="O98" s="267">
        <v>74987500</v>
      </c>
      <c r="P98" s="268">
        <v>-3.6663009658099675E-2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1465.1</v>
      </c>
      <c r="F99" s="264">
        <v>1466.5</v>
      </c>
      <c r="G99" s="266">
        <v>1454.7</v>
      </c>
      <c r="H99" s="266">
        <v>1444.3</v>
      </c>
      <c r="I99" s="266">
        <v>1432.5</v>
      </c>
      <c r="J99" s="266">
        <v>1476.9</v>
      </c>
      <c r="K99" s="266">
        <v>1488.7000000000003</v>
      </c>
      <c r="L99" s="266">
        <v>1499.1000000000001</v>
      </c>
      <c r="M99" s="267">
        <v>1478.3</v>
      </c>
      <c r="N99" s="267">
        <v>1456.1</v>
      </c>
      <c r="O99" s="267">
        <v>2924500</v>
      </c>
      <c r="P99" s="268">
        <v>2.2552447552447553E-2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554.6</v>
      </c>
      <c r="F100" s="264">
        <v>550.80000000000007</v>
      </c>
      <c r="G100" s="266">
        <v>544.55000000000018</v>
      </c>
      <c r="H100" s="266">
        <v>534.50000000000011</v>
      </c>
      <c r="I100" s="266">
        <v>528.25000000000023</v>
      </c>
      <c r="J100" s="266">
        <v>560.85000000000014</v>
      </c>
      <c r="K100" s="266">
        <v>567.09999999999991</v>
      </c>
      <c r="L100" s="266">
        <v>577.15000000000009</v>
      </c>
      <c r="M100" s="267">
        <v>557.04999999999995</v>
      </c>
      <c r="N100" s="267">
        <v>540.75</v>
      </c>
      <c r="O100" s="267">
        <v>12519000</v>
      </c>
      <c r="P100" s="268">
        <v>5.5120101137800255E-2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13.2</v>
      </c>
      <c r="F101" s="264">
        <v>13.200000000000001</v>
      </c>
      <c r="G101" s="266">
        <v>13.000000000000002</v>
      </c>
      <c r="H101" s="266">
        <v>12.8</v>
      </c>
      <c r="I101" s="266">
        <v>12.600000000000001</v>
      </c>
      <c r="J101" s="266">
        <v>13.400000000000002</v>
      </c>
      <c r="K101" s="266">
        <v>13.600000000000001</v>
      </c>
      <c r="L101" s="266">
        <v>13.800000000000002</v>
      </c>
      <c r="M101" s="267">
        <v>13.4</v>
      </c>
      <c r="N101" s="267">
        <v>13</v>
      </c>
      <c r="O101" s="267">
        <v>1843600000</v>
      </c>
      <c r="P101" s="268">
        <v>1.1855104281009879E-2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121.25</v>
      </c>
      <c r="F102" s="264">
        <v>121.55</v>
      </c>
      <c r="G102" s="266">
        <v>120.3</v>
      </c>
      <c r="H102" s="266">
        <v>119.35</v>
      </c>
      <c r="I102" s="266">
        <v>118.1</v>
      </c>
      <c r="J102" s="266">
        <v>122.5</v>
      </c>
      <c r="K102" s="266">
        <v>123.75</v>
      </c>
      <c r="L102" s="266">
        <v>124.7</v>
      </c>
      <c r="M102" s="267">
        <v>122.8</v>
      </c>
      <c r="N102" s="267">
        <v>120.6</v>
      </c>
      <c r="O102" s="267">
        <v>76020000</v>
      </c>
      <c r="P102" s="268">
        <v>8.4234264110897399E-3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87.15</v>
      </c>
      <c r="F103" s="264">
        <v>87.366666666666674</v>
      </c>
      <c r="G103" s="266">
        <v>86.533333333333346</v>
      </c>
      <c r="H103" s="266">
        <v>85.916666666666671</v>
      </c>
      <c r="I103" s="266">
        <v>85.083333333333343</v>
      </c>
      <c r="J103" s="266">
        <v>87.983333333333348</v>
      </c>
      <c r="K103" s="266">
        <v>88.816666666666663</v>
      </c>
      <c r="L103" s="266">
        <v>89.433333333333351</v>
      </c>
      <c r="M103" s="267">
        <v>88.2</v>
      </c>
      <c r="N103" s="267">
        <v>86.75</v>
      </c>
      <c r="O103" s="267">
        <v>299827500</v>
      </c>
      <c r="P103" s="268">
        <v>-6.9059744131163827E-3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152.05000000000001</v>
      </c>
      <c r="F104" s="264">
        <v>152.68333333333331</v>
      </c>
      <c r="G104" s="266">
        <v>150.26666666666662</v>
      </c>
      <c r="H104" s="266">
        <v>148.48333333333332</v>
      </c>
      <c r="I104" s="266">
        <v>146.06666666666663</v>
      </c>
      <c r="J104" s="266">
        <v>154.46666666666661</v>
      </c>
      <c r="K104" s="266">
        <v>156.8833333333333</v>
      </c>
      <c r="L104" s="266">
        <v>158.6666666666666</v>
      </c>
      <c r="M104" s="267">
        <v>155.1</v>
      </c>
      <c r="N104" s="267">
        <v>150.9</v>
      </c>
      <c r="O104" s="267">
        <v>66255000</v>
      </c>
      <c r="P104" s="268">
        <v>-8.4184532495229537E-3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396.5</v>
      </c>
      <c r="F105" s="264">
        <v>399.2166666666667</v>
      </c>
      <c r="G105" s="266">
        <v>392.53333333333342</v>
      </c>
      <c r="H105" s="266">
        <v>388.56666666666672</v>
      </c>
      <c r="I105" s="266">
        <v>381.88333333333344</v>
      </c>
      <c r="J105" s="266">
        <v>403.18333333333339</v>
      </c>
      <c r="K105" s="266">
        <v>409.86666666666667</v>
      </c>
      <c r="L105" s="266">
        <v>413.83333333333337</v>
      </c>
      <c r="M105" s="267">
        <v>405.9</v>
      </c>
      <c r="N105" s="267">
        <v>395.25</v>
      </c>
      <c r="O105" s="267">
        <v>19318750</v>
      </c>
      <c r="P105" s="268">
        <v>5.4171668667466984E-2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439.9</v>
      </c>
      <c r="F106" s="264">
        <v>441.56666666666661</v>
      </c>
      <c r="G106" s="266">
        <v>435.73333333333323</v>
      </c>
      <c r="H106" s="266">
        <v>431.56666666666661</v>
      </c>
      <c r="I106" s="266">
        <v>425.73333333333323</v>
      </c>
      <c r="J106" s="266">
        <v>445.73333333333323</v>
      </c>
      <c r="K106" s="266">
        <v>451.56666666666661</v>
      </c>
      <c r="L106" s="266">
        <v>455.73333333333323</v>
      </c>
      <c r="M106" s="267">
        <v>447.4</v>
      </c>
      <c r="N106" s="267">
        <v>437.4</v>
      </c>
      <c r="O106" s="267">
        <v>18186000</v>
      </c>
      <c r="P106" s="268">
        <v>-2.3098409969918351E-2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267.60000000000002</v>
      </c>
      <c r="F107" s="264">
        <v>268.13333333333338</v>
      </c>
      <c r="G107" s="266">
        <v>264.26666666666677</v>
      </c>
      <c r="H107" s="266">
        <v>260.93333333333339</v>
      </c>
      <c r="I107" s="266">
        <v>257.06666666666678</v>
      </c>
      <c r="J107" s="266">
        <v>271.46666666666675</v>
      </c>
      <c r="K107" s="266">
        <v>275.33333333333343</v>
      </c>
      <c r="L107" s="266">
        <v>278.66666666666674</v>
      </c>
      <c r="M107" s="267">
        <v>272</v>
      </c>
      <c r="N107" s="267">
        <v>264.8</v>
      </c>
      <c r="O107" s="267">
        <v>25314100</v>
      </c>
      <c r="P107" s="268">
        <v>-3.4722990158133363E-2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2768.95</v>
      </c>
      <c r="F108" s="264">
        <v>2760.75</v>
      </c>
      <c r="G108" s="266">
        <v>2678.2</v>
      </c>
      <c r="H108" s="266">
        <v>2587.4499999999998</v>
      </c>
      <c r="I108" s="266">
        <v>2504.8999999999996</v>
      </c>
      <c r="J108" s="266">
        <v>2851.5</v>
      </c>
      <c r="K108" s="266">
        <v>2934.05</v>
      </c>
      <c r="L108" s="266">
        <v>3024.8</v>
      </c>
      <c r="M108" s="267">
        <v>2843.3</v>
      </c>
      <c r="N108" s="267">
        <v>2670</v>
      </c>
      <c r="O108" s="267">
        <v>1436700</v>
      </c>
      <c r="P108" s="268">
        <v>2.931937172774869E-3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2935.2</v>
      </c>
      <c r="F109" s="264">
        <v>2935.3166666666671</v>
      </c>
      <c r="G109" s="266">
        <v>2911.6333333333341</v>
      </c>
      <c r="H109" s="266">
        <v>2888.0666666666671</v>
      </c>
      <c r="I109" s="266">
        <v>2864.3833333333341</v>
      </c>
      <c r="J109" s="266">
        <v>2958.8833333333341</v>
      </c>
      <c r="K109" s="266">
        <v>2982.5666666666675</v>
      </c>
      <c r="L109" s="266">
        <v>3006.1333333333341</v>
      </c>
      <c r="M109" s="267">
        <v>2959</v>
      </c>
      <c r="N109" s="267">
        <v>2911.75</v>
      </c>
      <c r="O109" s="267">
        <v>5859000</v>
      </c>
      <c r="P109" s="268">
        <v>-1.6764839148164928E-2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1506.45</v>
      </c>
      <c r="F110" s="264">
        <v>1514.1666666666667</v>
      </c>
      <c r="G110" s="266">
        <v>1494.5833333333335</v>
      </c>
      <c r="H110" s="266">
        <v>1482.7166666666667</v>
      </c>
      <c r="I110" s="266">
        <v>1463.1333333333334</v>
      </c>
      <c r="J110" s="266">
        <v>1526.0333333333335</v>
      </c>
      <c r="K110" s="266">
        <v>1545.616666666667</v>
      </c>
      <c r="L110" s="266">
        <v>1557.4833333333336</v>
      </c>
      <c r="M110" s="267">
        <v>1533.75</v>
      </c>
      <c r="N110" s="267">
        <v>1502.3</v>
      </c>
      <c r="O110" s="267">
        <v>20213500</v>
      </c>
      <c r="P110" s="268">
        <v>1.1458880632490179E-2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189.65</v>
      </c>
      <c r="F111" s="264">
        <v>190.83333333333334</v>
      </c>
      <c r="G111" s="266">
        <v>187.61666666666667</v>
      </c>
      <c r="H111" s="266">
        <v>185.58333333333334</v>
      </c>
      <c r="I111" s="266">
        <v>182.36666666666667</v>
      </c>
      <c r="J111" s="266">
        <v>192.86666666666667</v>
      </c>
      <c r="K111" s="266">
        <v>196.08333333333331</v>
      </c>
      <c r="L111" s="266">
        <v>198.11666666666667</v>
      </c>
      <c r="M111" s="267">
        <v>194.05</v>
      </c>
      <c r="N111" s="267">
        <v>188.8</v>
      </c>
      <c r="O111" s="267">
        <v>74058800</v>
      </c>
      <c r="P111" s="268">
        <v>-4.6154549193437831E-3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1483.9</v>
      </c>
      <c r="F112" s="264">
        <v>1484.2</v>
      </c>
      <c r="G112" s="266">
        <v>1471.7</v>
      </c>
      <c r="H112" s="266">
        <v>1459.5</v>
      </c>
      <c r="I112" s="266">
        <v>1447</v>
      </c>
      <c r="J112" s="266">
        <v>1496.4</v>
      </c>
      <c r="K112" s="266">
        <v>1508.9</v>
      </c>
      <c r="L112" s="266">
        <v>1521.1000000000001</v>
      </c>
      <c r="M112" s="267">
        <v>1496.7</v>
      </c>
      <c r="N112" s="267">
        <v>1472</v>
      </c>
      <c r="O112" s="267">
        <v>27900800</v>
      </c>
      <c r="P112" s="268">
        <v>2.9519423780847799E-2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118</v>
      </c>
      <c r="F113" s="264">
        <v>118.21666666666665</v>
      </c>
      <c r="G113" s="266">
        <v>117.13333333333331</v>
      </c>
      <c r="H113" s="266">
        <v>116.26666666666665</v>
      </c>
      <c r="I113" s="266">
        <v>115.18333333333331</v>
      </c>
      <c r="J113" s="266">
        <v>119.08333333333331</v>
      </c>
      <c r="K113" s="266">
        <v>120.16666666666666</v>
      </c>
      <c r="L113" s="266">
        <v>121.03333333333332</v>
      </c>
      <c r="M113" s="267">
        <v>119.3</v>
      </c>
      <c r="N113" s="267">
        <v>117.35</v>
      </c>
      <c r="O113" s="267">
        <v>140916750</v>
      </c>
      <c r="P113" s="268">
        <v>-1.9869795198697953E-2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1092.45</v>
      </c>
      <c r="F114" s="264">
        <v>1099.6666666666667</v>
      </c>
      <c r="G114" s="266">
        <v>1082.7833333333335</v>
      </c>
      <c r="H114" s="266">
        <v>1073.1166666666668</v>
      </c>
      <c r="I114" s="266">
        <v>1056.2333333333336</v>
      </c>
      <c r="J114" s="266">
        <v>1109.3333333333335</v>
      </c>
      <c r="K114" s="266">
        <v>1126.2166666666667</v>
      </c>
      <c r="L114" s="266">
        <v>1135.8833333333334</v>
      </c>
      <c r="M114" s="267">
        <v>1116.55</v>
      </c>
      <c r="N114" s="267">
        <v>1090</v>
      </c>
      <c r="O114" s="267">
        <v>1997450</v>
      </c>
      <c r="P114" s="268">
        <v>-4.5351473922902496E-3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775.8</v>
      </c>
      <c r="F115" s="264">
        <v>777.65</v>
      </c>
      <c r="G115" s="266">
        <v>763.94999999999993</v>
      </c>
      <c r="H115" s="266">
        <v>752.09999999999991</v>
      </c>
      <c r="I115" s="266">
        <v>738.39999999999986</v>
      </c>
      <c r="J115" s="266">
        <v>789.5</v>
      </c>
      <c r="K115" s="266">
        <v>803.2</v>
      </c>
      <c r="L115" s="266">
        <v>815.05000000000007</v>
      </c>
      <c r="M115" s="267">
        <v>791.35</v>
      </c>
      <c r="N115" s="267">
        <v>765.8</v>
      </c>
      <c r="O115" s="267">
        <v>15967000</v>
      </c>
      <c r="P115" s="268">
        <v>1.0972130787798991E-3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455.95</v>
      </c>
      <c r="F116" s="264">
        <v>457.63333333333338</v>
      </c>
      <c r="G116" s="266">
        <v>453.56666666666678</v>
      </c>
      <c r="H116" s="266">
        <v>451.18333333333339</v>
      </c>
      <c r="I116" s="266">
        <v>447.11666666666679</v>
      </c>
      <c r="J116" s="266">
        <v>460.01666666666677</v>
      </c>
      <c r="K116" s="266">
        <v>464.08333333333337</v>
      </c>
      <c r="L116" s="266">
        <v>466.46666666666675</v>
      </c>
      <c r="M116" s="267">
        <v>461.7</v>
      </c>
      <c r="N116" s="267">
        <v>455.25</v>
      </c>
      <c r="O116" s="267">
        <v>76793600</v>
      </c>
      <c r="P116" s="268">
        <v>7.7265474090870917E-3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753.5</v>
      </c>
      <c r="F117" s="264">
        <v>746.58333333333337</v>
      </c>
      <c r="G117" s="266">
        <v>735.01666666666677</v>
      </c>
      <c r="H117" s="266">
        <v>716.53333333333342</v>
      </c>
      <c r="I117" s="266">
        <v>704.96666666666681</v>
      </c>
      <c r="J117" s="266">
        <v>765.06666666666672</v>
      </c>
      <c r="K117" s="266">
        <v>776.63333333333333</v>
      </c>
      <c r="L117" s="266">
        <v>795.11666666666667</v>
      </c>
      <c r="M117" s="267">
        <v>758.15</v>
      </c>
      <c r="N117" s="267">
        <v>728.1</v>
      </c>
      <c r="O117" s="267">
        <v>29908750</v>
      </c>
      <c r="P117" s="268">
        <v>5.6099929378531074E-2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3861.4</v>
      </c>
      <c r="F118" s="264">
        <v>3877.3666666666668</v>
      </c>
      <c r="G118" s="266">
        <v>3824.7833333333338</v>
      </c>
      <c r="H118" s="266">
        <v>3788.166666666667</v>
      </c>
      <c r="I118" s="266">
        <v>3735.5833333333339</v>
      </c>
      <c r="J118" s="266">
        <v>3913.9833333333336</v>
      </c>
      <c r="K118" s="266">
        <v>3966.5666666666666</v>
      </c>
      <c r="L118" s="266">
        <v>4003.1833333333334</v>
      </c>
      <c r="M118" s="267">
        <v>3929.95</v>
      </c>
      <c r="N118" s="267">
        <v>3840.75</v>
      </c>
      <c r="O118" s="267">
        <v>600750</v>
      </c>
      <c r="P118" s="268">
        <v>2.648440837249039E-2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859.7</v>
      </c>
      <c r="F119" s="264">
        <v>858.65</v>
      </c>
      <c r="G119" s="266">
        <v>849.65</v>
      </c>
      <c r="H119" s="266">
        <v>839.6</v>
      </c>
      <c r="I119" s="266">
        <v>830.6</v>
      </c>
      <c r="J119" s="266">
        <v>868.69999999999993</v>
      </c>
      <c r="K119" s="266">
        <v>877.69999999999993</v>
      </c>
      <c r="L119" s="266">
        <v>887.74999999999989</v>
      </c>
      <c r="M119" s="267">
        <v>867.65</v>
      </c>
      <c r="N119" s="267">
        <v>848.6</v>
      </c>
      <c r="O119" s="267">
        <v>15061950</v>
      </c>
      <c r="P119" s="268">
        <v>1.4641687886504183E-2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555.54999999999995</v>
      </c>
      <c r="F120" s="264">
        <v>557.08333333333337</v>
      </c>
      <c r="G120" s="266">
        <v>549.86666666666679</v>
      </c>
      <c r="H120" s="266">
        <v>544.18333333333339</v>
      </c>
      <c r="I120" s="266">
        <v>536.96666666666681</v>
      </c>
      <c r="J120" s="266">
        <v>562.76666666666677</v>
      </c>
      <c r="K120" s="266">
        <v>569.98333333333323</v>
      </c>
      <c r="L120" s="266">
        <v>575.66666666666674</v>
      </c>
      <c r="M120" s="267">
        <v>564.29999999999995</v>
      </c>
      <c r="N120" s="267">
        <v>551.4</v>
      </c>
      <c r="O120" s="267">
        <v>22771250</v>
      </c>
      <c r="P120" s="268">
        <v>7.07612361103433E-3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1834.4</v>
      </c>
      <c r="F121" s="264">
        <v>1841.3666666666668</v>
      </c>
      <c r="G121" s="266">
        <v>1824.0333333333335</v>
      </c>
      <c r="H121" s="266">
        <v>1813.6666666666667</v>
      </c>
      <c r="I121" s="266">
        <v>1796.3333333333335</v>
      </c>
      <c r="J121" s="266">
        <v>1851.7333333333336</v>
      </c>
      <c r="K121" s="266">
        <v>1869.0666666666666</v>
      </c>
      <c r="L121" s="266">
        <v>1879.4333333333336</v>
      </c>
      <c r="M121" s="267">
        <v>1858.7</v>
      </c>
      <c r="N121" s="267">
        <v>1831</v>
      </c>
      <c r="O121" s="267">
        <v>26317200</v>
      </c>
      <c r="P121" s="268">
        <v>-1.115202524986849E-2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153.4</v>
      </c>
      <c r="F122" s="264">
        <v>153.71666666666667</v>
      </c>
      <c r="G122" s="266">
        <v>151.98333333333335</v>
      </c>
      <c r="H122" s="266">
        <v>150.56666666666669</v>
      </c>
      <c r="I122" s="266">
        <v>148.83333333333337</v>
      </c>
      <c r="J122" s="266">
        <v>155.13333333333333</v>
      </c>
      <c r="K122" s="266">
        <v>156.86666666666662</v>
      </c>
      <c r="L122" s="266">
        <v>158.2833333333333</v>
      </c>
      <c r="M122" s="267">
        <v>155.44999999999999</v>
      </c>
      <c r="N122" s="267">
        <v>152.30000000000001</v>
      </c>
      <c r="O122" s="267">
        <v>54918296</v>
      </c>
      <c r="P122" s="268">
        <v>-1.2172360626470826E-3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2536.6999999999998</v>
      </c>
      <c r="F123" s="264">
        <v>2553.5333333333333</v>
      </c>
      <c r="G123" s="266">
        <v>2514.1666666666665</v>
      </c>
      <c r="H123" s="266">
        <v>2491.6333333333332</v>
      </c>
      <c r="I123" s="266">
        <v>2452.2666666666664</v>
      </c>
      <c r="J123" s="266">
        <v>2576.0666666666666</v>
      </c>
      <c r="K123" s="266">
        <v>2615.4333333333334</v>
      </c>
      <c r="L123" s="266">
        <v>2637.9666666666667</v>
      </c>
      <c r="M123" s="267">
        <v>2592.9</v>
      </c>
      <c r="N123" s="267">
        <v>2531</v>
      </c>
      <c r="O123" s="267">
        <v>1093800</v>
      </c>
      <c r="P123" s="268">
        <v>-3.8251366120218579E-3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390.3</v>
      </c>
      <c r="F124" s="264">
        <v>392.5</v>
      </c>
      <c r="G124" s="266">
        <v>386.5</v>
      </c>
      <c r="H124" s="266">
        <v>382.7</v>
      </c>
      <c r="I124" s="266">
        <v>376.7</v>
      </c>
      <c r="J124" s="266">
        <v>396.3</v>
      </c>
      <c r="K124" s="266">
        <v>402.3</v>
      </c>
      <c r="L124" s="266">
        <v>406.1</v>
      </c>
      <c r="M124" s="267">
        <v>398.5</v>
      </c>
      <c r="N124" s="267">
        <v>388.7</v>
      </c>
      <c r="O124" s="267">
        <v>12685400</v>
      </c>
      <c r="P124" s="268">
        <v>4.4420514201103786E-3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532</v>
      </c>
      <c r="F125" s="264">
        <v>531.33333333333337</v>
      </c>
      <c r="G125" s="266">
        <v>526.91666666666674</v>
      </c>
      <c r="H125" s="266">
        <v>521.83333333333337</v>
      </c>
      <c r="I125" s="266">
        <v>517.41666666666674</v>
      </c>
      <c r="J125" s="266">
        <v>536.41666666666674</v>
      </c>
      <c r="K125" s="266">
        <v>540.83333333333348</v>
      </c>
      <c r="L125" s="266">
        <v>545.91666666666674</v>
      </c>
      <c r="M125" s="267">
        <v>535.75</v>
      </c>
      <c r="N125" s="267">
        <v>526.25</v>
      </c>
      <c r="O125" s="267">
        <v>20458000</v>
      </c>
      <c r="P125" s="268">
        <v>-1.1021947210673885E-2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3363.05</v>
      </c>
      <c r="F126" s="264">
        <v>3368.9166666666665</v>
      </c>
      <c r="G126" s="266">
        <v>3347.9333333333329</v>
      </c>
      <c r="H126" s="266">
        <v>3332.8166666666666</v>
      </c>
      <c r="I126" s="266">
        <v>3311.833333333333</v>
      </c>
      <c r="J126" s="266">
        <v>3384.0333333333328</v>
      </c>
      <c r="K126" s="266">
        <v>3405.0166666666664</v>
      </c>
      <c r="L126" s="266">
        <v>3420.1333333333328</v>
      </c>
      <c r="M126" s="267">
        <v>3389.9</v>
      </c>
      <c r="N126" s="267">
        <v>3353.8</v>
      </c>
      <c r="O126" s="267">
        <v>9417000</v>
      </c>
      <c r="P126" s="268">
        <v>7.4135883693314929E-3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5783.15</v>
      </c>
      <c r="F127" s="264">
        <v>5794.3833333333341</v>
      </c>
      <c r="G127" s="266">
        <v>5745.7666666666682</v>
      </c>
      <c r="H127" s="266">
        <v>5708.3833333333341</v>
      </c>
      <c r="I127" s="266">
        <v>5659.7666666666682</v>
      </c>
      <c r="J127" s="266">
        <v>5831.7666666666682</v>
      </c>
      <c r="K127" s="266">
        <v>5880.383333333335</v>
      </c>
      <c r="L127" s="266">
        <v>5917.7666666666682</v>
      </c>
      <c r="M127" s="267">
        <v>5843</v>
      </c>
      <c r="N127" s="267">
        <v>5757</v>
      </c>
      <c r="O127" s="267">
        <v>1540500</v>
      </c>
      <c r="P127" s="268">
        <v>-1.6660283416315588E-2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4975.8</v>
      </c>
      <c r="F128" s="264">
        <v>4994.6000000000004</v>
      </c>
      <c r="G128" s="266">
        <v>4942.3000000000011</v>
      </c>
      <c r="H128" s="266">
        <v>4908.8000000000011</v>
      </c>
      <c r="I128" s="266">
        <v>4856.5000000000018</v>
      </c>
      <c r="J128" s="266">
        <v>5028.1000000000004</v>
      </c>
      <c r="K128" s="266">
        <v>5080.3999999999996</v>
      </c>
      <c r="L128" s="266">
        <v>5113.8999999999996</v>
      </c>
      <c r="M128" s="267">
        <v>5046.8999999999996</v>
      </c>
      <c r="N128" s="267">
        <v>4961.1000000000004</v>
      </c>
      <c r="O128" s="267">
        <v>617200</v>
      </c>
      <c r="P128" s="268">
        <v>-2.9864822382898459E-2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1245.75</v>
      </c>
      <c r="F129" s="264">
        <v>1245.2</v>
      </c>
      <c r="G129" s="266">
        <v>1235.3000000000002</v>
      </c>
      <c r="H129" s="266">
        <v>1224.8500000000001</v>
      </c>
      <c r="I129" s="266">
        <v>1214.9500000000003</v>
      </c>
      <c r="J129" s="266">
        <v>1255.6500000000001</v>
      </c>
      <c r="K129" s="266">
        <v>1265.5500000000002</v>
      </c>
      <c r="L129" s="266">
        <v>1276</v>
      </c>
      <c r="M129" s="267">
        <v>1255.0999999999999</v>
      </c>
      <c r="N129" s="267">
        <v>1234.75</v>
      </c>
      <c r="O129" s="267">
        <v>10081000</v>
      </c>
      <c r="P129" s="268">
        <v>-1.1419521547053431E-2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1645</v>
      </c>
      <c r="F130" s="264">
        <v>1653.2</v>
      </c>
      <c r="G130" s="266">
        <v>1628.5500000000002</v>
      </c>
      <c r="H130" s="266">
        <v>1612.1000000000001</v>
      </c>
      <c r="I130" s="266">
        <v>1587.4500000000003</v>
      </c>
      <c r="J130" s="266">
        <v>1669.65</v>
      </c>
      <c r="K130" s="266">
        <v>1694.3000000000002</v>
      </c>
      <c r="L130" s="266">
        <v>1710.75</v>
      </c>
      <c r="M130" s="267">
        <v>1677.85</v>
      </c>
      <c r="N130" s="267">
        <v>1636.75</v>
      </c>
      <c r="O130" s="267">
        <v>14735350</v>
      </c>
      <c r="P130" s="268">
        <v>-1.3080475397923064E-2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269.14999999999998</v>
      </c>
      <c r="F131" s="264">
        <v>269.16666666666669</v>
      </c>
      <c r="G131" s="266">
        <v>266.08333333333337</v>
      </c>
      <c r="H131" s="266">
        <v>263.01666666666671</v>
      </c>
      <c r="I131" s="266">
        <v>259.93333333333339</v>
      </c>
      <c r="J131" s="266">
        <v>272.23333333333335</v>
      </c>
      <c r="K131" s="266">
        <v>275.31666666666672</v>
      </c>
      <c r="L131" s="266">
        <v>278.38333333333333</v>
      </c>
      <c r="M131" s="267">
        <v>272.25</v>
      </c>
      <c r="N131" s="267">
        <v>266.10000000000002</v>
      </c>
      <c r="O131" s="267">
        <v>33836000</v>
      </c>
      <c r="P131" s="268">
        <v>1.6462388848834414E-2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165.5</v>
      </c>
      <c r="F132" s="264">
        <v>166.58333333333334</v>
      </c>
      <c r="G132" s="266">
        <v>163.61666666666667</v>
      </c>
      <c r="H132" s="266">
        <v>161.73333333333332</v>
      </c>
      <c r="I132" s="266">
        <v>158.76666666666665</v>
      </c>
      <c r="J132" s="266">
        <v>168.4666666666667</v>
      </c>
      <c r="K132" s="266">
        <v>171.43333333333334</v>
      </c>
      <c r="L132" s="266">
        <v>173.31666666666672</v>
      </c>
      <c r="M132" s="267">
        <v>169.55</v>
      </c>
      <c r="N132" s="267">
        <v>164.7</v>
      </c>
      <c r="O132" s="267">
        <v>70452000</v>
      </c>
      <c r="P132" s="268">
        <v>1.3989637305699482E-2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541.75</v>
      </c>
      <c r="F133" s="264">
        <v>543.25</v>
      </c>
      <c r="G133" s="266">
        <v>538.5</v>
      </c>
      <c r="H133" s="266">
        <v>535.25</v>
      </c>
      <c r="I133" s="266">
        <v>530.5</v>
      </c>
      <c r="J133" s="266">
        <v>546.5</v>
      </c>
      <c r="K133" s="266">
        <v>551.25</v>
      </c>
      <c r="L133" s="266">
        <v>554.5</v>
      </c>
      <c r="M133" s="267">
        <v>548</v>
      </c>
      <c r="N133" s="267">
        <v>540</v>
      </c>
      <c r="O133" s="267">
        <v>11130000</v>
      </c>
      <c r="P133" s="268">
        <v>-3.1736089362146364E-2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10404.25</v>
      </c>
      <c r="F134" s="264">
        <v>10476.866666666667</v>
      </c>
      <c r="G134" s="266">
        <v>10293.733333333334</v>
      </c>
      <c r="H134" s="266">
        <v>10183.216666666667</v>
      </c>
      <c r="I134" s="266">
        <v>10000.083333333334</v>
      </c>
      <c r="J134" s="266">
        <v>10587.383333333333</v>
      </c>
      <c r="K134" s="266">
        <v>10770.516666666668</v>
      </c>
      <c r="L134" s="266">
        <v>10881.033333333333</v>
      </c>
      <c r="M134" s="267">
        <v>10660</v>
      </c>
      <c r="N134" s="267">
        <v>10366.35</v>
      </c>
      <c r="O134" s="267">
        <v>2891950</v>
      </c>
      <c r="P134" s="268">
        <v>8.0153883504211251E-2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1053.75</v>
      </c>
      <c r="F135" s="264">
        <v>1054.5833333333333</v>
      </c>
      <c r="G135" s="266">
        <v>1047.1666666666665</v>
      </c>
      <c r="H135" s="266">
        <v>1040.5833333333333</v>
      </c>
      <c r="I135" s="266">
        <v>1033.1666666666665</v>
      </c>
      <c r="J135" s="266">
        <v>1061.1666666666665</v>
      </c>
      <c r="K135" s="266">
        <v>1068.583333333333</v>
      </c>
      <c r="L135" s="266">
        <v>1075.1666666666665</v>
      </c>
      <c r="M135" s="267">
        <v>1062</v>
      </c>
      <c r="N135" s="267">
        <v>1048</v>
      </c>
      <c r="O135" s="267">
        <v>9576700</v>
      </c>
      <c r="P135" s="268">
        <v>-1.4124090221229372E-2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3250.9</v>
      </c>
      <c r="F136" s="264">
        <v>3268.85</v>
      </c>
      <c r="G136" s="266">
        <v>3214.2</v>
      </c>
      <c r="H136" s="266">
        <v>3177.5</v>
      </c>
      <c r="I136" s="266">
        <v>3122.85</v>
      </c>
      <c r="J136" s="266">
        <v>3305.5499999999997</v>
      </c>
      <c r="K136" s="266">
        <v>3360.2000000000003</v>
      </c>
      <c r="L136" s="266">
        <v>3396.8999999999996</v>
      </c>
      <c r="M136" s="267">
        <v>3323.5</v>
      </c>
      <c r="N136" s="267">
        <v>3232.15</v>
      </c>
      <c r="O136" s="267">
        <v>2735200</v>
      </c>
      <c r="P136" s="268">
        <v>4.3891733723482078E-4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1628.35</v>
      </c>
      <c r="F137" s="264">
        <v>1635</v>
      </c>
      <c r="G137" s="266">
        <v>1612.55</v>
      </c>
      <c r="H137" s="266">
        <v>1596.75</v>
      </c>
      <c r="I137" s="266">
        <v>1574.3</v>
      </c>
      <c r="J137" s="266">
        <v>1650.8</v>
      </c>
      <c r="K137" s="266">
        <v>1673.2499999999998</v>
      </c>
      <c r="L137" s="266">
        <v>1689.05</v>
      </c>
      <c r="M137" s="267">
        <v>1657.45</v>
      </c>
      <c r="N137" s="267">
        <v>1619.2</v>
      </c>
      <c r="O137" s="267">
        <v>1034400</v>
      </c>
      <c r="P137" s="268">
        <v>-3.7946428571428568E-2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1051.3499999999999</v>
      </c>
      <c r="F138" s="264">
        <v>1049.5666666666666</v>
      </c>
      <c r="G138" s="266">
        <v>1041.4833333333331</v>
      </c>
      <c r="H138" s="266">
        <v>1031.6166666666666</v>
      </c>
      <c r="I138" s="266">
        <v>1023.5333333333331</v>
      </c>
      <c r="J138" s="266">
        <v>1059.4333333333332</v>
      </c>
      <c r="K138" s="266">
        <v>1067.5166666666667</v>
      </c>
      <c r="L138" s="266">
        <v>1077.3833333333332</v>
      </c>
      <c r="M138" s="267">
        <v>1057.6500000000001</v>
      </c>
      <c r="N138" s="267">
        <v>1039.7</v>
      </c>
      <c r="O138" s="267">
        <v>6180800</v>
      </c>
      <c r="P138" s="268">
        <v>2.2052146841354263E-3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1178.3</v>
      </c>
      <c r="F139" s="264">
        <v>1183.0999999999999</v>
      </c>
      <c r="G139" s="266">
        <v>1171.3499999999999</v>
      </c>
      <c r="H139" s="266">
        <v>1164.4000000000001</v>
      </c>
      <c r="I139" s="266">
        <v>1152.6500000000001</v>
      </c>
      <c r="J139" s="266">
        <v>1190.0499999999997</v>
      </c>
      <c r="K139" s="266">
        <v>1201.7999999999997</v>
      </c>
      <c r="L139" s="266">
        <v>1208.7499999999995</v>
      </c>
      <c r="M139" s="267">
        <v>1194.8499999999999</v>
      </c>
      <c r="N139" s="267">
        <v>1176.1500000000001</v>
      </c>
      <c r="O139" s="267">
        <v>2438400</v>
      </c>
      <c r="P139" s="268">
        <v>3.2916392363396972E-3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95.7</v>
      </c>
      <c r="F140" s="264">
        <v>96.3</v>
      </c>
      <c r="G140" s="266">
        <v>94.399999999999991</v>
      </c>
      <c r="H140" s="266">
        <v>93.1</v>
      </c>
      <c r="I140" s="266">
        <v>91.199999999999989</v>
      </c>
      <c r="J140" s="266">
        <v>97.6</v>
      </c>
      <c r="K140" s="266">
        <v>99.5</v>
      </c>
      <c r="L140" s="266">
        <v>100.8</v>
      </c>
      <c r="M140" s="267">
        <v>98.2</v>
      </c>
      <c r="N140" s="267">
        <v>95</v>
      </c>
      <c r="O140" s="267">
        <v>101963100</v>
      </c>
      <c r="P140" s="268">
        <v>4.3359675501783339E-3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2440.9499999999998</v>
      </c>
      <c r="F141" s="264">
        <v>2447.9333333333329</v>
      </c>
      <c r="G141" s="266">
        <v>2424.1666666666661</v>
      </c>
      <c r="H141" s="266">
        <v>2407.3833333333332</v>
      </c>
      <c r="I141" s="266">
        <v>2383.6166666666663</v>
      </c>
      <c r="J141" s="266">
        <v>2464.7166666666658</v>
      </c>
      <c r="K141" s="266">
        <v>2488.4833333333331</v>
      </c>
      <c r="L141" s="266">
        <v>2505.2666666666655</v>
      </c>
      <c r="M141" s="267">
        <v>2471.6999999999998</v>
      </c>
      <c r="N141" s="267">
        <v>2431.15</v>
      </c>
      <c r="O141" s="267">
        <v>2325400</v>
      </c>
      <c r="P141" s="268">
        <v>-3.094201237680495E-2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119864</v>
      </c>
      <c r="F142" s="264">
        <v>119915.36666666665</v>
      </c>
      <c r="G142" s="266">
        <v>119110.33333333331</v>
      </c>
      <c r="H142" s="266">
        <v>118356.66666666666</v>
      </c>
      <c r="I142" s="266">
        <v>117551.63333333332</v>
      </c>
      <c r="J142" s="266">
        <v>120669.03333333331</v>
      </c>
      <c r="K142" s="266">
        <v>121474.06666666667</v>
      </c>
      <c r="L142" s="266">
        <v>122227.73333333331</v>
      </c>
      <c r="M142" s="267">
        <v>120720.4</v>
      </c>
      <c r="N142" s="267">
        <v>119161.7</v>
      </c>
      <c r="O142" s="267">
        <v>35065</v>
      </c>
      <c r="P142" s="268">
        <v>-2.3259052924791086E-2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1453.65</v>
      </c>
      <c r="F143" s="264">
        <v>1454.75</v>
      </c>
      <c r="G143" s="266">
        <v>1441.1</v>
      </c>
      <c r="H143" s="266">
        <v>1428.55</v>
      </c>
      <c r="I143" s="266">
        <v>1414.8999999999999</v>
      </c>
      <c r="J143" s="266">
        <v>1467.3</v>
      </c>
      <c r="K143" s="266">
        <v>1480.95</v>
      </c>
      <c r="L143" s="266">
        <v>1493.5</v>
      </c>
      <c r="M143" s="267">
        <v>1468.4</v>
      </c>
      <c r="N143" s="267">
        <v>1442.2</v>
      </c>
      <c r="O143" s="267">
        <v>6932750</v>
      </c>
      <c r="P143" s="268">
        <v>2.6215094032402509E-2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97.3</v>
      </c>
      <c r="F144" s="264">
        <v>97.933333333333337</v>
      </c>
      <c r="G144" s="266">
        <v>96.166666666666671</v>
      </c>
      <c r="H144" s="266">
        <v>95.033333333333331</v>
      </c>
      <c r="I144" s="266">
        <v>93.266666666666666</v>
      </c>
      <c r="J144" s="266">
        <v>99.066666666666677</v>
      </c>
      <c r="K144" s="266">
        <v>100.83333333333333</v>
      </c>
      <c r="L144" s="266">
        <v>101.96666666666668</v>
      </c>
      <c r="M144" s="267">
        <v>99.7</v>
      </c>
      <c r="N144" s="267">
        <v>96.8</v>
      </c>
      <c r="O144" s="267">
        <v>83235000</v>
      </c>
      <c r="P144" s="268">
        <v>-2.7259181348058551E-2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4805.3500000000004</v>
      </c>
      <c r="F145" s="264">
        <v>4870.1333333333341</v>
      </c>
      <c r="G145" s="266">
        <v>4725.2666666666682</v>
      </c>
      <c r="H145" s="266">
        <v>4645.1833333333343</v>
      </c>
      <c r="I145" s="266">
        <v>4500.3166666666684</v>
      </c>
      <c r="J145" s="266">
        <v>4950.2166666666681</v>
      </c>
      <c r="K145" s="266">
        <v>5095.0833333333348</v>
      </c>
      <c r="L145" s="266">
        <v>5175.1666666666679</v>
      </c>
      <c r="M145" s="267">
        <v>5015</v>
      </c>
      <c r="N145" s="267">
        <v>4790.05</v>
      </c>
      <c r="O145" s="267">
        <v>1580400</v>
      </c>
      <c r="P145" s="268">
        <v>2.2118742724097789E-2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3767.3</v>
      </c>
      <c r="F146" s="264">
        <v>3786.9333333333329</v>
      </c>
      <c r="G146" s="266">
        <v>3721.8666666666659</v>
      </c>
      <c r="H146" s="266">
        <v>3676.4333333333329</v>
      </c>
      <c r="I146" s="266">
        <v>3611.3666666666659</v>
      </c>
      <c r="J146" s="266">
        <v>3832.3666666666659</v>
      </c>
      <c r="K146" s="266">
        <v>3897.4333333333325</v>
      </c>
      <c r="L146" s="266">
        <v>3942.8666666666659</v>
      </c>
      <c r="M146" s="267">
        <v>3852</v>
      </c>
      <c r="N146" s="267">
        <v>3741.5</v>
      </c>
      <c r="O146" s="267">
        <v>789300</v>
      </c>
      <c r="P146" s="268">
        <v>-6.0445787684170757E-3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25081.15</v>
      </c>
      <c r="F147" s="264">
        <v>25144.316666666669</v>
      </c>
      <c r="G147" s="266">
        <v>24938.983333333337</v>
      </c>
      <c r="H147" s="266">
        <v>24796.816666666669</v>
      </c>
      <c r="I147" s="266">
        <v>24591.483333333337</v>
      </c>
      <c r="J147" s="266">
        <v>25286.483333333337</v>
      </c>
      <c r="K147" s="266">
        <v>25491.816666666673</v>
      </c>
      <c r="L147" s="266">
        <v>25633.983333333337</v>
      </c>
      <c r="M147" s="267">
        <v>25349.65</v>
      </c>
      <c r="N147" s="267">
        <v>25002.15</v>
      </c>
      <c r="O147" s="267">
        <v>371400</v>
      </c>
      <c r="P147" s="268">
        <v>-1.1833046471600688E-3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184.35</v>
      </c>
      <c r="F148" s="264">
        <v>185.04999999999998</v>
      </c>
      <c r="G148" s="266">
        <v>182.69999999999996</v>
      </c>
      <c r="H148" s="266">
        <v>181.04999999999998</v>
      </c>
      <c r="I148" s="266">
        <v>178.69999999999996</v>
      </c>
      <c r="J148" s="266">
        <v>186.69999999999996</v>
      </c>
      <c r="K148" s="266">
        <v>189.04999999999998</v>
      </c>
      <c r="L148" s="266">
        <v>190.69999999999996</v>
      </c>
      <c r="M148" s="267">
        <v>187.4</v>
      </c>
      <c r="N148" s="267">
        <v>183.4</v>
      </c>
      <c r="O148" s="267">
        <v>85392000</v>
      </c>
      <c r="P148" s="268">
        <v>-8.4245998315080029E-4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285.10000000000002</v>
      </c>
      <c r="F149" s="264">
        <v>285.78333333333336</v>
      </c>
      <c r="G149" s="266">
        <v>282.06666666666672</v>
      </c>
      <c r="H149" s="266">
        <v>279.03333333333336</v>
      </c>
      <c r="I149" s="266">
        <v>275.31666666666672</v>
      </c>
      <c r="J149" s="266">
        <v>288.81666666666672</v>
      </c>
      <c r="K149" s="266">
        <v>292.5333333333333</v>
      </c>
      <c r="L149" s="266">
        <v>295.56666666666672</v>
      </c>
      <c r="M149" s="267">
        <v>289.5</v>
      </c>
      <c r="N149" s="267">
        <v>282.75</v>
      </c>
      <c r="O149" s="267">
        <v>105195000</v>
      </c>
      <c r="P149" s="268">
        <v>-5.24822695035461E-3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1436.85</v>
      </c>
      <c r="F150" s="264">
        <v>1442.2833333333335</v>
      </c>
      <c r="G150" s="266">
        <v>1422.0666666666671</v>
      </c>
      <c r="H150" s="266">
        <v>1407.2833333333335</v>
      </c>
      <c r="I150" s="266">
        <v>1387.0666666666671</v>
      </c>
      <c r="J150" s="266">
        <v>1457.0666666666671</v>
      </c>
      <c r="K150" s="266">
        <v>1477.2833333333338</v>
      </c>
      <c r="L150" s="266">
        <v>1492.0666666666671</v>
      </c>
      <c r="M150" s="267">
        <v>1462.5</v>
      </c>
      <c r="N150" s="267">
        <v>1427.5</v>
      </c>
      <c r="O150" s="267">
        <v>8535100</v>
      </c>
      <c r="P150" s="268">
        <v>-4.0990326282997212E-4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4137.8</v>
      </c>
      <c r="F151" s="264">
        <v>4178.5333333333338</v>
      </c>
      <c r="G151" s="266">
        <v>4079.2666666666673</v>
      </c>
      <c r="H151" s="266">
        <v>4020.7333333333336</v>
      </c>
      <c r="I151" s="266">
        <v>3921.4666666666672</v>
      </c>
      <c r="J151" s="266">
        <v>4237.0666666666675</v>
      </c>
      <c r="K151" s="266">
        <v>4336.3333333333339</v>
      </c>
      <c r="L151" s="266">
        <v>4394.8666666666677</v>
      </c>
      <c r="M151" s="267">
        <v>4277.8</v>
      </c>
      <c r="N151" s="267">
        <v>4120</v>
      </c>
      <c r="O151" s="267">
        <v>676600</v>
      </c>
      <c r="P151" s="268">
        <v>1.4801657785671995E-3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196.7</v>
      </c>
      <c r="F152" s="264">
        <v>196.91666666666666</v>
      </c>
      <c r="G152" s="266">
        <v>194.98333333333332</v>
      </c>
      <c r="H152" s="266">
        <v>193.26666666666665</v>
      </c>
      <c r="I152" s="266">
        <v>191.33333333333331</v>
      </c>
      <c r="J152" s="266">
        <v>198.63333333333333</v>
      </c>
      <c r="K152" s="266">
        <v>200.56666666666666</v>
      </c>
      <c r="L152" s="266">
        <v>202.28333333333333</v>
      </c>
      <c r="M152" s="267">
        <v>198.85</v>
      </c>
      <c r="N152" s="267">
        <v>195.2</v>
      </c>
      <c r="O152" s="267">
        <v>53853800</v>
      </c>
      <c r="P152" s="268">
        <v>-5.2431919794065841E-2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37672.050000000003</v>
      </c>
      <c r="F153" s="264">
        <v>37636.433333333342</v>
      </c>
      <c r="G153" s="266">
        <v>37387.966666666682</v>
      </c>
      <c r="H153" s="266">
        <v>37103.883333333339</v>
      </c>
      <c r="I153" s="266">
        <v>36855.416666666679</v>
      </c>
      <c r="J153" s="266">
        <v>37920.516666666685</v>
      </c>
      <c r="K153" s="266">
        <v>38168.983333333344</v>
      </c>
      <c r="L153" s="266">
        <v>38453.066666666688</v>
      </c>
      <c r="M153" s="267">
        <v>37884.9</v>
      </c>
      <c r="N153" s="267">
        <v>37352.35</v>
      </c>
      <c r="O153" s="267">
        <v>178260</v>
      </c>
      <c r="P153" s="268">
        <v>9.3426193307287238E-3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892.95</v>
      </c>
      <c r="F154" s="264">
        <v>903.30000000000007</v>
      </c>
      <c r="G154" s="266">
        <v>879.75000000000011</v>
      </c>
      <c r="H154" s="266">
        <v>866.55000000000007</v>
      </c>
      <c r="I154" s="266">
        <v>843.00000000000011</v>
      </c>
      <c r="J154" s="266">
        <v>916.50000000000011</v>
      </c>
      <c r="K154" s="266">
        <v>940.05000000000007</v>
      </c>
      <c r="L154" s="266">
        <v>953.25000000000011</v>
      </c>
      <c r="M154" s="267">
        <v>926.85</v>
      </c>
      <c r="N154" s="267">
        <v>890.1</v>
      </c>
      <c r="O154" s="267">
        <v>12267000</v>
      </c>
      <c r="P154" s="268">
        <v>-7.3313782991202346E-4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6532.35</v>
      </c>
      <c r="F155" s="264">
        <v>6566.3833333333341</v>
      </c>
      <c r="G155" s="266">
        <v>6468.9166666666679</v>
      </c>
      <c r="H155" s="266">
        <v>6405.4833333333336</v>
      </c>
      <c r="I155" s="266">
        <v>6308.0166666666673</v>
      </c>
      <c r="J155" s="266">
        <v>6629.8166666666684</v>
      </c>
      <c r="K155" s="266">
        <v>6727.2833333333338</v>
      </c>
      <c r="L155" s="266">
        <v>6790.716666666669</v>
      </c>
      <c r="M155" s="267">
        <v>6663.85</v>
      </c>
      <c r="N155" s="267">
        <v>6502.95</v>
      </c>
      <c r="O155" s="267">
        <v>2210525</v>
      </c>
      <c r="P155" s="268">
        <v>-3.2444794607489114E-2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209.7</v>
      </c>
      <c r="F156" s="264">
        <v>210.43333333333331</v>
      </c>
      <c r="G156" s="266">
        <v>208.21666666666661</v>
      </c>
      <c r="H156" s="266">
        <v>206.73333333333329</v>
      </c>
      <c r="I156" s="266">
        <v>204.51666666666659</v>
      </c>
      <c r="J156" s="266">
        <v>211.91666666666663</v>
      </c>
      <c r="K156" s="266">
        <v>214.13333333333333</v>
      </c>
      <c r="L156" s="266">
        <v>215.61666666666665</v>
      </c>
      <c r="M156" s="267">
        <v>212.65</v>
      </c>
      <c r="N156" s="267">
        <v>208.95</v>
      </c>
      <c r="O156" s="267">
        <v>44496000</v>
      </c>
      <c r="P156" s="268">
        <v>-1.8138488018006091E-2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392.65</v>
      </c>
      <c r="F157" s="264">
        <v>391.66666666666669</v>
      </c>
      <c r="G157" s="266">
        <v>388.58333333333337</v>
      </c>
      <c r="H157" s="266">
        <v>384.51666666666671</v>
      </c>
      <c r="I157" s="266">
        <v>381.43333333333339</v>
      </c>
      <c r="J157" s="266">
        <v>395.73333333333335</v>
      </c>
      <c r="K157" s="266">
        <v>398.81666666666672</v>
      </c>
      <c r="L157" s="266">
        <v>402.88333333333333</v>
      </c>
      <c r="M157" s="267">
        <v>394.75</v>
      </c>
      <c r="N157" s="267">
        <v>387.6</v>
      </c>
      <c r="O157" s="267">
        <v>56303750</v>
      </c>
      <c r="P157" s="268">
        <v>1.672381218948989E-2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2617.5500000000002</v>
      </c>
      <c r="F158" s="264">
        <v>2603.1333333333337</v>
      </c>
      <c r="G158" s="266">
        <v>2576.3666666666672</v>
      </c>
      <c r="H158" s="266">
        <v>2535.1833333333334</v>
      </c>
      <c r="I158" s="266">
        <v>2508.416666666667</v>
      </c>
      <c r="J158" s="266">
        <v>2644.3166666666675</v>
      </c>
      <c r="K158" s="266">
        <v>2671.0833333333339</v>
      </c>
      <c r="L158" s="266">
        <v>2712.2666666666678</v>
      </c>
      <c r="M158" s="267">
        <v>2629.9</v>
      </c>
      <c r="N158" s="267">
        <v>2561.9499999999998</v>
      </c>
      <c r="O158" s="267">
        <v>2539750</v>
      </c>
      <c r="P158" s="268">
        <v>5.6424470401900614E-3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3502.95</v>
      </c>
      <c r="F159" s="264">
        <v>3630.0333333333333</v>
      </c>
      <c r="G159" s="266">
        <v>3345.0666666666666</v>
      </c>
      <c r="H159" s="266">
        <v>3187.1833333333334</v>
      </c>
      <c r="I159" s="266">
        <v>2902.2166666666667</v>
      </c>
      <c r="J159" s="266">
        <v>3787.9166666666665</v>
      </c>
      <c r="K159" s="266">
        <v>4072.8833333333328</v>
      </c>
      <c r="L159" s="266">
        <v>4230.7666666666664</v>
      </c>
      <c r="M159" s="267">
        <v>3915</v>
      </c>
      <c r="N159" s="267">
        <v>3472.15</v>
      </c>
      <c r="O159" s="267">
        <v>2037000</v>
      </c>
      <c r="P159" s="268">
        <v>0.24339996947962766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88.6</v>
      </c>
      <c r="F160" s="264">
        <v>88.95</v>
      </c>
      <c r="G160" s="266">
        <v>87.7</v>
      </c>
      <c r="H160" s="266">
        <v>86.8</v>
      </c>
      <c r="I160" s="266">
        <v>85.55</v>
      </c>
      <c r="J160" s="266">
        <v>89.850000000000009</v>
      </c>
      <c r="K160" s="266">
        <v>91.100000000000009</v>
      </c>
      <c r="L160" s="266">
        <v>92.000000000000014</v>
      </c>
      <c r="M160" s="267">
        <v>90.2</v>
      </c>
      <c r="N160" s="267">
        <v>88.05</v>
      </c>
      <c r="O160" s="267">
        <v>241176000</v>
      </c>
      <c r="P160" s="268">
        <v>-1.7693059628543499E-2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5645.85</v>
      </c>
      <c r="F161" s="264">
        <v>5661.2833333333328</v>
      </c>
      <c r="G161" s="266">
        <v>5593.3166666666657</v>
      </c>
      <c r="H161" s="266">
        <v>5540.7833333333328</v>
      </c>
      <c r="I161" s="266">
        <v>5472.8166666666657</v>
      </c>
      <c r="J161" s="266">
        <v>5713.8166666666657</v>
      </c>
      <c r="K161" s="266">
        <v>5781.7833333333328</v>
      </c>
      <c r="L161" s="266">
        <v>5834.3166666666657</v>
      </c>
      <c r="M161" s="267">
        <v>5729.25</v>
      </c>
      <c r="N161" s="267">
        <v>5608.75</v>
      </c>
      <c r="O161" s="267">
        <v>2077800</v>
      </c>
      <c r="P161" s="268">
        <v>-4.9583752630134481E-2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232.3</v>
      </c>
      <c r="F162" s="264">
        <v>232.4</v>
      </c>
      <c r="G162" s="266">
        <v>230.8</v>
      </c>
      <c r="H162" s="266">
        <v>229.3</v>
      </c>
      <c r="I162" s="266">
        <v>227.70000000000002</v>
      </c>
      <c r="J162" s="266">
        <v>233.9</v>
      </c>
      <c r="K162" s="266">
        <v>235.49999999999997</v>
      </c>
      <c r="L162" s="266">
        <v>237</v>
      </c>
      <c r="M162" s="267">
        <v>234</v>
      </c>
      <c r="N162" s="267">
        <v>230.9</v>
      </c>
      <c r="O162" s="267">
        <v>84103200</v>
      </c>
      <c r="P162" s="268">
        <v>-1.6916344049823263E-2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1757.5</v>
      </c>
      <c r="F163" s="264">
        <v>1767.5666666666668</v>
      </c>
      <c r="G163" s="266">
        <v>1741.3333333333337</v>
      </c>
      <c r="H163" s="266">
        <v>1725.166666666667</v>
      </c>
      <c r="I163" s="266">
        <v>1698.9333333333338</v>
      </c>
      <c r="J163" s="266">
        <v>1783.7333333333336</v>
      </c>
      <c r="K163" s="266">
        <v>1809.9666666666667</v>
      </c>
      <c r="L163" s="266">
        <v>1826.1333333333334</v>
      </c>
      <c r="M163" s="267">
        <v>1793.8</v>
      </c>
      <c r="N163" s="267">
        <v>1751.4</v>
      </c>
      <c r="O163" s="267">
        <v>5411472</v>
      </c>
      <c r="P163" s="268">
        <v>-8.7228807872959061E-3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1043.55</v>
      </c>
      <c r="F164" s="264">
        <v>1042.55</v>
      </c>
      <c r="G164" s="266">
        <v>1035.5999999999999</v>
      </c>
      <c r="H164" s="266">
        <v>1027.6499999999999</v>
      </c>
      <c r="I164" s="266">
        <v>1020.6999999999998</v>
      </c>
      <c r="J164" s="266">
        <v>1050.5</v>
      </c>
      <c r="K164" s="266">
        <v>1057.4500000000003</v>
      </c>
      <c r="L164" s="266">
        <v>1065.4000000000001</v>
      </c>
      <c r="M164" s="267">
        <v>1049.5</v>
      </c>
      <c r="N164" s="267">
        <v>1034.5999999999999</v>
      </c>
      <c r="O164" s="267">
        <v>3163700</v>
      </c>
      <c r="P164" s="268">
        <v>1.8842530282637954E-3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275.75</v>
      </c>
      <c r="F165" s="264">
        <v>277.5</v>
      </c>
      <c r="G165" s="266">
        <v>271.75</v>
      </c>
      <c r="H165" s="266">
        <v>267.75</v>
      </c>
      <c r="I165" s="266">
        <v>262</v>
      </c>
      <c r="J165" s="266">
        <v>281.5</v>
      </c>
      <c r="K165" s="266">
        <v>287.25</v>
      </c>
      <c r="L165" s="266">
        <v>291.25</v>
      </c>
      <c r="M165" s="267">
        <v>283.25</v>
      </c>
      <c r="N165" s="267">
        <v>273.5</v>
      </c>
      <c r="O165" s="267">
        <v>64235000</v>
      </c>
      <c r="P165" s="268">
        <v>8.7946603847663916E-3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411.1</v>
      </c>
      <c r="F166" s="264">
        <v>409.95</v>
      </c>
      <c r="G166" s="266">
        <v>405.9</v>
      </c>
      <c r="H166" s="266">
        <v>400.7</v>
      </c>
      <c r="I166" s="266">
        <v>396.65</v>
      </c>
      <c r="J166" s="266">
        <v>415.15</v>
      </c>
      <c r="K166" s="266">
        <v>419.20000000000005</v>
      </c>
      <c r="L166" s="266">
        <v>424.4</v>
      </c>
      <c r="M166" s="267">
        <v>414</v>
      </c>
      <c r="N166" s="267">
        <v>404.75</v>
      </c>
      <c r="O166" s="267">
        <v>40916000</v>
      </c>
      <c r="P166" s="268">
        <v>-2.7298430340255437E-3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2438.3000000000002</v>
      </c>
      <c r="F167" s="264">
        <v>2449.1000000000004</v>
      </c>
      <c r="G167" s="266">
        <v>2424.3000000000006</v>
      </c>
      <c r="H167" s="266">
        <v>2410.3000000000002</v>
      </c>
      <c r="I167" s="266">
        <v>2385.5000000000005</v>
      </c>
      <c r="J167" s="266">
        <v>2463.1000000000008</v>
      </c>
      <c r="K167" s="266">
        <v>2487.9</v>
      </c>
      <c r="L167" s="266">
        <v>2501.900000000001</v>
      </c>
      <c r="M167" s="267">
        <v>2473.9</v>
      </c>
      <c r="N167" s="267">
        <v>2435.1</v>
      </c>
      <c r="O167" s="267">
        <v>45845500</v>
      </c>
      <c r="P167" s="268">
        <v>1.4640138101983002E-2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100.7</v>
      </c>
      <c r="F168" s="264">
        <v>101.10000000000001</v>
      </c>
      <c r="G168" s="266">
        <v>99.550000000000011</v>
      </c>
      <c r="H168" s="266">
        <v>98.4</v>
      </c>
      <c r="I168" s="266">
        <v>96.850000000000009</v>
      </c>
      <c r="J168" s="266">
        <v>102.25000000000001</v>
      </c>
      <c r="K168" s="266">
        <v>103.8</v>
      </c>
      <c r="L168" s="266">
        <v>104.95000000000002</v>
      </c>
      <c r="M168" s="267">
        <v>102.65</v>
      </c>
      <c r="N168" s="267">
        <v>99.95</v>
      </c>
      <c r="O168" s="267">
        <v>156136000</v>
      </c>
      <c r="P168" s="268">
        <v>-5.5415739037847259E-2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759.25</v>
      </c>
      <c r="F169" s="264">
        <v>760.23333333333323</v>
      </c>
      <c r="G169" s="266">
        <v>755.56666666666649</v>
      </c>
      <c r="H169" s="266">
        <v>751.88333333333321</v>
      </c>
      <c r="I169" s="266">
        <v>747.21666666666647</v>
      </c>
      <c r="J169" s="266">
        <v>763.91666666666652</v>
      </c>
      <c r="K169" s="266">
        <v>768.58333333333326</v>
      </c>
      <c r="L169" s="266">
        <v>772.26666666666654</v>
      </c>
      <c r="M169" s="267">
        <v>764.9</v>
      </c>
      <c r="N169" s="267">
        <v>756.55</v>
      </c>
      <c r="O169" s="267">
        <v>16747200</v>
      </c>
      <c r="P169" s="268">
        <v>-9.5102909865152595E-3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1491.45</v>
      </c>
      <c r="F170" s="264">
        <v>1484.6000000000001</v>
      </c>
      <c r="G170" s="266">
        <v>1471.6500000000003</v>
      </c>
      <c r="H170" s="266">
        <v>1451.8500000000001</v>
      </c>
      <c r="I170" s="266">
        <v>1438.9000000000003</v>
      </c>
      <c r="J170" s="266">
        <v>1504.4000000000003</v>
      </c>
      <c r="K170" s="266">
        <v>1517.3500000000001</v>
      </c>
      <c r="L170" s="266">
        <v>1537.1500000000003</v>
      </c>
      <c r="M170" s="267">
        <v>1497.55</v>
      </c>
      <c r="N170" s="267">
        <v>1464.8</v>
      </c>
      <c r="O170" s="267">
        <v>6318000</v>
      </c>
      <c r="P170" s="268">
        <v>6.2965299684542592E-2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616.29999999999995</v>
      </c>
      <c r="F171" s="264">
        <v>616.51666666666665</v>
      </c>
      <c r="G171" s="266">
        <v>613.0333333333333</v>
      </c>
      <c r="H171" s="266">
        <v>609.76666666666665</v>
      </c>
      <c r="I171" s="266">
        <v>606.2833333333333</v>
      </c>
      <c r="J171" s="266">
        <v>619.7833333333333</v>
      </c>
      <c r="K171" s="266">
        <v>623.26666666666665</v>
      </c>
      <c r="L171" s="266">
        <v>626.5333333333333</v>
      </c>
      <c r="M171" s="267">
        <v>620</v>
      </c>
      <c r="N171" s="267">
        <v>613.25</v>
      </c>
      <c r="O171" s="267">
        <v>95971500</v>
      </c>
      <c r="P171" s="268">
        <v>-1.9913910632496437E-2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28757</v>
      </c>
      <c r="F172" s="264">
        <v>28690.916666666668</v>
      </c>
      <c r="G172" s="266">
        <v>28459.083333333336</v>
      </c>
      <c r="H172" s="266">
        <v>28161.166666666668</v>
      </c>
      <c r="I172" s="266">
        <v>27929.333333333336</v>
      </c>
      <c r="J172" s="266">
        <v>28988.833333333336</v>
      </c>
      <c r="K172" s="266">
        <v>29220.666666666672</v>
      </c>
      <c r="L172" s="266">
        <v>29518.583333333336</v>
      </c>
      <c r="M172" s="267">
        <v>28922.75</v>
      </c>
      <c r="N172" s="267">
        <v>28393</v>
      </c>
      <c r="O172" s="267">
        <v>162125</v>
      </c>
      <c r="P172" s="268">
        <v>-1.4437689969604863E-2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3879.5</v>
      </c>
      <c r="F173" s="264">
        <v>3888.9500000000003</v>
      </c>
      <c r="G173" s="266">
        <v>3847.8500000000004</v>
      </c>
      <c r="H173" s="266">
        <v>3816.2000000000003</v>
      </c>
      <c r="I173" s="266">
        <v>3775.1000000000004</v>
      </c>
      <c r="J173" s="266">
        <v>3920.6000000000004</v>
      </c>
      <c r="K173" s="266">
        <v>3961.7</v>
      </c>
      <c r="L173" s="266">
        <v>3993.3500000000004</v>
      </c>
      <c r="M173" s="267">
        <v>3930.05</v>
      </c>
      <c r="N173" s="267">
        <v>3857.3</v>
      </c>
      <c r="O173" s="267">
        <v>2288875</v>
      </c>
      <c r="P173" s="268">
        <v>2.1887626403553809E-2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2386.65</v>
      </c>
      <c r="F174" s="264">
        <v>2406.7833333333333</v>
      </c>
      <c r="G174" s="266">
        <v>2353.5666666666666</v>
      </c>
      <c r="H174" s="266">
        <v>2320.4833333333331</v>
      </c>
      <c r="I174" s="266">
        <v>2267.2666666666664</v>
      </c>
      <c r="J174" s="266">
        <v>2439.8666666666668</v>
      </c>
      <c r="K174" s="266">
        <v>2493.083333333333</v>
      </c>
      <c r="L174" s="266">
        <v>2526.166666666667</v>
      </c>
      <c r="M174" s="267">
        <v>2460</v>
      </c>
      <c r="N174" s="267">
        <v>2373.6999999999998</v>
      </c>
      <c r="O174" s="267">
        <v>4489875</v>
      </c>
      <c r="P174" s="268">
        <v>6.4727639542703427E-3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2008.8</v>
      </c>
      <c r="F175" s="264">
        <v>2026.7166666666665</v>
      </c>
      <c r="G175" s="266">
        <v>1983.1833333333329</v>
      </c>
      <c r="H175" s="266">
        <v>1957.5666666666664</v>
      </c>
      <c r="I175" s="266">
        <v>1914.0333333333328</v>
      </c>
      <c r="J175" s="266">
        <v>2052.333333333333</v>
      </c>
      <c r="K175" s="266">
        <v>2095.8666666666663</v>
      </c>
      <c r="L175" s="266">
        <v>2121.4833333333331</v>
      </c>
      <c r="M175" s="267">
        <v>2070.25</v>
      </c>
      <c r="N175" s="267">
        <v>2001.1</v>
      </c>
      <c r="O175" s="267">
        <v>7203900</v>
      </c>
      <c r="P175" s="268">
        <v>3.7906293222683261E-2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1225.45</v>
      </c>
      <c r="F176" s="264">
        <v>1232.9166666666667</v>
      </c>
      <c r="G176" s="266">
        <v>1212.8333333333335</v>
      </c>
      <c r="H176" s="266">
        <v>1200.2166666666667</v>
      </c>
      <c r="I176" s="266">
        <v>1180.1333333333334</v>
      </c>
      <c r="J176" s="266">
        <v>1245.5333333333335</v>
      </c>
      <c r="K176" s="266">
        <v>1265.616666666667</v>
      </c>
      <c r="L176" s="266">
        <v>1278.2333333333336</v>
      </c>
      <c r="M176" s="267">
        <v>1253</v>
      </c>
      <c r="N176" s="267">
        <v>1220.3</v>
      </c>
      <c r="O176" s="267">
        <v>16735600</v>
      </c>
      <c r="P176" s="268">
        <v>3.082826714957099E-2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676.15</v>
      </c>
      <c r="F177" s="264">
        <v>680.1</v>
      </c>
      <c r="G177" s="266">
        <v>669.05000000000007</v>
      </c>
      <c r="H177" s="266">
        <v>661.95</v>
      </c>
      <c r="I177" s="266">
        <v>650.90000000000009</v>
      </c>
      <c r="J177" s="266">
        <v>687.2</v>
      </c>
      <c r="K177" s="266">
        <v>698.25</v>
      </c>
      <c r="L177" s="266">
        <v>705.35</v>
      </c>
      <c r="M177" s="267">
        <v>691.15</v>
      </c>
      <c r="N177" s="267">
        <v>673</v>
      </c>
      <c r="O177" s="267">
        <v>7746000</v>
      </c>
      <c r="P177" s="268">
        <v>-3.9970254694181077E-2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708.1</v>
      </c>
      <c r="F178" s="264">
        <v>710.75</v>
      </c>
      <c r="G178" s="266">
        <v>701.5</v>
      </c>
      <c r="H178" s="266">
        <v>694.9</v>
      </c>
      <c r="I178" s="266">
        <v>685.65</v>
      </c>
      <c r="J178" s="266">
        <v>717.35</v>
      </c>
      <c r="K178" s="266">
        <v>726.6</v>
      </c>
      <c r="L178" s="266">
        <v>733.2</v>
      </c>
      <c r="M178" s="267">
        <v>720</v>
      </c>
      <c r="N178" s="267">
        <v>704.15</v>
      </c>
      <c r="O178" s="267">
        <v>6235000</v>
      </c>
      <c r="P178" s="268">
        <v>8.5858585858585856E-2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1009.35</v>
      </c>
      <c r="F179" s="264">
        <v>1014.2333333333332</v>
      </c>
      <c r="G179" s="266">
        <v>1000.3666666666666</v>
      </c>
      <c r="H179" s="266">
        <v>991.38333333333333</v>
      </c>
      <c r="I179" s="266">
        <v>977.51666666666665</v>
      </c>
      <c r="J179" s="266">
        <v>1023.2166666666665</v>
      </c>
      <c r="K179" s="266">
        <v>1037.083333333333</v>
      </c>
      <c r="L179" s="266">
        <v>1046.0666666666664</v>
      </c>
      <c r="M179" s="267">
        <v>1028.0999999999999</v>
      </c>
      <c r="N179" s="267">
        <v>1005.25</v>
      </c>
      <c r="O179" s="267">
        <v>11740300</v>
      </c>
      <c r="P179" s="268">
        <v>-9.3744198997586774E-3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1742.4</v>
      </c>
      <c r="F180" s="264">
        <v>1731.6499999999999</v>
      </c>
      <c r="G180" s="266">
        <v>1716.2999999999997</v>
      </c>
      <c r="H180" s="266">
        <v>1690.1999999999998</v>
      </c>
      <c r="I180" s="266">
        <v>1674.8499999999997</v>
      </c>
      <c r="J180" s="266">
        <v>1757.7499999999998</v>
      </c>
      <c r="K180" s="266">
        <v>1773.0999999999997</v>
      </c>
      <c r="L180" s="266">
        <v>1799.1999999999998</v>
      </c>
      <c r="M180" s="267">
        <v>1747</v>
      </c>
      <c r="N180" s="267">
        <v>1705.55</v>
      </c>
      <c r="O180" s="267">
        <v>7210500</v>
      </c>
      <c r="P180" s="268">
        <v>8.6731482129117996E-3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952.5</v>
      </c>
      <c r="F181" s="264">
        <v>955.33333333333337</v>
      </c>
      <c r="G181" s="266">
        <v>946.06666666666672</v>
      </c>
      <c r="H181" s="266">
        <v>939.63333333333333</v>
      </c>
      <c r="I181" s="266">
        <v>930.36666666666667</v>
      </c>
      <c r="J181" s="266">
        <v>961.76666666666677</v>
      </c>
      <c r="K181" s="266">
        <v>971.03333333333342</v>
      </c>
      <c r="L181" s="266">
        <v>977.46666666666681</v>
      </c>
      <c r="M181" s="267">
        <v>964.6</v>
      </c>
      <c r="N181" s="267">
        <v>948.9</v>
      </c>
      <c r="O181" s="267">
        <v>8752500</v>
      </c>
      <c r="P181" s="268">
        <v>-5.3186048890252633E-3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718.95</v>
      </c>
      <c r="F182" s="264">
        <v>720.93333333333339</v>
      </c>
      <c r="G182" s="266">
        <v>714.16666666666674</v>
      </c>
      <c r="H182" s="266">
        <v>709.38333333333333</v>
      </c>
      <c r="I182" s="266">
        <v>702.61666666666667</v>
      </c>
      <c r="J182" s="266">
        <v>725.71666666666681</v>
      </c>
      <c r="K182" s="266">
        <v>732.48333333333346</v>
      </c>
      <c r="L182" s="266">
        <v>737.26666666666688</v>
      </c>
      <c r="M182" s="267">
        <v>727.7</v>
      </c>
      <c r="N182" s="267">
        <v>716.15</v>
      </c>
      <c r="O182" s="267">
        <v>64284600</v>
      </c>
      <c r="P182" s="268">
        <v>7.1216484718594425E-3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332.35</v>
      </c>
      <c r="F183" s="264">
        <v>332.66666666666669</v>
      </c>
      <c r="G183" s="266">
        <v>328.68333333333339</v>
      </c>
      <c r="H183" s="266">
        <v>325.01666666666671</v>
      </c>
      <c r="I183" s="266">
        <v>321.03333333333342</v>
      </c>
      <c r="J183" s="266">
        <v>336.33333333333337</v>
      </c>
      <c r="K183" s="266">
        <v>340.31666666666661</v>
      </c>
      <c r="L183" s="266">
        <v>343.98333333333335</v>
      </c>
      <c r="M183" s="267">
        <v>336.65</v>
      </c>
      <c r="N183" s="267">
        <v>329</v>
      </c>
      <c r="O183" s="267">
        <v>109741500</v>
      </c>
      <c r="P183" s="268">
        <v>-2.3308903039769315E-2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131.05000000000001</v>
      </c>
      <c r="F184" s="264">
        <v>131.45000000000002</v>
      </c>
      <c r="G184" s="266">
        <v>130.10000000000002</v>
      </c>
      <c r="H184" s="266">
        <v>129.15</v>
      </c>
      <c r="I184" s="266">
        <v>127.80000000000001</v>
      </c>
      <c r="J184" s="266">
        <v>132.40000000000003</v>
      </c>
      <c r="K184" s="266">
        <v>133.75</v>
      </c>
      <c r="L184" s="266">
        <v>134.70000000000005</v>
      </c>
      <c r="M184" s="267">
        <v>132.80000000000001</v>
      </c>
      <c r="N184" s="267">
        <v>130.5</v>
      </c>
      <c r="O184" s="267">
        <v>214296500</v>
      </c>
      <c r="P184" s="268">
        <v>2.5693000236923159E-2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3685.7</v>
      </c>
      <c r="F185" s="264">
        <v>3678.85</v>
      </c>
      <c r="G185" s="266">
        <v>3643</v>
      </c>
      <c r="H185" s="266">
        <v>3600.3</v>
      </c>
      <c r="I185" s="266">
        <v>3564.4500000000003</v>
      </c>
      <c r="J185" s="266">
        <v>3721.5499999999997</v>
      </c>
      <c r="K185" s="266">
        <v>3757.3999999999992</v>
      </c>
      <c r="L185" s="266">
        <v>3800.0999999999995</v>
      </c>
      <c r="M185" s="267">
        <v>3714.7</v>
      </c>
      <c r="N185" s="267">
        <v>3636.15</v>
      </c>
      <c r="O185" s="267">
        <v>11181450</v>
      </c>
      <c r="P185" s="268">
        <v>-3.1762388240642522E-2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1231.5</v>
      </c>
      <c r="F186" s="264">
        <v>1234.6666666666667</v>
      </c>
      <c r="G186" s="266">
        <v>1221.8333333333335</v>
      </c>
      <c r="H186" s="266">
        <v>1212.1666666666667</v>
      </c>
      <c r="I186" s="266">
        <v>1199.3333333333335</v>
      </c>
      <c r="J186" s="266">
        <v>1244.3333333333335</v>
      </c>
      <c r="K186" s="266">
        <v>1257.166666666667</v>
      </c>
      <c r="L186" s="266">
        <v>1266.8333333333335</v>
      </c>
      <c r="M186" s="267">
        <v>1247.5</v>
      </c>
      <c r="N186" s="267">
        <v>1225</v>
      </c>
      <c r="O186" s="267">
        <v>15591000</v>
      </c>
      <c r="P186" s="268">
        <v>-1.0057526000990514E-2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3593.55</v>
      </c>
      <c r="F187" s="264">
        <v>3611.35</v>
      </c>
      <c r="G187" s="266">
        <v>3568.45</v>
      </c>
      <c r="H187" s="266">
        <v>3543.35</v>
      </c>
      <c r="I187" s="266">
        <v>3500.45</v>
      </c>
      <c r="J187" s="266">
        <v>3636.45</v>
      </c>
      <c r="K187" s="266">
        <v>3679.3500000000004</v>
      </c>
      <c r="L187" s="266">
        <v>3704.45</v>
      </c>
      <c r="M187" s="267">
        <v>3654.25</v>
      </c>
      <c r="N187" s="267">
        <v>3586.25</v>
      </c>
      <c r="O187" s="267">
        <v>4706875</v>
      </c>
      <c r="P187" s="268">
        <v>-1.4896244283755926E-2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2057.25</v>
      </c>
      <c r="F188" s="264">
        <v>2068.7666666666664</v>
      </c>
      <c r="G188" s="266">
        <v>2033.083333333333</v>
      </c>
      <c r="H188" s="266">
        <v>2008.9166666666665</v>
      </c>
      <c r="I188" s="266">
        <v>1973.2333333333331</v>
      </c>
      <c r="J188" s="266">
        <v>2092.9333333333329</v>
      </c>
      <c r="K188" s="266">
        <v>2128.6166666666663</v>
      </c>
      <c r="L188" s="266">
        <v>2152.7833333333328</v>
      </c>
      <c r="M188" s="267">
        <v>2104.4499999999998</v>
      </c>
      <c r="N188" s="267">
        <v>2044.6</v>
      </c>
      <c r="O188" s="267">
        <v>1665000</v>
      </c>
      <c r="P188" s="268">
        <v>1.0315533980582525E-2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2898.85</v>
      </c>
      <c r="F189" s="264">
        <v>2894.9500000000003</v>
      </c>
      <c r="G189" s="266">
        <v>2872.9000000000005</v>
      </c>
      <c r="H189" s="266">
        <v>2846.9500000000003</v>
      </c>
      <c r="I189" s="266">
        <v>2824.9000000000005</v>
      </c>
      <c r="J189" s="266">
        <v>2920.9000000000005</v>
      </c>
      <c r="K189" s="266">
        <v>2942.9500000000007</v>
      </c>
      <c r="L189" s="266">
        <v>2968.9000000000005</v>
      </c>
      <c r="M189" s="267">
        <v>2917</v>
      </c>
      <c r="N189" s="267">
        <v>2869</v>
      </c>
      <c r="O189" s="267">
        <v>3165600</v>
      </c>
      <c r="P189" s="268">
        <v>2.9147129641363578E-3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1932.35</v>
      </c>
      <c r="F190" s="264">
        <v>1934.4166666666667</v>
      </c>
      <c r="G190" s="266">
        <v>1919.9833333333336</v>
      </c>
      <c r="H190" s="266">
        <v>1907.6166666666668</v>
      </c>
      <c r="I190" s="266">
        <v>1893.1833333333336</v>
      </c>
      <c r="J190" s="266">
        <v>1946.7833333333335</v>
      </c>
      <c r="K190" s="266">
        <v>1961.2166666666665</v>
      </c>
      <c r="L190" s="266">
        <v>1973.5833333333335</v>
      </c>
      <c r="M190" s="267">
        <v>1948.85</v>
      </c>
      <c r="N190" s="267">
        <v>1922.05</v>
      </c>
      <c r="O190" s="267">
        <v>7233800</v>
      </c>
      <c r="P190" s="268">
        <v>2.1334367726920092E-3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1728.45</v>
      </c>
      <c r="F191" s="264">
        <v>1741.1833333333334</v>
      </c>
      <c r="G191" s="266">
        <v>1707.3166666666668</v>
      </c>
      <c r="H191" s="266">
        <v>1686.1833333333334</v>
      </c>
      <c r="I191" s="266">
        <v>1652.3166666666668</v>
      </c>
      <c r="J191" s="266">
        <v>1762.3166666666668</v>
      </c>
      <c r="K191" s="266">
        <v>1796.1833333333336</v>
      </c>
      <c r="L191" s="266">
        <v>1817.3166666666668</v>
      </c>
      <c r="M191" s="267">
        <v>1775.05</v>
      </c>
      <c r="N191" s="267">
        <v>1720.05</v>
      </c>
      <c r="O191" s="267">
        <v>2957600</v>
      </c>
      <c r="P191" s="268">
        <v>3.1203364536697871E-3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9843.35</v>
      </c>
      <c r="F192" s="264">
        <v>9801.7666666666682</v>
      </c>
      <c r="G192" s="266">
        <v>9653.5833333333358</v>
      </c>
      <c r="H192" s="266">
        <v>9463.8166666666675</v>
      </c>
      <c r="I192" s="266">
        <v>9315.633333333335</v>
      </c>
      <c r="J192" s="266">
        <v>9991.5333333333365</v>
      </c>
      <c r="K192" s="266">
        <v>10139.716666666667</v>
      </c>
      <c r="L192" s="266">
        <v>10329.483333333337</v>
      </c>
      <c r="M192" s="267">
        <v>9949.9500000000007</v>
      </c>
      <c r="N192" s="267">
        <v>9612</v>
      </c>
      <c r="O192" s="267">
        <v>1994000</v>
      </c>
      <c r="P192" s="268">
        <v>0.17266525523406256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600.04999999999995</v>
      </c>
      <c r="F193" s="264">
        <v>602.11666666666667</v>
      </c>
      <c r="G193" s="266">
        <v>596.23333333333335</v>
      </c>
      <c r="H193" s="266">
        <v>592.41666666666663</v>
      </c>
      <c r="I193" s="266">
        <v>586.5333333333333</v>
      </c>
      <c r="J193" s="266">
        <v>605.93333333333339</v>
      </c>
      <c r="K193" s="266">
        <v>611.81666666666683</v>
      </c>
      <c r="L193" s="266">
        <v>615.63333333333344</v>
      </c>
      <c r="M193" s="267">
        <v>608</v>
      </c>
      <c r="N193" s="267">
        <v>598.29999999999995</v>
      </c>
      <c r="O193" s="267">
        <v>30456400</v>
      </c>
      <c r="P193" s="268">
        <v>1.179011012740229E-2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248.15</v>
      </c>
      <c r="F194" s="264">
        <v>249.31666666666669</v>
      </c>
      <c r="G194" s="266">
        <v>245.83333333333337</v>
      </c>
      <c r="H194" s="266">
        <v>243.51666666666668</v>
      </c>
      <c r="I194" s="266">
        <v>240.03333333333336</v>
      </c>
      <c r="J194" s="266">
        <v>251.63333333333338</v>
      </c>
      <c r="K194" s="266">
        <v>255.11666666666667</v>
      </c>
      <c r="L194" s="266">
        <v>257.43333333333339</v>
      </c>
      <c r="M194" s="267">
        <v>252.8</v>
      </c>
      <c r="N194" s="267">
        <v>247</v>
      </c>
      <c r="O194" s="267">
        <v>88115200</v>
      </c>
      <c r="P194" s="268">
        <v>9.0605102835417534E-3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854.8</v>
      </c>
      <c r="F195" s="264">
        <v>856.98333333333323</v>
      </c>
      <c r="G195" s="266">
        <v>848.16666666666652</v>
      </c>
      <c r="H195" s="266">
        <v>841.5333333333333</v>
      </c>
      <c r="I195" s="266">
        <v>832.71666666666658</v>
      </c>
      <c r="J195" s="266">
        <v>863.61666666666645</v>
      </c>
      <c r="K195" s="266">
        <v>872.43333333333328</v>
      </c>
      <c r="L195" s="266">
        <v>879.06666666666638</v>
      </c>
      <c r="M195" s="267">
        <v>865.8</v>
      </c>
      <c r="N195" s="267">
        <v>850.35</v>
      </c>
      <c r="O195" s="267">
        <v>10348800</v>
      </c>
      <c r="P195" s="268">
        <v>1.2325390304026294E-2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424.95</v>
      </c>
      <c r="F196" s="264">
        <v>425.9666666666667</v>
      </c>
      <c r="G196" s="266">
        <v>421.43333333333339</v>
      </c>
      <c r="H196" s="266">
        <v>417.91666666666669</v>
      </c>
      <c r="I196" s="266">
        <v>413.38333333333338</v>
      </c>
      <c r="J196" s="266">
        <v>429.48333333333341</v>
      </c>
      <c r="K196" s="266">
        <v>434.01666666666671</v>
      </c>
      <c r="L196" s="266">
        <v>437.53333333333342</v>
      </c>
      <c r="M196" s="267">
        <v>430.5</v>
      </c>
      <c r="N196" s="267">
        <v>422.45</v>
      </c>
      <c r="O196" s="267">
        <v>53026500</v>
      </c>
      <c r="P196" s="268">
        <v>-1.9471333869580894E-2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290.85000000000002</v>
      </c>
      <c r="F197" s="264">
        <v>291.96666666666664</v>
      </c>
      <c r="G197" s="266">
        <v>282.48333333333329</v>
      </c>
      <c r="H197" s="266">
        <v>274.11666666666667</v>
      </c>
      <c r="I197" s="266">
        <v>264.63333333333333</v>
      </c>
      <c r="J197" s="266">
        <v>300.33333333333326</v>
      </c>
      <c r="K197" s="266">
        <v>309.81666666666661</v>
      </c>
      <c r="L197" s="266">
        <v>318.18333333333322</v>
      </c>
      <c r="M197" s="267">
        <v>301.45</v>
      </c>
      <c r="N197" s="267">
        <v>283.60000000000002</v>
      </c>
      <c r="O197" s="267">
        <v>112965000</v>
      </c>
      <c r="P197" s="268">
        <v>9.1164623721348051E-2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637.95000000000005</v>
      </c>
      <c r="F198" s="264">
        <v>638.86666666666667</v>
      </c>
      <c r="G198" s="266">
        <v>635.13333333333333</v>
      </c>
      <c r="H198" s="266">
        <v>632.31666666666661</v>
      </c>
      <c r="I198" s="266">
        <v>628.58333333333326</v>
      </c>
      <c r="J198" s="266">
        <v>641.68333333333339</v>
      </c>
      <c r="K198" s="266">
        <v>645.41666666666674</v>
      </c>
      <c r="L198" s="266">
        <v>648.23333333333346</v>
      </c>
      <c r="M198" s="267">
        <v>642.6</v>
      </c>
      <c r="N198" s="267">
        <v>636.04999999999995</v>
      </c>
      <c r="O198" s="267">
        <v>6831900</v>
      </c>
      <c r="P198" s="268">
        <v>-1.9504004133298888E-2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3" t="s">
        <v>16</v>
      </c>
      <c r="B8" s="335"/>
      <c r="C8" s="338" t="s">
        <v>20</v>
      </c>
      <c r="D8" s="338" t="s">
        <v>21</v>
      </c>
      <c r="E8" s="330" t="s">
        <v>22</v>
      </c>
      <c r="F8" s="331"/>
      <c r="G8" s="332"/>
      <c r="H8" s="330" t="s">
        <v>23</v>
      </c>
      <c r="I8" s="331"/>
      <c r="J8" s="332"/>
      <c r="K8" s="26"/>
      <c r="L8" s="48"/>
      <c r="M8" s="48"/>
      <c r="N8" s="1"/>
      <c r="O8" s="1"/>
    </row>
    <row r="9" spans="1:15" ht="36" customHeight="1">
      <c r="A9" s="334"/>
      <c r="B9" s="337"/>
      <c r="C9" s="337"/>
      <c r="D9" s="33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20906.400000000001</v>
      </c>
      <c r="D10" s="34">
        <v>20937.150000000001</v>
      </c>
      <c r="E10" s="34">
        <v>20836.400000000001</v>
      </c>
      <c r="F10" s="34">
        <v>20766.400000000001</v>
      </c>
      <c r="G10" s="34">
        <v>20665.650000000001</v>
      </c>
      <c r="H10" s="34">
        <v>21007.15</v>
      </c>
      <c r="I10" s="34">
        <v>21107.9</v>
      </c>
      <c r="J10" s="34">
        <v>21177.9</v>
      </c>
      <c r="K10" s="34">
        <v>21037.9</v>
      </c>
      <c r="L10" s="34">
        <v>20867.150000000001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47097.55</v>
      </c>
      <c r="D11" s="34">
        <v>47185.200000000004</v>
      </c>
      <c r="E11" s="34">
        <v>46916.400000000009</v>
      </c>
      <c r="F11" s="34">
        <v>46735.250000000007</v>
      </c>
      <c r="G11" s="34">
        <v>46466.450000000012</v>
      </c>
      <c r="H11" s="34">
        <v>47366.350000000006</v>
      </c>
      <c r="I11" s="34">
        <v>47635.150000000009</v>
      </c>
      <c r="J11" s="34">
        <v>47816.3</v>
      </c>
      <c r="K11" s="34">
        <v>47454</v>
      </c>
      <c r="L11" s="34">
        <v>47004.05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4508.2</v>
      </c>
      <c r="D12" s="36">
        <v>4519.2166666666662</v>
      </c>
      <c r="E12" s="36">
        <v>4473.0333333333328</v>
      </c>
      <c r="F12" s="36">
        <v>4437.8666666666668</v>
      </c>
      <c r="G12" s="36">
        <v>4391.6833333333334</v>
      </c>
      <c r="H12" s="36">
        <v>4554.3833333333323</v>
      </c>
      <c r="I12" s="36">
        <v>4600.5666666666648</v>
      </c>
      <c r="J12" s="36">
        <v>4635.7333333333318</v>
      </c>
      <c r="K12" s="36">
        <v>4565.3999999999996</v>
      </c>
      <c r="L12" s="36">
        <v>4484.05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6943.1</v>
      </c>
      <c r="D13" s="36">
        <v>6952.416666666667</v>
      </c>
      <c r="E13" s="36">
        <v>6908.5833333333339</v>
      </c>
      <c r="F13" s="36">
        <v>6874.0666666666666</v>
      </c>
      <c r="G13" s="36">
        <v>6830.2333333333336</v>
      </c>
      <c r="H13" s="36">
        <v>6986.9333333333343</v>
      </c>
      <c r="I13" s="36">
        <v>7030.7666666666682</v>
      </c>
      <c r="J13" s="36">
        <v>7065.2833333333347</v>
      </c>
      <c r="K13" s="36">
        <v>6996.25</v>
      </c>
      <c r="L13" s="36">
        <v>6917.9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33493.9</v>
      </c>
      <c r="D14" s="36">
        <v>33550.566666666673</v>
      </c>
      <c r="E14" s="36">
        <v>33301.333333333343</v>
      </c>
      <c r="F14" s="36">
        <v>33108.76666666667</v>
      </c>
      <c r="G14" s="36">
        <v>32859.53333333334</v>
      </c>
      <c r="H14" s="36">
        <v>33743.133333333346</v>
      </c>
      <c r="I14" s="36">
        <v>33992.366666666669</v>
      </c>
      <c r="J14" s="36">
        <v>34184.933333333349</v>
      </c>
      <c r="K14" s="36">
        <v>33799.800000000003</v>
      </c>
      <c r="L14" s="36">
        <v>33358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7331.6</v>
      </c>
      <c r="D15" s="36">
        <v>7341.7666666666664</v>
      </c>
      <c r="E15" s="36">
        <v>7277.1333333333332</v>
      </c>
      <c r="F15" s="36">
        <v>7222.666666666667</v>
      </c>
      <c r="G15" s="36">
        <v>7158.0333333333338</v>
      </c>
      <c r="H15" s="36">
        <v>7396.2333333333327</v>
      </c>
      <c r="I15" s="36">
        <v>7460.8666666666659</v>
      </c>
      <c r="J15" s="36">
        <v>7515.3333333333321</v>
      </c>
      <c r="K15" s="36">
        <v>7406.4</v>
      </c>
      <c r="L15" s="36">
        <v>7287.3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12650.35</v>
      </c>
      <c r="D16" s="36">
        <v>12660.083333333334</v>
      </c>
      <c r="E16" s="36">
        <v>12571.666666666668</v>
      </c>
      <c r="F16" s="36">
        <v>12492.983333333334</v>
      </c>
      <c r="G16" s="36">
        <v>12404.566666666668</v>
      </c>
      <c r="H16" s="36">
        <v>12738.766666666668</v>
      </c>
      <c r="I16" s="36">
        <v>12827.183333333336</v>
      </c>
      <c r="J16" s="36">
        <v>12905.866666666669</v>
      </c>
      <c r="K16" s="36">
        <v>12748.5</v>
      </c>
      <c r="L16" s="36">
        <v>12581.4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4721.3</v>
      </c>
      <c r="D17" s="36">
        <v>4743.7</v>
      </c>
      <c r="E17" s="36">
        <v>4667.6499999999996</v>
      </c>
      <c r="F17" s="36">
        <v>4614</v>
      </c>
      <c r="G17" s="36">
        <v>4537.95</v>
      </c>
      <c r="H17" s="36">
        <v>4797.3499999999995</v>
      </c>
      <c r="I17" s="36">
        <v>4873.4000000000005</v>
      </c>
      <c r="J17" s="36">
        <v>4927.0499999999993</v>
      </c>
      <c r="K17" s="31">
        <v>4819.75</v>
      </c>
      <c r="L17" s="31">
        <v>4690.05</v>
      </c>
      <c r="M17" s="31">
        <v>2.0166300000000001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22825</v>
      </c>
      <c r="D18" s="36">
        <v>22917.133333333331</v>
      </c>
      <c r="E18" s="36">
        <v>22668.366666666661</v>
      </c>
      <c r="F18" s="36">
        <v>22511.73333333333</v>
      </c>
      <c r="G18" s="36">
        <v>22262.96666666666</v>
      </c>
      <c r="H18" s="36">
        <v>23073.766666666663</v>
      </c>
      <c r="I18" s="36">
        <v>23322.533333333333</v>
      </c>
      <c r="J18" s="36">
        <v>23479.166666666664</v>
      </c>
      <c r="K18" s="31">
        <v>23165.9</v>
      </c>
      <c r="L18" s="31">
        <v>22760.5</v>
      </c>
      <c r="M18" s="31">
        <v>0.12942999999999999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163.75</v>
      </c>
      <c r="D19" s="36">
        <v>164.58333333333334</v>
      </c>
      <c r="E19" s="36">
        <v>162.26666666666668</v>
      </c>
      <c r="F19" s="36">
        <v>160.78333333333333</v>
      </c>
      <c r="G19" s="36">
        <v>158.46666666666667</v>
      </c>
      <c r="H19" s="36">
        <v>166.06666666666669</v>
      </c>
      <c r="I19" s="36">
        <v>168.38333333333335</v>
      </c>
      <c r="J19" s="36">
        <v>169.8666666666667</v>
      </c>
      <c r="K19" s="31">
        <v>166.9</v>
      </c>
      <c r="L19" s="31">
        <v>163.1</v>
      </c>
      <c r="M19" s="31">
        <v>30.387709999999998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230.4</v>
      </c>
      <c r="D20" s="36">
        <v>231.81666666666669</v>
      </c>
      <c r="E20" s="36">
        <v>227.63333333333338</v>
      </c>
      <c r="F20" s="36">
        <v>224.8666666666667</v>
      </c>
      <c r="G20" s="36">
        <v>220.68333333333339</v>
      </c>
      <c r="H20" s="36">
        <v>234.58333333333337</v>
      </c>
      <c r="I20" s="36">
        <v>238.76666666666671</v>
      </c>
      <c r="J20" s="36">
        <v>241.53333333333336</v>
      </c>
      <c r="K20" s="31">
        <v>236</v>
      </c>
      <c r="L20" s="31">
        <v>229.05</v>
      </c>
      <c r="M20" s="31">
        <v>19.367010000000001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2175.4499999999998</v>
      </c>
      <c r="D21" s="36">
        <v>2181.8166666666666</v>
      </c>
      <c r="E21" s="36">
        <v>2155.6833333333334</v>
      </c>
      <c r="F21" s="36">
        <v>2135.916666666667</v>
      </c>
      <c r="G21" s="36">
        <v>2109.7833333333338</v>
      </c>
      <c r="H21" s="36">
        <v>2201.583333333333</v>
      </c>
      <c r="I21" s="36">
        <v>2227.7166666666662</v>
      </c>
      <c r="J21" s="36">
        <v>2247.4833333333327</v>
      </c>
      <c r="K21" s="31">
        <v>2207.9499999999998</v>
      </c>
      <c r="L21" s="31">
        <v>2162.0500000000002</v>
      </c>
      <c r="M21" s="31">
        <v>5.4203999999999999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2857.65</v>
      </c>
      <c r="D22" s="36">
        <v>2864.7166666666672</v>
      </c>
      <c r="E22" s="36">
        <v>2833.4833333333345</v>
      </c>
      <c r="F22" s="36">
        <v>2809.3166666666675</v>
      </c>
      <c r="G22" s="36">
        <v>2778.0833333333348</v>
      </c>
      <c r="H22" s="36">
        <v>2888.8833333333341</v>
      </c>
      <c r="I22" s="36">
        <v>2920.1166666666668</v>
      </c>
      <c r="J22" s="36">
        <v>2944.2833333333338</v>
      </c>
      <c r="K22" s="31">
        <v>2895.95</v>
      </c>
      <c r="L22" s="31">
        <v>2840.55</v>
      </c>
      <c r="M22" s="31">
        <v>20.177720000000001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1463.9</v>
      </c>
      <c r="D23" s="36">
        <v>1485.7666666666667</v>
      </c>
      <c r="E23" s="36">
        <v>1431.6333333333332</v>
      </c>
      <c r="F23" s="36">
        <v>1399.3666666666666</v>
      </c>
      <c r="G23" s="36">
        <v>1345.2333333333331</v>
      </c>
      <c r="H23" s="36">
        <v>1518.0333333333333</v>
      </c>
      <c r="I23" s="36">
        <v>1572.166666666667</v>
      </c>
      <c r="J23" s="36">
        <v>1604.4333333333334</v>
      </c>
      <c r="K23" s="31">
        <v>1539.9</v>
      </c>
      <c r="L23" s="31">
        <v>1453.5</v>
      </c>
      <c r="M23" s="31">
        <v>20.075199999999999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1041.95</v>
      </c>
      <c r="D24" s="36">
        <v>1037.8833333333334</v>
      </c>
      <c r="E24" s="36">
        <v>1027.3166666666668</v>
      </c>
      <c r="F24" s="36">
        <v>1012.6833333333334</v>
      </c>
      <c r="G24" s="36">
        <v>1002.1166666666668</v>
      </c>
      <c r="H24" s="36">
        <v>1052.5166666666669</v>
      </c>
      <c r="I24" s="36">
        <v>1063.0833333333335</v>
      </c>
      <c r="J24" s="36">
        <v>1077.7166666666669</v>
      </c>
      <c r="K24" s="31">
        <v>1048.45</v>
      </c>
      <c r="L24" s="31">
        <v>1023.25</v>
      </c>
      <c r="M24" s="31">
        <v>49.022889999999997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516.95000000000005</v>
      </c>
      <c r="D25" s="36">
        <v>519.35</v>
      </c>
      <c r="E25" s="36">
        <v>509.70000000000005</v>
      </c>
      <c r="F25" s="36">
        <v>502.45000000000005</v>
      </c>
      <c r="G25" s="36">
        <v>492.80000000000007</v>
      </c>
      <c r="H25" s="36">
        <v>526.6</v>
      </c>
      <c r="I25" s="36">
        <v>536.24999999999989</v>
      </c>
      <c r="J25" s="36">
        <v>543.5</v>
      </c>
      <c r="K25" s="31">
        <v>529</v>
      </c>
      <c r="L25" s="31">
        <v>512.1</v>
      </c>
      <c r="M25" s="31">
        <v>51.301180000000002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4795.2</v>
      </c>
      <c r="D26" s="36">
        <v>4778.1833333333334</v>
      </c>
      <c r="E26" s="36">
        <v>4743.0166666666664</v>
      </c>
      <c r="F26" s="36">
        <v>4690.833333333333</v>
      </c>
      <c r="G26" s="36">
        <v>4655.6666666666661</v>
      </c>
      <c r="H26" s="36">
        <v>4830.3666666666668</v>
      </c>
      <c r="I26" s="36">
        <v>4865.5333333333328</v>
      </c>
      <c r="J26" s="36">
        <v>4917.7166666666672</v>
      </c>
      <c r="K26" s="31">
        <v>4813.3500000000004</v>
      </c>
      <c r="L26" s="31">
        <v>4726</v>
      </c>
      <c r="M26" s="31">
        <v>2.6170100000000001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501.35</v>
      </c>
      <c r="D27" s="36">
        <v>503.2</v>
      </c>
      <c r="E27" s="36">
        <v>495.9</v>
      </c>
      <c r="F27" s="36">
        <v>490.45</v>
      </c>
      <c r="G27" s="36">
        <v>483.15</v>
      </c>
      <c r="H27" s="36">
        <v>508.65</v>
      </c>
      <c r="I27" s="36">
        <v>515.95000000000005</v>
      </c>
      <c r="J27" s="36">
        <v>521.4</v>
      </c>
      <c r="K27" s="31">
        <v>510.5</v>
      </c>
      <c r="L27" s="31">
        <v>497.75</v>
      </c>
      <c r="M27" s="31">
        <v>33.92736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5428.95</v>
      </c>
      <c r="D28" s="36">
        <v>5460.7166666666672</v>
      </c>
      <c r="E28" s="36">
        <v>5371.4333333333343</v>
      </c>
      <c r="F28" s="36">
        <v>5313.916666666667</v>
      </c>
      <c r="G28" s="36">
        <v>5224.6333333333341</v>
      </c>
      <c r="H28" s="36">
        <v>5518.2333333333345</v>
      </c>
      <c r="I28" s="36">
        <v>5607.5166666666673</v>
      </c>
      <c r="J28" s="36">
        <v>5665.0333333333347</v>
      </c>
      <c r="K28" s="31">
        <v>5550</v>
      </c>
      <c r="L28" s="31">
        <v>5403.2</v>
      </c>
      <c r="M28" s="31">
        <v>6.15205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449.85</v>
      </c>
      <c r="D29" s="36">
        <v>451.7166666666667</v>
      </c>
      <c r="E29" s="36">
        <v>445.68333333333339</v>
      </c>
      <c r="F29" s="36">
        <v>441.51666666666671</v>
      </c>
      <c r="G29" s="36">
        <v>435.48333333333341</v>
      </c>
      <c r="H29" s="36">
        <v>455.88333333333338</v>
      </c>
      <c r="I29" s="36">
        <v>461.91666666666669</v>
      </c>
      <c r="J29" s="36">
        <v>466.08333333333337</v>
      </c>
      <c r="K29" s="31">
        <v>457.75</v>
      </c>
      <c r="L29" s="31">
        <v>447.55</v>
      </c>
      <c r="M29" s="31">
        <v>13.39067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172.2</v>
      </c>
      <c r="D30" s="36">
        <v>173.2833333333333</v>
      </c>
      <c r="E30" s="36">
        <v>170.11666666666662</v>
      </c>
      <c r="F30" s="36">
        <v>168.0333333333333</v>
      </c>
      <c r="G30" s="36">
        <v>164.86666666666662</v>
      </c>
      <c r="H30" s="36">
        <v>175.36666666666662</v>
      </c>
      <c r="I30" s="36">
        <v>178.5333333333333</v>
      </c>
      <c r="J30" s="36">
        <v>180.61666666666662</v>
      </c>
      <c r="K30" s="31">
        <v>176.45</v>
      </c>
      <c r="L30" s="31">
        <v>171.2</v>
      </c>
      <c r="M30" s="31">
        <v>120.84177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3224.75</v>
      </c>
      <c r="D31" s="36">
        <v>3230.6</v>
      </c>
      <c r="E31" s="36">
        <v>3204.1499999999996</v>
      </c>
      <c r="F31" s="36">
        <v>3183.5499999999997</v>
      </c>
      <c r="G31" s="36">
        <v>3157.0999999999995</v>
      </c>
      <c r="H31" s="36">
        <v>3251.2</v>
      </c>
      <c r="I31" s="36">
        <v>3277.6499999999996</v>
      </c>
      <c r="J31" s="36">
        <v>3298.25</v>
      </c>
      <c r="K31" s="31">
        <v>3257.05</v>
      </c>
      <c r="L31" s="31">
        <v>3210</v>
      </c>
      <c r="M31" s="31">
        <v>10.190300000000001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1928.45</v>
      </c>
      <c r="D32" s="36">
        <v>1937.4333333333334</v>
      </c>
      <c r="E32" s="36">
        <v>1906.0166666666669</v>
      </c>
      <c r="F32" s="36">
        <v>1883.5833333333335</v>
      </c>
      <c r="G32" s="36">
        <v>1852.166666666667</v>
      </c>
      <c r="H32" s="36">
        <v>1959.8666666666668</v>
      </c>
      <c r="I32" s="36">
        <v>1991.2833333333333</v>
      </c>
      <c r="J32" s="36">
        <v>2013.7166666666667</v>
      </c>
      <c r="K32" s="31">
        <v>1968.85</v>
      </c>
      <c r="L32" s="31">
        <v>1915</v>
      </c>
      <c r="M32" s="31">
        <v>2.3480300000000001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1114.2</v>
      </c>
      <c r="D33" s="36">
        <v>1133.3666666666666</v>
      </c>
      <c r="E33" s="36">
        <v>1081.9333333333332</v>
      </c>
      <c r="F33" s="36">
        <v>1049.6666666666665</v>
      </c>
      <c r="G33" s="36">
        <v>998.23333333333312</v>
      </c>
      <c r="H33" s="36">
        <v>1165.6333333333332</v>
      </c>
      <c r="I33" s="36">
        <v>1217.0666666666666</v>
      </c>
      <c r="J33" s="36">
        <v>1249.3333333333333</v>
      </c>
      <c r="K33" s="31">
        <v>1184.8</v>
      </c>
      <c r="L33" s="31">
        <v>1101.0999999999999</v>
      </c>
      <c r="M33" s="31">
        <v>61.850740000000002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741.4</v>
      </c>
      <c r="D34" s="36">
        <v>743.26666666666677</v>
      </c>
      <c r="E34" s="36">
        <v>737.58333333333348</v>
      </c>
      <c r="F34" s="36">
        <v>733.76666666666677</v>
      </c>
      <c r="G34" s="36">
        <v>728.08333333333348</v>
      </c>
      <c r="H34" s="36">
        <v>747.08333333333348</v>
      </c>
      <c r="I34" s="36">
        <v>752.76666666666665</v>
      </c>
      <c r="J34" s="36">
        <v>756.58333333333348</v>
      </c>
      <c r="K34" s="31">
        <v>748.95</v>
      </c>
      <c r="L34" s="31">
        <v>739.45</v>
      </c>
      <c r="M34" s="31">
        <v>11.958489999999999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1011.3</v>
      </c>
      <c r="D35" s="36">
        <v>1011.9333333333334</v>
      </c>
      <c r="E35" s="36">
        <v>1000.9166666666667</v>
      </c>
      <c r="F35" s="36">
        <v>990.5333333333333</v>
      </c>
      <c r="G35" s="36">
        <v>979.51666666666665</v>
      </c>
      <c r="H35" s="36">
        <v>1022.3166666666668</v>
      </c>
      <c r="I35" s="36">
        <v>1033.3333333333335</v>
      </c>
      <c r="J35" s="36">
        <v>1043.7166666666669</v>
      </c>
      <c r="K35" s="31">
        <v>1022.95</v>
      </c>
      <c r="L35" s="31">
        <v>1001.55</v>
      </c>
      <c r="M35" s="31">
        <v>24.07714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373.7</v>
      </c>
      <c r="D36" s="36">
        <v>374.83333333333331</v>
      </c>
      <c r="E36" s="36">
        <v>370.16666666666663</v>
      </c>
      <c r="F36" s="36">
        <v>366.63333333333333</v>
      </c>
      <c r="G36" s="36">
        <v>361.96666666666664</v>
      </c>
      <c r="H36" s="36">
        <v>378.36666666666662</v>
      </c>
      <c r="I36" s="36">
        <v>383.03333333333325</v>
      </c>
      <c r="J36" s="36">
        <v>386.56666666666661</v>
      </c>
      <c r="K36" s="31">
        <v>379.5</v>
      </c>
      <c r="L36" s="31">
        <v>371.3</v>
      </c>
      <c r="M36" s="31">
        <v>22.716259999999998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1131</v>
      </c>
      <c r="D37" s="36">
        <v>1124.6333333333334</v>
      </c>
      <c r="E37" s="36">
        <v>1115.3666666666668</v>
      </c>
      <c r="F37" s="36">
        <v>1099.7333333333333</v>
      </c>
      <c r="G37" s="36">
        <v>1090.4666666666667</v>
      </c>
      <c r="H37" s="36">
        <v>1140.2666666666669</v>
      </c>
      <c r="I37" s="36">
        <v>1149.5333333333338</v>
      </c>
      <c r="J37" s="36">
        <v>1165.166666666667</v>
      </c>
      <c r="K37" s="31">
        <v>1133.9000000000001</v>
      </c>
      <c r="L37" s="31">
        <v>1109</v>
      </c>
      <c r="M37" s="31">
        <v>90.441109999999995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6254.2</v>
      </c>
      <c r="D38" s="36">
        <v>6234.7</v>
      </c>
      <c r="E38" s="36">
        <v>6169.45</v>
      </c>
      <c r="F38" s="36">
        <v>6084.7</v>
      </c>
      <c r="G38" s="36">
        <v>6019.45</v>
      </c>
      <c r="H38" s="36">
        <v>6319.45</v>
      </c>
      <c r="I38" s="36">
        <v>6384.7</v>
      </c>
      <c r="J38" s="36">
        <v>6469.45</v>
      </c>
      <c r="K38" s="31">
        <v>6299.95</v>
      </c>
      <c r="L38" s="31">
        <v>6149.95</v>
      </c>
      <c r="M38" s="31">
        <v>8.109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1706.75</v>
      </c>
      <c r="D39" s="36">
        <v>1709</v>
      </c>
      <c r="E39" s="36">
        <v>1698.25</v>
      </c>
      <c r="F39" s="36">
        <v>1689.75</v>
      </c>
      <c r="G39" s="36">
        <v>1679</v>
      </c>
      <c r="H39" s="36">
        <v>1717.5</v>
      </c>
      <c r="I39" s="36">
        <v>1728.25</v>
      </c>
      <c r="J39" s="36">
        <v>1736.75</v>
      </c>
      <c r="K39" s="31">
        <v>1719.75</v>
      </c>
      <c r="L39" s="31">
        <v>1700.5</v>
      </c>
      <c r="M39" s="31">
        <v>13.905390000000001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7838</v>
      </c>
      <c r="D40" s="36">
        <v>7831.3666666666659</v>
      </c>
      <c r="E40" s="36">
        <v>7762.2333333333318</v>
      </c>
      <c r="F40" s="36">
        <v>7686.4666666666662</v>
      </c>
      <c r="G40" s="36">
        <v>7617.3333333333321</v>
      </c>
      <c r="H40" s="36">
        <v>7907.1333333333314</v>
      </c>
      <c r="I40" s="36">
        <v>7976.2666666666646</v>
      </c>
      <c r="J40" s="36">
        <v>8052.033333333331</v>
      </c>
      <c r="K40" s="31">
        <v>7900.5</v>
      </c>
      <c r="L40" s="31">
        <v>7755.6</v>
      </c>
      <c r="M40" s="31">
        <v>0.26618999999999998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7314.55</v>
      </c>
      <c r="D41" s="36">
        <v>7316.1833333333334</v>
      </c>
      <c r="E41" s="36">
        <v>7278.3666666666668</v>
      </c>
      <c r="F41" s="36">
        <v>7242.1833333333334</v>
      </c>
      <c r="G41" s="36">
        <v>7204.3666666666668</v>
      </c>
      <c r="H41" s="36">
        <v>7352.3666666666668</v>
      </c>
      <c r="I41" s="36">
        <v>7390.1833333333343</v>
      </c>
      <c r="J41" s="36">
        <v>7426.3666666666668</v>
      </c>
      <c r="K41" s="31">
        <v>7354</v>
      </c>
      <c r="L41" s="31">
        <v>7280</v>
      </c>
      <c r="M41" s="31">
        <v>6.3331200000000001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2596.1999999999998</v>
      </c>
      <c r="D42" s="36">
        <v>2594.5499999999997</v>
      </c>
      <c r="E42" s="36">
        <v>2574.0999999999995</v>
      </c>
      <c r="F42" s="36">
        <v>2551.9999999999995</v>
      </c>
      <c r="G42" s="36">
        <v>2531.5499999999993</v>
      </c>
      <c r="H42" s="36">
        <v>2616.6499999999996</v>
      </c>
      <c r="I42" s="36">
        <v>2637.0999999999995</v>
      </c>
      <c r="J42" s="36">
        <v>2659.2</v>
      </c>
      <c r="K42" s="31">
        <v>2615</v>
      </c>
      <c r="L42" s="31">
        <v>2572.4499999999998</v>
      </c>
      <c r="M42" s="31">
        <v>1.58815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236.65</v>
      </c>
      <c r="D43" s="36">
        <v>238.9</v>
      </c>
      <c r="E43" s="36">
        <v>233.25</v>
      </c>
      <c r="F43" s="36">
        <v>229.85</v>
      </c>
      <c r="G43" s="36">
        <v>224.2</v>
      </c>
      <c r="H43" s="36">
        <v>242.3</v>
      </c>
      <c r="I43" s="36">
        <v>247.95000000000005</v>
      </c>
      <c r="J43" s="36">
        <v>251.35000000000002</v>
      </c>
      <c r="K43" s="31">
        <v>244.55</v>
      </c>
      <c r="L43" s="31">
        <v>235.5</v>
      </c>
      <c r="M43" s="31">
        <v>152.31523999999999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216.1</v>
      </c>
      <c r="D44" s="36">
        <v>215.76666666666665</v>
      </c>
      <c r="E44" s="36">
        <v>214.3833333333333</v>
      </c>
      <c r="F44" s="36">
        <v>212.66666666666666</v>
      </c>
      <c r="G44" s="36">
        <v>211.2833333333333</v>
      </c>
      <c r="H44" s="36">
        <v>217.48333333333329</v>
      </c>
      <c r="I44" s="36">
        <v>218.86666666666662</v>
      </c>
      <c r="J44" s="36">
        <v>220.58333333333329</v>
      </c>
      <c r="K44" s="31">
        <v>217.15</v>
      </c>
      <c r="L44" s="31">
        <v>214.05</v>
      </c>
      <c r="M44" s="31">
        <v>182.71153000000001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115.7</v>
      </c>
      <c r="D45" s="36">
        <v>117.11666666666667</v>
      </c>
      <c r="E45" s="36">
        <v>113.33333333333334</v>
      </c>
      <c r="F45" s="36">
        <v>110.96666666666667</v>
      </c>
      <c r="G45" s="36">
        <v>107.18333333333334</v>
      </c>
      <c r="H45" s="36">
        <v>119.48333333333335</v>
      </c>
      <c r="I45" s="36">
        <v>123.26666666666668</v>
      </c>
      <c r="J45" s="36">
        <v>125.63333333333335</v>
      </c>
      <c r="K45" s="31">
        <v>120.9</v>
      </c>
      <c r="L45" s="31">
        <v>114.75</v>
      </c>
      <c r="M45" s="31">
        <v>281.97994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1655</v>
      </c>
      <c r="D46" s="36">
        <v>1663.05</v>
      </c>
      <c r="E46" s="36">
        <v>1638.6</v>
      </c>
      <c r="F46" s="36">
        <v>1622.2</v>
      </c>
      <c r="G46" s="36">
        <v>1597.75</v>
      </c>
      <c r="H46" s="36">
        <v>1679.4499999999998</v>
      </c>
      <c r="I46" s="36">
        <v>1703.9</v>
      </c>
      <c r="J46" s="36">
        <v>1720.2999999999997</v>
      </c>
      <c r="K46" s="31">
        <v>1687.5</v>
      </c>
      <c r="L46" s="31">
        <v>1646.65</v>
      </c>
      <c r="M46" s="31">
        <v>1.5920000000000001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160.80000000000001</v>
      </c>
      <c r="D47" s="36">
        <v>161.20000000000002</v>
      </c>
      <c r="E47" s="36">
        <v>159.60000000000002</v>
      </c>
      <c r="F47" s="36">
        <v>158.4</v>
      </c>
      <c r="G47" s="36">
        <v>156.80000000000001</v>
      </c>
      <c r="H47" s="36">
        <v>162.40000000000003</v>
      </c>
      <c r="I47" s="36">
        <v>164</v>
      </c>
      <c r="J47" s="36">
        <v>165.20000000000005</v>
      </c>
      <c r="K47" s="31">
        <v>162.80000000000001</v>
      </c>
      <c r="L47" s="31">
        <v>160</v>
      </c>
      <c r="M47" s="31">
        <v>163.06341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571.04999999999995</v>
      </c>
      <c r="D48" s="36">
        <v>573.51666666666677</v>
      </c>
      <c r="E48" s="36">
        <v>566.18333333333351</v>
      </c>
      <c r="F48" s="36">
        <v>561.31666666666672</v>
      </c>
      <c r="G48" s="36">
        <v>553.98333333333346</v>
      </c>
      <c r="H48" s="36">
        <v>578.38333333333355</v>
      </c>
      <c r="I48" s="36">
        <v>585.71666666666681</v>
      </c>
      <c r="J48" s="36">
        <v>590.5833333333336</v>
      </c>
      <c r="K48" s="31">
        <v>580.85</v>
      </c>
      <c r="L48" s="31">
        <v>568.65</v>
      </c>
      <c r="M48" s="31">
        <v>9.5144199999999994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1186.8</v>
      </c>
      <c r="D49" s="36">
        <v>1192.6666666666667</v>
      </c>
      <c r="E49" s="36">
        <v>1174.4333333333334</v>
      </c>
      <c r="F49" s="36">
        <v>1162.0666666666666</v>
      </c>
      <c r="G49" s="36">
        <v>1143.8333333333333</v>
      </c>
      <c r="H49" s="36">
        <v>1205.0333333333335</v>
      </c>
      <c r="I49" s="36">
        <v>1223.2666666666667</v>
      </c>
      <c r="J49" s="36">
        <v>1235.6333333333337</v>
      </c>
      <c r="K49" s="31">
        <v>1210.9000000000001</v>
      </c>
      <c r="L49" s="31">
        <v>1180.3</v>
      </c>
      <c r="M49" s="31">
        <v>8.7419399999999996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995.25</v>
      </c>
      <c r="D50" s="36">
        <v>994.36666666666667</v>
      </c>
      <c r="E50" s="36">
        <v>987.88333333333333</v>
      </c>
      <c r="F50" s="36">
        <v>980.51666666666665</v>
      </c>
      <c r="G50" s="36">
        <v>974.0333333333333</v>
      </c>
      <c r="H50" s="36">
        <v>1001.7333333333333</v>
      </c>
      <c r="I50" s="36">
        <v>1008.2166666666667</v>
      </c>
      <c r="J50" s="36">
        <v>1015.5833333333334</v>
      </c>
      <c r="K50" s="31">
        <v>1000.85</v>
      </c>
      <c r="L50" s="31">
        <v>987</v>
      </c>
      <c r="M50" s="31">
        <v>71.193309999999997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177.9</v>
      </c>
      <c r="D51" s="36">
        <v>178.29999999999998</v>
      </c>
      <c r="E51" s="36">
        <v>175.84999999999997</v>
      </c>
      <c r="F51" s="36">
        <v>173.79999999999998</v>
      </c>
      <c r="G51" s="36">
        <v>171.34999999999997</v>
      </c>
      <c r="H51" s="36">
        <v>180.34999999999997</v>
      </c>
      <c r="I51" s="36">
        <v>182.79999999999995</v>
      </c>
      <c r="J51" s="36">
        <v>184.84999999999997</v>
      </c>
      <c r="K51" s="31">
        <v>180.75</v>
      </c>
      <c r="L51" s="31">
        <v>176.25</v>
      </c>
      <c r="M51" s="31">
        <v>142.11330000000001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238.65</v>
      </c>
      <c r="D52" s="36">
        <v>239.96666666666667</v>
      </c>
      <c r="E52" s="36">
        <v>236.93333333333334</v>
      </c>
      <c r="F52" s="36">
        <v>235.21666666666667</v>
      </c>
      <c r="G52" s="36">
        <v>232.18333333333334</v>
      </c>
      <c r="H52" s="36">
        <v>241.68333333333334</v>
      </c>
      <c r="I52" s="36">
        <v>244.7166666666667</v>
      </c>
      <c r="J52" s="36">
        <v>246.43333333333334</v>
      </c>
      <c r="K52" s="31">
        <v>243</v>
      </c>
      <c r="L52" s="31">
        <v>238.25</v>
      </c>
      <c r="M52" s="31">
        <v>14.551690000000001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21734.65</v>
      </c>
      <c r="D53" s="36">
        <v>21822.799999999999</v>
      </c>
      <c r="E53" s="36">
        <v>21535.599999999999</v>
      </c>
      <c r="F53" s="36">
        <v>21336.55</v>
      </c>
      <c r="G53" s="36">
        <v>21049.35</v>
      </c>
      <c r="H53" s="36">
        <v>22021.85</v>
      </c>
      <c r="I53" s="36">
        <v>22309.050000000003</v>
      </c>
      <c r="J53" s="36">
        <v>22508.1</v>
      </c>
      <c r="K53" s="31">
        <v>22110</v>
      </c>
      <c r="L53" s="31">
        <v>21623.75</v>
      </c>
      <c r="M53" s="31">
        <v>0.23219000000000001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447.55</v>
      </c>
      <c r="D54" s="36">
        <v>448.16666666666669</v>
      </c>
      <c r="E54" s="36">
        <v>444.88333333333338</v>
      </c>
      <c r="F54" s="36">
        <v>442.2166666666667</v>
      </c>
      <c r="G54" s="36">
        <v>438.93333333333339</v>
      </c>
      <c r="H54" s="36">
        <v>450.83333333333337</v>
      </c>
      <c r="I54" s="36">
        <v>454.11666666666667</v>
      </c>
      <c r="J54" s="36">
        <v>456.78333333333336</v>
      </c>
      <c r="K54" s="31">
        <v>451.45</v>
      </c>
      <c r="L54" s="31">
        <v>445.5</v>
      </c>
      <c r="M54" s="31">
        <v>99.701599999999999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4903.05</v>
      </c>
      <c r="D55" s="36">
        <v>4916.5</v>
      </c>
      <c r="E55" s="36">
        <v>4861.55</v>
      </c>
      <c r="F55" s="36">
        <v>4820.05</v>
      </c>
      <c r="G55" s="36">
        <v>4765.1000000000004</v>
      </c>
      <c r="H55" s="36">
        <v>4958</v>
      </c>
      <c r="I55" s="36">
        <v>5012.9500000000007</v>
      </c>
      <c r="J55" s="36">
        <v>5054.45</v>
      </c>
      <c r="K55" s="31">
        <v>4971.45</v>
      </c>
      <c r="L55" s="31">
        <v>4875</v>
      </c>
      <c r="M55" s="31">
        <v>1.8423799999999999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444.55</v>
      </c>
      <c r="D56" s="36">
        <v>445.43333333333334</v>
      </c>
      <c r="E56" s="36">
        <v>441.31666666666666</v>
      </c>
      <c r="F56" s="36">
        <v>438.08333333333331</v>
      </c>
      <c r="G56" s="36">
        <v>433.96666666666664</v>
      </c>
      <c r="H56" s="36">
        <v>448.66666666666669</v>
      </c>
      <c r="I56" s="36">
        <v>452.78333333333336</v>
      </c>
      <c r="J56" s="36">
        <v>456.01666666666671</v>
      </c>
      <c r="K56" s="31">
        <v>449.55</v>
      </c>
      <c r="L56" s="31">
        <v>442.2</v>
      </c>
      <c r="M56" s="31">
        <v>51.134810000000002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448.3</v>
      </c>
      <c r="D57" s="36">
        <v>448.7</v>
      </c>
      <c r="E57" s="36">
        <v>444.59999999999997</v>
      </c>
      <c r="F57" s="36">
        <v>440.9</v>
      </c>
      <c r="G57" s="36">
        <v>436.79999999999995</v>
      </c>
      <c r="H57" s="36">
        <v>452.4</v>
      </c>
      <c r="I57" s="36">
        <v>456.5</v>
      </c>
      <c r="J57" s="36">
        <v>460.2</v>
      </c>
      <c r="K57" s="31">
        <v>452.8</v>
      </c>
      <c r="L57" s="31">
        <v>445</v>
      </c>
      <c r="M57" s="31">
        <v>17.064109999999999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1177.25</v>
      </c>
      <c r="D58" s="36">
        <v>1179.3166666666666</v>
      </c>
      <c r="E58" s="36">
        <v>1167.1833333333332</v>
      </c>
      <c r="F58" s="36">
        <v>1157.1166666666666</v>
      </c>
      <c r="G58" s="36">
        <v>1144.9833333333331</v>
      </c>
      <c r="H58" s="36">
        <v>1189.3833333333332</v>
      </c>
      <c r="I58" s="36">
        <v>1201.5166666666664</v>
      </c>
      <c r="J58" s="36">
        <v>1211.5833333333333</v>
      </c>
      <c r="K58" s="31">
        <v>1191.45</v>
      </c>
      <c r="L58" s="31">
        <v>1169.25</v>
      </c>
      <c r="M58" s="31">
        <v>21.544530000000002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1198.6500000000001</v>
      </c>
      <c r="D59" s="36">
        <v>1202.7</v>
      </c>
      <c r="E59" s="36">
        <v>1191.1500000000001</v>
      </c>
      <c r="F59" s="36">
        <v>1183.6500000000001</v>
      </c>
      <c r="G59" s="36">
        <v>1172.1000000000001</v>
      </c>
      <c r="H59" s="36">
        <v>1210.2</v>
      </c>
      <c r="I59" s="36">
        <v>1221.7499999999998</v>
      </c>
      <c r="J59" s="36">
        <v>1229.25</v>
      </c>
      <c r="K59" s="31">
        <v>1214.25</v>
      </c>
      <c r="L59" s="31">
        <v>1195.2</v>
      </c>
      <c r="M59" s="31">
        <v>8.9991099999999999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347.5</v>
      </c>
      <c r="D60" s="36">
        <v>349.08333333333331</v>
      </c>
      <c r="E60" s="36">
        <v>343.56666666666661</v>
      </c>
      <c r="F60" s="36">
        <v>339.63333333333327</v>
      </c>
      <c r="G60" s="36">
        <v>334.11666666666656</v>
      </c>
      <c r="H60" s="36">
        <v>353.01666666666665</v>
      </c>
      <c r="I60" s="36">
        <v>358.53333333333342</v>
      </c>
      <c r="J60" s="36">
        <v>362.4666666666667</v>
      </c>
      <c r="K60" s="31">
        <v>354.6</v>
      </c>
      <c r="L60" s="31">
        <v>345.15</v>
      </c>
      <c r="M60" s="31">
        <v>87.891030000000001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5856.65</v>
      </c>
      <c r="D61" s="36">
        <v>5885.166666666667</v>
      </c>
      <c r="E61" s="36">
        <v>5811.5333333333338</v>
      </c>
      <c r="F61" s="36">
        <v>5766.416666666667</v>
      </c>
      <c r="G61" s="36">
        <v>5692.7833333333338</v>
      </c>
      <c r="H61" s="36">
        <v>5930.2833333333338</v>
      </c>
      <c r="I61" s="36">
        <v>6003.916666666667</v>
      </c>
      <c r="J61" s="36">
        <v>6049.0333333333338</v>
      </c>
      <c r="K61" s="31">
        <v>5958.8</v>
      </c>
      <c r="L61" s="31">
        <v>5840.05</v>
      </c>
      <c r="M61" s="31">
        <v>3.60216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2336.4499999999998</v>
      </c>
      <c r="D62" s="36">
        <v>2323.8000000000002</v>
      </c>
      <c r="E62" s="36">
        <v>2300.7000000000003</v>
      </c>
      <c r="F62" s="36">
        <v>2264.9500000000003</v>
      </c>
      <c r="G62" s="36">
        <v>2241.8500000000004</v>
      </c>
      <c r="H62" s="36">
        <v>2359.5500000000002</v>
      </c>
      <c r="I62" s="36">
        <v>2382.6500000000005</v>
      </c>
      <c r="J62" s="36">
        <v>2418.4</v>
      </c>
      <c r="K62" s="31">
        <v>2346.9</v>
      </c>
      <c r="L62" s="31">
        <v>2288.0500000000002</v>
      </c>
      <c r="M62" s="31">
        <v>1.9915099999999999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855.65</v>
      </c>
      <c r="D63" s="36">
        <v>856.81666666666661</v>
      </c>
      <c r="E63" s="36">
        <v>845.83333333333326</v>
      </c>
      <c r="F63" s="36">
        <v>836.01666666666665</v>
      </c>
      <c r="G63" s="36">
        <v>825.0333333333333</v>
      </c>
      <c r="H63" s="36">
        <v>866.63333333333321</v>
      </c>
      <c r="I63" s="36">
        <v>877.61666666666656</v>
      </c>
      <c r="J63" s="36">
        <v>887.43333333333317</v>
      </c>
      <c r="K63" s="31">
        <v>867.8</v>
      </c>
      <c r="L63" s="31">
        <v>847</v>
      </c>
      <c r="M63" s="31">
        <v>12.87959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1242.2</v>
      </c>
      <c r="D64" s="36">
        <v>1244.6499999999999</v>
      </c>
      <c r="E64" s="36">
        <v>1235.2999999999997</v>
      </c>
      <c r="F64" s="36">
        <v>1228.3999999999999</v>
      </c>
      <c r="G64" s="36">
        <v>1219.0499999999997</v>
      </c>
      <c r="H64" s="36">
        <v>1251.5499999999997</v>
      </c>
      <c r="I64" s="36">
        <v>1260.8999999999996</v>
      </c>
      <c r="J64" s="36">
        <v>1267.7999999999997</v>
      </c>
      <c r="K64" s="31">
        <v>1254</v>
      </c>
      <c r="L64" s="31">
        <v>1237.75</v>
      </c>
      <c r="M64" s="31">
        <v>1.10215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292.35000000000002</v>
      </c>
      <c r="D65" s="36">
        <v>294.34999999999997</v>
      </c>
      <c r="E65" s="36">
        <v>289.49999999999994</v>
      </c>
      <c r="F65" s="36">
        <v>286.64999999999998</v>
      </c>
      <c r="G65" s="36">
        <v>281.79999999999995</v>
      </c>
      <c r="H65" s="36">
        <v>297.19999999999993</v>
      </c>
      <c r="I65" s="36">
        <v>302.04999999999995</v>
      </c>
      <c r="J65" s="36">
        <v>304.89999999999992</v>
      </c>
      <c r="K65" s="31">
        <v>299.2</v>
      </c>
      <c r="L65" s="31">
        <v>291.5</v>
      </c>
      <c r="M65" s="31">
        <v>19.1691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1928.7</v>
      </c>
      <c r="D66" s="36">
        <v>1927.8833333333334</v>
      </c>
      <c r="E66" s="36">
        <v>1836.3666666666668</v>
      </c>
      <c r="F66" s="36">
        <v>1744.0333333333333</v>
      </c>
      <c r="G66" s="36">
        <v>1652.5166666666667</v>
      </c>
      <c r="H66" s="36">
        <v>2020.2166666666669</v>
      </c>
      <c r="I66" s="36">
        <v>2111.7333333333336</v>
      </c>
      <c r="J66" s="36">
        <v>2204.0666666666671</v>
      </c>
      <c r="K66" s="31">
        <v>2019.4</v>
      </c>
      <c r="L66" s="31">
        <v>1835.55</v>
      </c>
      <c r="M66" s="31">
        <v>10.630559999999999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549</v>
      </c>
      <c r="D67" s="36">
        <v>549.76666666666665</v>
      </c>
      <c r="E67" s="36">
        <v>545.93333333333328</v>
      </c>
      <c r="F67" s="36">
        <v>542.86666666666667</v>
      </c>
      <c r="G67" s="36">
        <v>539.0333333333333</v>
      </c>
      <c r="H67" s="36">
        <v>552.83333333333326</v>
      </c>
      <c r="I67" s="36">
        <v>556.66666666666674</v>
      </c>
      <c r="J67" s="36">
        <v>559.73333333333323</v>
      </c>
      <c r="K67" s="31">
        <v>553.6</v>
      </c>
      <c r="L67" s="31">
        <v>546.70000000000005</v>
      </c>
      <c r="M67" s="31">
        <v>14.18773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2383.4</v>
      </c>
      <c r="D68" s="36">
        <v>2372.9</v>
      </c>
      <c r="E68" s="36">
        <v>2355.8000000000002</v>
      </c>
      <c r="F68" s="36">
        <v>2328.2000000000003</v>
      </c>
      <c r="G68" s="36">
        <v>2311.1000000000004</v>
      </c>
      <c r="H68" s="36">
        <v>2400.5</v>
      </c>
      <c r="I68" s="36">
        <v>2417.5999999999995</v>
      </c>
      <c r="J68" s="36">
        <v>2445.1999999999998</v>
      </c>
      <c r="K68" s="31">
        <v>2390</v>
      </c>
      <c r="L68" s="31">
        <v>2345.3000000000002</v>
      </c>
      <c r="M68" s="31">
        <v>5.1887800000000004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2227.15</v>
      </c>
      <c r="D69" s="36">
        <v>2223.0666666666671</v>
      </c>
      <c r="E69" s="36">
        <v>2202.0833333333339</v>
      </c>
      <c r="F69" s="36">
        <v>2177.0166666666669</v>
      </c>
      <c r="G69" s="36">
        <v>2156.0333333333338</v>
      </c>
      <c r="H69" s="36">
        <v>2248.1333333333341</v>
      </c>
      <c r="I69" s="36">
        <v>2269.1166666666668</v>
      </c>
      <c r="J69" s="36">
        <v>2294.1833333333343</v>
      </c>
      <c r="K69" s="31">
        <v>2244.0500000000002</v>
      </c>
      <c r="L69" s="31">
        <v>2198</v>
      </c>
      <c r="M69" s="31">
        <v>2.7103100000000002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373.9</v>
      </c>
      <c r="D70" s="36">
        <v>377.51666666666665</v>
      </c>
      <c r="E70" s="36">
        <v>368.38333333333333</v>
      </c>
      <c r="F70" s="36">
        <v>362.86666666666667</v>
      </c>
      <c r="G70" s="36">
        <v>353.73333333333335</v>
      </c>
      <c r="H70" s="36">
        <v>383.0333333333333</v>
      </c>
      <c r="I70" s="36">
        <v>392.16666666666663</v>
      </c>
      <c r="J70" s="36">
        <v>397.68333333333328</v>
      </c>
      <c r="K70" s="31">
        <v>386.65</v>
      </c>
      <c r="L70" s="31">
        <v>372</v>
      </c>
      <c r="M70" s="31">
        <v>8.0966000000000005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185.2</v>
      </c>
      <c r="D71" s="36">
        <v>186.11666666666667</v>
      </c>
      <c r="E71" s="36">
        <v>183.23333333333335</v>
      </c>
      <c r="F71" s="36">
        <v>181.26666666666668</v>
      </c>
      <c r="G71" s="36">
        <v>178.38333333333335</v>
      </c>
      <c r="H71" s="36">
        <v>188.08333333333334</v>
      </c>
      <c r="I71" s="36">
        <v>190.96666666666667</v>
      </c>
      <c r="J71" s="36">
        <v>192.93333333333334</v>
      </c>
      <c r="K71" s="31">
        <v>189</v>
      </c>
      <c r="L71" s="31">
        <v>184.15</v>
      </c>
      <c r="M71" s="31">
        <v>15.30667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3647.6</v>
      </c>
      <c r="D72" s="36">
        <v>3657.85</v>
      </c>
      <c r="E72" s="36">
        <v>3620.75</v>
      </c>
      <c r="F72" s="36">
        <v>3593.9</v>
      </c>
      <c r="G72" s="36">
        <v>3556.8</v>
      </c>
      <c r="H72" s="36">
        <v>3684.7</v>
      </c>
      <c r="I72" s="36">
        <v>3721.7999999999993</v>
      </c>
      <c r="J72" s="36">
        <v>3748.6499999999996</v>
      </c>
      <c r="K72" s="31">
        <v>3694.95</v>
      </c>
      <c r="L72" s="31">
        <v>3631</v>
      </c>
      <c r="M72" s="31">
        <v>1.88686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6356.5</v>
      </c>
      <c r="D73" s="36">
        <v>6483.8</v>
      </c>
      <c r="E73" s="36">
        <v>6202.6</v>
      </c>
      <c r="F73" s="36">
        <v>6048.7</v>
      </c>
      <c r="G73" s="36">
        <v>5767.5</v>
      </c>
      <c r="H73" s="36">
        <v>6637.7000000000007</v>
      </c>
      <c r="I73" s="36">
        <v>6918.9</v>
      </c>
      <c r="J73" s="36">
        <v>7072.8000000000011</v>
      </c>
      <c r="K73" s="31">
        <v>6765</v>
      </c>
      <c r="L73" s="31">
        <v>6329.9</v>
      </c>
      <c r="M73" s="31">
        <v>28.522300000000001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662.6</v>
      </c>
      <c r="D74" s="36">
        <v>666.5333333333333</v>
      </c>
      <c r="E74" s="36">
        <v>655.66666666666663</v>
      </c>
      <c r="F74" s="36">
        <v>648.73333333333335</v>
      </c>
      <c r="G74" s="36">
        <v>637.86666666666667</v>
      </c>
      <c r="H74" s="36">
        <v>673.46666666666658</v>
      </c>
      <c r="I74" s="36">
        <v>684.33333333333337</v>
      </c>
      <c r="J74" s="36">
        <v>691.26666666666654</v>
      </c>
      <c r="K74" s="31">
        <v>677.4</v>
      </c>
      <c r="L74" s="31">
        <v>659.6</v>
      </c>
      <c r="M74" s="31">
        <v>39.987810000000003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4075.4</v>
      </c>
      <c r="D75" s="36">
        <v>4071.1666666666665</v>
      </c>
      <c r="E75" s="36">
        <v>4042.333333333333</v>
      </c>
      <c r="F75" s="36">
        <v>4009.2666666666664</v>
      </c>
      <c r="G75" s="36">
        <v>3980.4333333333329</v>
      </c>
      <c r="H75" s="36">
        <v>4104.2333333333336</v>
      </c>
      <c r="I75" s="36">
        <v>4133.0666666666657</v>
      </c>
      <c r="J75" s="36">
        <v>4166.1333333333332</v>
      </c>
      <c r="K75" s="31">
        <v>4100</v>
      </c>
      <c r="L75" s="31">
        <v>4038.1</v>
      </c>
      <c r="M75" s="31">
        <v>3.4944700000000002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5540.35</v>
      </c>
      <c r="D76" s="36">
        <v>5550.8500000000013</v>
      </c>
      <c r="E76" s="36">
        <v>5466.9000000000024</v>
      </c>
      <c r="F76" s="36">
        <v>5393.4500000000007</v>
      </c>
      <c r="G76" s="36">
        <v>5309.5000000000018</v>
      </c>
      <c r="H76" s="36">
        <v>5624.3000000000029</v>
      </c>
      <c r="I76" s="36">
        <v>5708.2500000000018</v>
      </c>
      <c r="J76" s="36">
        <v>5781.7000000000035</v>
      </c>
      <c r="K76" s="31">
        <v>5634.8</v>
      </c>
      <c r="L76" s="31">
        <v>5477.4</v>
      </c>
      <c r="M76" s="31">
        <v>8.5630500000000005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3951.75</v>
      </c>
      <c r="D77" s="36">
        <v>3978.4500000000003</v>
      </c>
      <c r="E77" s="36">
        <v>3909.4500000000007</v>
      </c>
      <c r="F77" s="36">
        <v>3867.1500000000005</v>
      </c>
      <c r="G77" s="36">
        <v>3798.150000000001</v>
      </c>
      <c r="H77" s="36">
        <v>4020.7500000000005</v>
      </c>
      <c r="I77" s="36">
        <v>4089.7499999999995</v>
      </c>
      <c r="J77" s="36">
        <v>4132.05</v>
      </c>
      <c r="K77" s="31">
        <v>4047.45</v>
      </c>
      <c r="L77" s="31">
        <v>3936.15</v>
      </c>
      <c r="M77" s="31">
        <v>9.8112100000000009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3122.95</v>
      </c>
      <c r="D78" s="36">
        <v>3143.0166666666664</v>
      </c>
      <c r="E78" s="36">
        <v>3086.0333333333328</v>
      </c>
      <c r="F78" s="36">
        <v>3049.1166666666663</v>
      </c>
      <c r="G78" s="36">
        <v>2992.1333333333328</v>
      </c>
      <c r="H78" s="36">
        <v>3179.9333333333329</v>
      </c>
      <c r="I78" s="36">
        <v>3236.9166666666665</v>
      </c>
      <c r="J78" s="36">
        <v>3273.833333333333</v>
      </c>
      <c r="K78" s="31">
        <v>3200</v>
      </c>
      <c r="L78" s="31">
        <v>3106.1</v>
      </c>
      <c r="M78" s="31">
        <v>1.8862000000000001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152.55000000000001</v>
      </c>
      <c r="D79" s="36">
        <v>153.25</v>
      </c>
      <c r="E79" s="36">
        <v>151.30000000000001</v>
      </c>
      <c r="F79" s="36">
        <v>150.05000000000001</v>
      </c>
      <c r="G79" s="36">
        <v>148.10000000000002</v>
      </c>
      <c r="H79" s="36">
        <v>154.5</v>
      </c>
      <c r="I79" s="36">
        <v>156.44999999999999</v>
      </c>
      <c r="J79" s="36">
        <v>157.69999999999999</v>
      </c>
      <c r="K79" s="31">
        <v>155.19999999999999</v>
      </c>
      <c r="L79" s="31">
        <v>152</v>
      </c>
      <c r="M79" s="31">
        <v>88.842519999999993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3099.8</v>
      </c>
      <c r="D80" s="36">
        <v>3089.9333333333329</v>
      </c>
      <c r="E80" s="36">
        <v>3009.8666666666659</v>
      </c>
      <c r="F80" s="36">
        <v>2919.9333333333329</v>
      </c>
      <c r="G80" s="36">
        <v>2839.8666666666659</v>
      </c>
      <c r="H80" s="36">
        <v>3179.8666666666659</v>
      </c>
      <c r="I80" s="36">
        <v>3259.9333333333325</v>
      </c>
      <c r="J80" s="36">
        <v>3349.8666666666659</v>
      </c>
      <c r="K80" s="31">
        <v>3170</v>
      </c>
      <c r="L80" s="31">
        <v>3000</v>
      </c>
      <c r="M80" s="31">
        <v>3.6514199999999999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385.85</v>
      </c>
      <c r="D81" s="36">
        <v>385.7</v>
      </c>
      <c r="E81" s="36">
        <v>381.4</v>
      </c>
      <c r="F81" s="36">
        <v>376.95</v>
      </c>
      <c r="G81" s="36">
        <v>372.65</v>
      </c>
      <c r="H81" s="36">
        <v>390.15</v>
      </c>
      <c r="I81" s="36">
        <v>394.45000000000005</v>
      </c>
      <c r="J81" s="36">
        <v>398.9</v>
      </c>
      <c r="K81" s="31">
        <v>390</v>
      </c>
      <c r="L81" s="31">
        <v>381.25</v>
      </c>
      <c r="M81" s="31">
        <v>24.09797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138.75</v>
      </c>
      <c r="D82" s="36">
        <v>139.45000000000002</v>
      </c>
      <c r="E82" s="36">
        <v>137.30000000000004</v>
      </c>
      <c r="F82" s="36">
        <v>135.85000000000002</v>
      </c>
      <c r="G82" s="36">
        <v>133.70000000000005</v>
      </c>
      <c r="H82" s="36">
        <v>140.90000000000003</v>
      </c>
      <c r="I82" s="36">
        <v>143.05000000000001</v>
      </c>
      <c r="J82" s="36">
        <v>144.50000000000003</v>
      </c>
      <c r="K82" s="31">
        <v>141.6</v>
      </c>
      <c r="L82" s="31">
        <v>138</v>
      </c>
      <c r="M82" s="31">
        <v>98.814779999999999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1810.2</v>
      </c>
      <c r="D83" s="36">
        <v>1817.0166666666667</v>
      </c>
      <c r="E83" s="36">
        <v>1794.1333333333332</v>
      </c>
      <c r="F83" s="36">
        <v>1778.0666666666666</v>
      </c>
      <c r="G83" s="36">
        <v>1755.1833333333332</v>
      </c>
      <c r="H83" s="36">
        <v>1833.0833333333333</v>
      </c>
      <c r="I83" s="36">
        <v>1855.9666666666669</v>
      </c>
      <c r="J83" s="36">
        <v>1872.0333333333333</v>
      </c>
      <c r="K83" s="31">
        <v>1839.9</v>
      </c>
      <c r="L83" s="31">
        <v>1800.95</v>
      </c>
      <c r="M83" s="31">
        <v>4.7888900000000003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1031.5999999999999</v>
      </c>
      <c r="D84" s="36">
        <v>1040.95</v>
      </c>
      <c r="E84" s="36">
        <v>1016.9000000000001</v>
      </c>
      <c r="F84" s="36">
        <v>1002.2</v>
      </c>
      <c r="G84" s="36">
        <v>978.15000000000009</v>
      </c>
      <c r="H84" s="36">
        <v>1055.6500000000001</v>
      </c>
      <c r="I84" s="36">
        <v>1079.6999999999998</v>
      </c>
      <c r="J84" s="36">
        <v>1094.4000000000001</v>
      </c>
      <c r="K84" s="31">
        <v>1065</v>
      </c>
      <c r="L84" s="31">
        <v>1026.25</v>
      </c>
      <c r="M84" s="31">
        <v>12.93038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1899</v>
      </c>
      <c r="D85" s="36">
        <v>1907</v>
      </c>
      <c r="E85" s="36">
        <v>1879</v>
      </c>
      <c r="F85" s="36">
        <v>1859</v>
      </c>
      <c r="G85" s="36">
        <v>1831</v>
      </c>
      <c r="H85" s="36">
        <v>1927</v>
      </c>
      <c r="I85" s="36">
        <v>1955</v>
      </c>
      <c r="J85" s="36">
        <v>1975</v>
      </c>
      <c r="K85" s="31">
        <v>1935</v>
      </c>
      <c r="L85" s="31">
        <v>1887</v>
      </c>
      <c r="M85" s="31">
        <v>2.78695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2080.75</v>
      </c>
      <c r="D86" s="36">
        <v>2095.1166666666668</v>
      </c>
      <c r="E86" s="36">
        <v>2061.2333333333336</v>
      </c>
      <c r="F86" s="36">
        <v>2041.7166666666667</v>
      </c>
      <c r="G86" s="36">
        <v>2007.8333333333335</v>
      </c>
      <c r="H86" s="36">
        <v>2114.6333333333337</v>
      </c>
      <c r="I86" s="36">
        <v>2148.5166666666669</v>
      </c>
      <c r="J86" s="36">
        <v>2168.0333333333338</v>
      </c>
      <c r="K86" s="31">
        <v>2129</v>
      </c>
      <c r="L86" s="31">
        <v>2075.6</v>
      </c>
      <c r="M86" s="31">
        <v>7.7142900000000001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439.1</v>
      </c>
      <c r="D87" s="36">
        <v>440.73333333333335</v>
      </c>
      <c r="E87" s="36">
        <v>434.9666666666667</v>
      </c>
      <c r="F87" s="36">
        <v>430.83333333333337</v>
      </c>
      <c r="G87" s="36">
        <v>425.06666666666672</v>
      </c>
      <c r="H87" s="36">
        <v>444.86666666666667</v>
      </c>
      <c r="I87" s="36">
        <v>450.63333333333333</v>
      </c>
      <c r="J87" s="36">
        <v>454.76666666666665</v>
      </c>
      <c r="K87" s="31">
        <v>446.5</v>
      </c>
      <c r="L87" s="31">
        <v>436.6</v>
      </c>
      <c r="M87" s="31">
        <v>11.6563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2739.9</v>
      </c>
      <c r="D88" s="36">
        <v>2758.4833333333336</v>
      </c>
      <c r="E88" s="36">
        <v>2696.7166666666672</v>
      </c>
      <c r="F88" s="36">
        <v>2653.5333333333338</v>
      </c>
      <c r="G88" s="36">
        <v>2591.7666666666673</v>
      </c>
      <c r="H88" s="36">
        <v>2801.666666666667</v>
      </c>
      <c r="I88" s="36">
        <v>2863.4333333333334</v>
      </c>
      <c r="J88" s="36">
        <v>2906.6166666666668</v>
      </c>
      <c r="K88" s="31">
        <v>2820.25</v>
      </c>
      <c r="L88" s="31">
        <v>2715.3</v>
      </c>
      <c r="M88" s="31">
        <v>23.938610000000001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1341.6</v>
      </c>
      <c r="D89" s="36">
        <v>1344.8166666666668</v>
      </c>
      <c r="E89" s="36">
        <v>1325.9333333333336</v>
      </c>
      <c r="F89" s="36">
        <v>1310.2666666666669</v>
      </c>
      <c r="G89" s="36">
        <v>1291.3833333333337</v>
      </c>
      <c r="H89" s="36">
        <v>1360.4833333333336</v>
      </c>
      <c r="I89" s="36">
        <v>1379.3666666666668</v>
      </c>
      <c r="J89" s="36">
        <v>1395.0333333333335</v>
      </c>
      <c r="K89" s="31">
        <v>1363.7</v>
      </c>
      <c r="L89" s="31">
        <v>1329.15</v>
      </c>
      <c r="M89" s="31">
        <v>8.9513599999999993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1375.3</v>
      </c>
      <c r="D90" s="36">
        <v>1377.4333333333334</v>
      </c>
      <c r="E90" s="36">
        <v>1367.8666666666668</v>
      </c>
      <c r="F90" s="36">
        <v>1360.4333333333334</v>
      </c>
      <c r="G90" s="36">
        <v>1350.8666666666668</v>
      </c>
      <c r="H90" s="36">
        <v>1384.8666666666668</v>
      </c>
      <c r="I90" s="36">
        <v>1394.4333333333334</v>
      </c>
      <c r="J90" s="36">
        <v>1401.8666666666668</v>
      </c>
      <c r="K90" s="31">
        <v>1387</v>
      </c>
      <c r="L90" s="31">
        <v>1370</v>
      </c>
      <c r="M90" s="31">
        <v>27.304220000000001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3016.85</v>
      </c>
      <c r="D91" s="36">
        <v>3009.0333333333333</v>
      </c>
      <c r="E91" s="36">
        <v>2988.0666666666666</v>
      </c>
      <c r="F91" s="36">
        <v>2959.2833333333333</v>
      </c>
      <c r="G91" s="36">
        <v>2938.3166666666666</v>
      </c>
      <c r="H91" s="36">
        <v>3037.8166666666666</v>
      </c>
      <c r="I91" s="36">
        <v>3058.7833333333328</v>
      </c>
      <c r="J91" s="36">
        <v>3087.5666666666666</v>
      </c>
      <c r="K91" s="31">
        <v>3030</v>
      </c>
      <c r="L91" s="31">
        <v>2980.25</v>
      </c>
      <c r="M91" s="31">
        <v>5.0470100000000002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1634.6</v>
      </c>
      <c r="D92" s="36">
        <v>1640.8999999999999</v>
      </c>
      <c r="E92" s="36">
        <v>1625.5499999999997</v>
      </c>
      <c r="F92" s="36">
        <v>1616.4999999999998</v>
      </c>
      <c r="G92" s="36">
        <v>1601.1499999999996</v>
      </c>
      <c r="H92" s="36">
        <v>1649.9499999999998</v>
      </c>
      <c r="I92" s="36">
        <v>1665.2999999999997</v>
      </c>
      <c r="J92" s="36">
        <v>1674.35</v>
      </c>
      <c r="K92" s="31">
        <v>1656.25</v>
      </c>
      <c r="L92" s="31">
        <v>1631.85</v>
      </c>
      <c r="M92" s="31">
        <v>182.90737999999999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707.35</v>
      </c>
      <c r="D93" s="36">
        <v>697.76666666666677</v>
      </c>
      <c r="E93" s="36">
        <v>684.93333333333351</v>
      </c>
      <c r="F93" s="36">
        <v>662.51666666666677</v>
      </c>
      <c r="G93" s="36">
        <v>649.68333333333351</v>
      </c>
      <c r="H93" s="36">
        <v>720.18333333333351</v>
      </c>
      <c r="I93" s="36">
        <v>733.01666666666677</v>
      </c>
      <c r="J93" s="36">
        <v>755.43333333333351</v>
      </c>
      <c r="K93" s="31">
        <v>710.6</v>
      </c>
      <c r="L93" s="31">
        <v>675.35</v>
      </c>
      <c r="M93" s="31">
        <v>107.49420000000001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3747.15</v>
      </c>
      <c r="D94" s="36">
        <v>3752.1166666666668</v>
      </c>
      <c r="E94" s="36">
        <v>3710.2833333333338</v>
      </c>
      <c r="F94" s="36">
        <v>3673.416666666667</v>
      </c>
      <c r="G94" s="36">
        <v>3631.5833333333339</v>
      </c>
      <c r="H94" s="36">
        <v>3788.9833333333336</v>
      </c>
      <c r="I94" s="36">
        <v>3830.8166666666666</v>
      </c>
      <c r="J94" s="36">
        <v>3867.6833333333334</v>
      </c>
      <c r="K94" s="31">
        <v>3793.95</v>
      </c>
      <c r="L94" s="31">
        <v>3715.25</v>
      </c>
      <c r="M94" s="31">
        <v>5.9812599999999998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527.45000000000005</v>
      </c>
      <c r="D95" s="36">
        <v>529.36666666666667</v>
      </c>
      <c r="E95" s="36">
        <v>520.23333333333335</v>
      </c>
      <c r="F95" s="36">
        <v>513.01666666666665</v>
      </c>
      <c r="G95" s="36">
        <v>503.88333333333333</v>
      </c>
      <c r="H95" s="36">
        <v>536.58333333333337</v>
      </c>
      <c r="I95" s="36">
        <v>545.71666666666681</v>
      </c>
      <c r="J95" s="36">
        <v>552.93333333333339</v>
      </c>
      <c r="K95" s="31">
        <v>538.5</v>
      </c>
      <c r="L95" s="31">
        <v>522.15</v>
      </c>
      <c r="M95" s="31">
        <v>94.980310000000003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357.1</v>
      </c>
      <c r="D96" s="36">
        <v>360.98333333333335</v>
      </c>
      <c r="E96" s="36">
        <v>352.11666666666667</v>
      </c>
      <c r="F96" s="36">
        <v>347.13333333333333</v>
      </c>
      <c r="G96" s="36">
        <v>338.26666666666665</v>
      </c>
      <c r="H96" s="36">
        <v>365.9666666666667</v>
      </c>
      <c r="I96" s="36">
        <v>374.83333333333337</v>
      </c>
      <c r="J96" s="36">
        <v>379.81666666666672</v>
      </c>
      <c r="K96" s="31">
        <v>369.85</v>
      </c>
      <c r="L96" s="31">
        <v>356</v>
      </c>
      <c r="M96" s="31">
        <v>84.342460000000003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2502.75</v>
      </c>
      <c r="D97" s="36">
        <v>2505.9166666666665</v>
      </c>
      <c r="E97" s="36">
        <v>2493.833333333333</v>
      </c>
      <c r="F97" s="36">
        <v>2484.9166666666665</v>
      </c>
      <c r="G97" s="36">
        <v>2472.833333333333</v>
      </c>
      <c r="H97" s="36">
        <v>2514.833333333333</v>
      </c>
      <c r="I97" s="36">
        <v>2526.9166666666661</v>
      </c>
      <c r="J97" s="36">
        <v>2535.833333333333</v>
      </c>
      <c r="K97" s="31">
        <v>2518</v>
      </c>
      <c r="L97" s="31">
        <v>2497</v>
      </c>
      <c r="M97" s="31">
        <v>16.77929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324.89999999999998</v>
      </c>
      <c r="D98" s="36">
        <v>325.2833333333333</v>
      </c>
      <c r="E98" s="36">
        <v>323.81666666666661</v>
      </c>
      <c r="F98" s="36">
        <v>322.73333333333329</v>
      </c>
      <c r="G98" s="36">
        <v>321.26666666666659</v>
      </c>
      <c r="H98" s="36">
        <v>326.36666666666662</v>
      </c>
      <c r="I98" s="36">
        <v>327.83333333333331</v>
      </c>
      <c r="J98" s="36">
        <v>328.91666666666663</v>
      </c>
      <c r="K98" s="31">
        <v>326.75</v>
      </c>
      <c r="L98" s="31">
        <v>324.2</v>
      </c>
      <c r="M98" s="31">
        <v>4.5320499999999999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35983.15</v>
      </c>
      <c r="D99" s="36">
        <v>36126.866666666669</v>
      </c>
      <c r="E99" s="36">
        <v>35801.28333333334</v>
      </c>
      <c r="F99" s="36">
        <v>35619.416666666672</v>
      </c>
      <c r="G99" s="36">
        <v>35293.833333333343</v>
      </c>
      <c r="H99" s="36">
        <v>36308.733333333337</v>
      </c>
      <c r="I99" s="36">
        <v>36634.316666666666</v>
      </c>
      <c r="J99" s="36">
        <v>36816.183333333334</v>
      </c>
      <c r="K99" s="31">
        <v>36452.449999999997</v>
      </c>
      <c r="L99" s="31">
        <v>35945</v>
      </c>
      <c r="M99" s="31">
        <v>8.0119999999999997E-2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1015.7</v>
      </c>
      <c r="D100" s="36">
        <v>1015.1</v>
      </c>
      <c r="E100" s="36">
        <v>1009.2</v>
      </c>
      <c r="F100" s="36">
        <v>1002.7</v>
      </c>
      <c r="G100" s="36">
        <v>996.80000000000007</v>
      </c>
      <c r="H100" s="36">
        <v>1021.6</v>
      </c>
      <c r="I100" s="36">
        <v>1027.5</v>
      </c>
      <c r="J100" s="36">
        <v>1034</v>
      </c>
      <c r="K100" s="31">
        <v>1021</v>
      </c>
      <c r="L100" s="31">
        <v>1008.6</v>
      </c>
      <c r="M100" s="31">
        <v>123.80856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1455.35</v>
      </c>
      <c r="D101" s="36">
        <v>1458.9666666666665</v>
      </c>
      <c r="E101" s="36">
        <v>1444.383333333333</v>
      </c>
      <c r="F101" s="36">
        <v>1433.4166666666665</v>
      </c>
      <c r="G101" s="36">
        <v>1418.833333333333</v>
      </c>
      <c r="H101" s="36">
        <v>1469.9333333333329</v>
      </c>
      <c r="I101" s="36">
        <v>1484.5166666666664</v>
      </c>
      <c r="J101" s="36">
        <v>1495.4833333333329</v>
      </c>
      <c r="K101" s="31">
        <v>1473.55</v>
      </c>
      <c r="L101" s="31">
        <v>1448</v>
      </c>
      <c r="M101" s="31">
        <v>7.65001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550.6</v>
      </c>
      <c r="D102" s="36">
        <v>547.69999999999993</v>
      </c>
      <c r="E102" s="36">
        <v>541.89999999999986</v>
      </c>
      <c r="F102" s="36">
        <v>533.19999999999993</v>
      </c>
      <c r="G102" s="36">
        <v>527.39999999999986</v>
      </c>
      <c r="H102" s="36">
        <v>556.39999999999986</v>
      </c>
      <c r="I102" s="36">
        <v>562.19999999999982</v>
      </c>
      <c r="J102" s="36">
        <v>570.89999999999986</v>
      </c>
      <c r="K102" s="31">
        <v>553.5</v>
      </c>
      <c r="L102" s="31">
        <v>539</v>
      </c>
      <c r="M102" s="31">
        <v>26.84806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13.15</v>
      </c>
      <c r="D103" s="36">
        <v>13.133333333333335</v>
      </c>
      <c r="E103" s="36">
        <v>12.966666666666669</v>
      </c>
      <c r="F103" s="36">
        <v>12.783333333333333</v>
      </c>
      <c r="G103" s="36">
        <v>12.616666666666667</v>
      </c>
      <c r="H103" s="36">
        <v>13.31666666666667</v>
      </c>
      <c r="I103" s="36">
        <v>13.483333333333338</v>
      </c>
      <c r="J103" s="36">
        <v>13.666666666666671</v>
      </c>
      <c r="K103" s="31">
        <v>13.3</v>
      </c>
      <c r="L103" s="31">
        <v>12.95</v>
      </c>
      <c r="M103" s="31">
        <v>2089.7053599999999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86.85</v>
      </c>
      <c r="D104" s="36">
        <v>87.100000000000009</v>
      </c>
      <c r="E104" s="36">
        <v>86.250000000000014</v>
      </c>
      <c r="F104" s="36">
        <v>85.65</v>
      </c>
      <c r="G104" s="36">
        <v>84.800000000000011</v>
      </c>
      <c r="H104" s="36">
        <v>87.700000000000017</v>
      </c>
      <c r="I104" s="36">
        <v>88.550000000000011</v>
      </c>
      <c r="J104" s="36">
        <v>89.15000000000002</v>
      </c>
      <c r="K104" s="31">
        <v>87.95</v>
      </c>
      <c r="L104" s="31">
        <v>86.5</v>
      </c>
      <c r="M104" s="31">
        <v>283.99786999999998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394.9</v>
      </c>
      <c r="D105" s="36">
        <v>397.41666666666669</v>
      </c>
      <c r="E105" s="36">
        <v>390.98333333333335</v>
      </c>
      <c r="F105" s="36">
        <v>387.06666666666666</v>
      </c>
      <c r="G105" s="36">
        <v>380.63333333333333</v>
      </c>
      <c r="H105" s="36">
        <v>401.33333333333337</v>
      </c>
      <c r="I105" s="36">
        <v>407.76666666666665</v>
      </c>
      <c r="J105" s="36">
        <v>411.68333333333339</v>
      </c>
      <c r="K105" s="31">
        <v>403.85</v>
      </c>
      <c r="L105" s="31">
        <v>393.5</v>
      </c>
      <c r="M105" s="31">
        <v>23.56964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438.25</v>
      </c>
      <c r="D106" s="36">
        <v>439.91666666666669</v>
      </c>
      <c r="E106" s="36">
        <v>433.98333333333335</v>
      </c>
      <c r="F106" s="36">
        <v>429.71666666666664</v>
      </c>
      <c r="G106" s="36">
        <v>423.7833333333333</v>
      </c>
      <c r="H106" s="36">
        <v>444.18333333333339</v>
      </c>
      <c r="I106" s="36">
        <v>450.11666666666667</v>
      </c>
      <c r="J106" s="36">
        <v>454.38333333333344</v>
      </c>
      <c r="K106" s="31">
        <v>445.85</v>
      </c>
      <c r="L106" s="31">
        <v>435.65</v>
      </c>
      <c r="M106" s="31">
        <v>23.757400000000001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437.55</v>
      </c>
      <c r="D107" s="36">
        <v>439.40000000000003</v>
      </c>
      <c r="E107" s="36">
        <v>433.35000000000008</v>
      </c>
      <c r="F107" s="36">
        <v>429.15000000000003</v>
      </c>
      <c r="G107" s="36">
        <v>423.10000000000008</v>
      </c>
      <c r="H107" s="36">
        <v>443.60000000000008</v>
      </c>
      <c r="I107" s="36">
        <v>449.65000000000003</v>
      </c>
      <c r="J107" s="36">
        <v>453.85000000000008</v>
      </c>
      <c r="K107" s="31">
        <v>445.45</v>
      </c>
      <c r="L107" s="31">
        <v>435.2</v>
      </c>
      <c r="M107" s="31">
        <v>40.456150000000001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2926.45</v>
      </c>
      <c r="D108" s="36">
        <v>2926.4666666666667</v>
      </c>
      <c r="E108" s="36">
        <v>2900.9833333333336</v>
      </c>
      <c r="F108" s="36">
        <v>2875.5166666666669</v>
      </c>
      <c r="G108" s="36">
        <v>2850.0333333333338</v>
      </c>
      <c r="H108" s="36">
        <v>2951.9333333333334</v>
      </c>
      <c r="I108" s="36">
        <v>2977.4166666666661</v>
      </c>
      <c r="J108" s="36">
        <v>3002.8833333333332</v>
      </c>
      <c r="K108" s="31">
        <v>2951.95</v>
      </c>
      <c r="L108" s="31">
        <v>2901</v>
      </c>
      <c r="M108" s="31">
        <v>6.5134699999999999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1497</v>
      </c>
      <c r="D109" s="36">
        <v>1505.2833333333335</v>
      </c>
      <c r="E109" s="36">
        <v>1481.666666666667</v>
      </c>
      <c r="F109" s="36">
        <v>1466.3333333333335</v>
      </c>
      <c r="G109" s="36">
        <v>1442.7166666666669</v>
      </c>
      <c r="H109" s="36">
        <v>1520.616666666667</v>
      </c>
      <c r="I109" s="36">
        <v>1544.2333333333333</v>
      </c>
      <c r="J109" s="36">
        <v>1559.5666666666671</v>
      </c>
      <c r="K109" s="31">
        <v>1528.9</v>
      </c>
      <c r="L109" s="31">
        <v>1489.95</v>
      </c>
      <c r="M109" s="31">
        <v>16.217849999999999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188.95</v>
      </c>
      <c r="D110" s="36">
        <v>190.01666666666665</v>
      </c>
      <c r="E110" s="36">
        <v>187.1333333333333</v>
      </c>
      <c r="F110" s="36">
        <v>185.31666666666663</v>
      </c>
      <c r="G110" s="36">
        <v>182.43333333333328</v>
      </c>
      <c r="H110" s="36">
        <v>191.83333333333331</v>
      </c>
      <c r="I110" s="36">
        <v>194.71666666666664</v>
      </c>
      <c r="J110" s="36">
        <v>196.53333333333333</v>
      </c>
      <c r="K110" s="31">
        <v>192.9</v>
      </c>
      <c r="L110" s="31">
        <v>188.2</v>
      </c>
      <c r="M110" s="31">
        <v>40.828029999999998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1476.05</v>
      </c>
      <c r="D111" s="36">
        <v>1477.9000000000003</v>
      </c>
      <c r="E111" s="36">
        <v>1465.8000000000006</v>
      </c>
      <c r="F111" s="36">
        <v>1455.5500000000004</v>
      </c>
      <c r="G111" s="36">
        <v>1443.4500000000007</v>
      </c>
      <c r="H111" s="36">
        <v>1488.1500000000005</v>
      </c>
      <c r="I111" s="36">
        <v>1500.2500000000005</v>
      </c>
      <c r="J111" s="36">
        <v>1510.5000000000005</v>
      </c>
      <c r="K111" s="31">
        <v>1490</v>
      </c>
      <c r="L111" s="31">
        <v>1467.65</v>
      </c>
      <c r="M111" s="31">
        <v>61.034939999999999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117.55</v>
      </c>
      <c r="D112" s="36">
        <v>117.78333333333335</v>
      </c>
      <c r="E112" s="36">
        <v>116.66666666666669</v>
      </c>
      <c r="F112" s="36">
        <v>115.78333333333335</v>
      </c>
      <c r="G112" s="36">
        <v>114.66666666666669</v>
      </c>
      <c r="H112" s="36">
        <v>118.66666666666669</v>
      </c>
      <c r="I112" s="36">
        <v>119.78333333333333</v>
      </c>
      <c r="J112" s="36">
        <v>120.66666666666669</v>
      </c>
      <c r="K112" s="31">
        <v>118.9</v>
      </c>
      <c r="L112" s="31">
        <v>116.9</v>
      </c>
      <c r="M112" s="31">
        <v>157.35665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1091.55</v>
      </c>
      <c r="D113" s="36">
        <v>1097.9333333333332</v>
      </c>
      <c r="E113" s="36">
        <v>1080.9666666666662</v>
      </c>
      <c r="F113" s="36">
        <v>1070.383333333333</v>
      </c>
      <c r="G113" s="36">
        <v>1053.4166666666661</v>
      </c>
      <c r="H113" s="36">
        <v>1108.5166666666664</v>
      </c>
      <c r="I113" s="36">
        <v>1125.4833333333331</v>
      </c>
      <c r="J113" s="36">
        <v>1136.0666666666666</v>
      </c>
      <c r="K113" s="31">
        <v>1114.9000000000001</v>
      </c>
      <c r="L113" s="31">
        <v>1087.3499999999999</v>
      </c>
      <c r="M113" s="31">
        <v>1.3134300000000001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770.6</v>
      </c>
      <c r="D114" s="36">
        <v>773.44999999999993</v>
      </c>
      <c r="E114" s="36">
        <v>760.49999999999989</v>
      </c>
      <c r="F114" s="36">
        <v>750.4</v>
      </c>
      <c r="G114" s="36">
        <v>737.44999999999993</v>
      </c>
      <c r="H114" s="36">
        <v>783.54999999999984</v>
      </c>
      <c r="I114" s="36">
        <v>796.49999999999989</v>
      </c>
      <c r="J114" s="36">
        <v>806.5999999999998</v>
      </c>
      <c r="K114" s="31">
        <v>786.4</v>
      </c>
      <c r="L114" s="31">
        <v>763.35</v>
      </c>
      <c r="M114" s="31">
        <v>72.487080000000006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83.05</v>
      </c>
      <c r="D115" s="36">
        <v>83.866666666666674</v>
      </c>
      <c r="E115" s="36">
        <v>81.233333333333348</v>
      </c>
      <c r="F115" s="36">
        <v>79.416666666666671</v>
      </c>
      <c r="G115" s="36">
        <v>76.783333333333346</v>
      </c>
      <c r="H115" s="36">
        <v>85.683333333333351</v>
      </c>
      <c r="I115" s="36">
        <v>88.316666666666677</v>
      </c>
      <c r="J115" s="36">
        <v>90.133333333333354</v>
      </c>
      <c r="K115" s="31">
        <v>86.5</v>
      </c>
      <c r="L115" s="31">
        <v>82.05</v>
      </c>
      <c r="M115" s="31">
        <v>1354.9106999999999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453.1</v>
      </c>
      <c r="D116" s="36">
        <v>455.15000000000003</v>
      </c>
      <c r="E116" s="36">
        <v>450.30000000000007</v>
      </c>
      <c r="F116" s="36">
        <v>447.50000000000006</v>
      </c>
      <c r="G116" s="36">
        <v>442.65000000000009</v>
      </c>
      <c r="H116" s="36">
        <v>457.95000000000005</v>
      </c>
      <c r="I116" s="36">
        <v>462.80000000000007</v>
      </c>
      <c r="J116" s="36">
        <v>465.6</v>
      </c>
      <c r="K116" s="31">
        <v>460</v>
      </c>
      <c r="L116" s="31">
        <v>452.35</v>
      </c>
      <c r="M116" s="31">
        <v>101.58101000000001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747.85</v>
      </c>
      <c r="D117" s="36">
        <v>741.81666666666661</v>
      </c>
      <c r="E117" s="36">
        <v>730.63333333333321</v>
      </c>
      <c r="F117" s="36">
        <v>713.41666666666663</v>
      </c>
      <c r="G117" s="36">
        <v>702.23333333333323</v>
      </c>
      <c r="H117" s="36">
        <v>759.03333333333319</v>
      </c>
      <c r="I117" s="36">
        <v>770.21666666666658</v>
      </c>
      <c r="J117" s="36">
        <v>787.43333333333317</v>
      </c>
      <c r="K117" s="31">
        <v>753</v>
      </c>
      <c r="L117" s="31">
        <v>724.6</v>
      </c>
      <c r="M117" s="31">
        <v>91.288659999999993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444.95</v>
      </c>
      <c r="D118" s="36">
        <v>448.3</v>
      </c>
      <c r="E118" s="36">
        <v>438.65000000000003</v>
      </c>
      <c r="F118" s="36">
        <v>432.35</v>
      </c>
      <c r="G118" s="36">
        <v>422.70000000000005</v>
      </c>
      <c r="H118" s="36">
        <v>454.6</v>
      </c>
      <c r="I118" s="36">
        <v>464.25</v>
      </c>
      <c r="J118" s="36">
        <v>470.55</v>
      </c>
      <c r="K118" s="31">
        <v>457.95</v>
      </c>
      <c r="L118" s="31">
        <v>442</v>
      </c>
      <c r="M118" s="31">
        <v>17.736740000000001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853.85</v>
      </c>
      <c r="D119" s="36">
        <v>853.9666666666667</v>
      </c>
      <c r="E119" s="36">
        <v>845.13333333333344</v>
      </c>
      <c r="F119" s="36">
        <v>836.41666666666674</v>
      </c>
      <c r="G119" s="36">
        <v>827.58333333333348</v>
      </c>
      <c r="H119" s="36">
        <v>862.68333333333339</v>
      </c>
      <c r="I119" s="36">
        <v>871.51666666666665</v>
      </c>
      <c r="J119" s="36">
        <v>880.23333333333335</v>
      </c>
      <c r="K119" s="31">
        <v>862.8</v>
      </c>
      <c r="L119" s="31">
        <v>845.25</v>
      </c>
      <c r="M119" s="31">
        <v>25.18863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558.29999999999995</v>
      </c>
      <c r="D120" s="36">
        <v>558.58333333333337</v>
      </c>
      <c r="E120" s="36">
        <v>554.2166666666667</v>
      </c>
      <c r="F120" s="36">
        <v>550.13333333333333</v>
      </c>
      <c r="G120" s="36">
        <v>545.76666666666665</v>
      </c>
      <c r="H120" s="36">
        <v>562.66666666666674</v>
      </c>
      <c r="I120" s="36">
        <v>567.0333333333333</v>
      </c>
      <c r="J120" s="36">
        <v>571.11666666666679</v>
      </c>
      <c r="K120" s="31">
        <v>562.95000000000005</v>
      </c>
      <c r="L120" s="31">
        <v>554.5</v>
      </c>
      <c r="M120" s="31">
        <v>8.8131599999999999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1824.35</v>
      </c>
      <c r="D121" s="36">
        <v>1832.1333333333332</v>
      </c>
      <c r="E121" s="36">
        <v>1811.2666666666664</v>
      </c>
      <c r="F121" s="36">
        <v>1798.1833333333332</v>
      </c>
      <c r="G121" s="36">
        <v>1777.3166666666664</v>
      </c>
      <c r="H121" s="36">
        <v>1845.2166666666665</v>
      </c>
      <c r="I121" s="36">
        <v>1866.0833333333333</v>
      </c>
      <c r="J121" s="36">
        <v>1879.1666666666665</v>
      </c>
      <c r="K121" s="31">
        <v>1853</v>
      </c>
      <c r="L121" s="31">
        <v>1819.05</v>
      </c>
      <c r="M121" s="31">
        <v>38.149619999999999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152.44999999999999</v>
      </c>
      <c r="D122" s="36">
        <v>152.95000000000002</v>
      </c>
      <c r="E122" s="36">
        <v>151.10000000000002</v>
      </c>
      <c r="F122" s="36">
        <v>149.75</v>
      </c>
      <c r="G122" s="36">
        <v>147.9</v>
      </c>
      <c r="H122" s="36">
        <v>154.30000000000004</v>
      </c>
      <c r="I122" s="36">
        <v>156.15</v>
      </c>
      <c r="J122" s="36">
        <v>157.50000000000006</v>
      </c>
      <c r="K122" s="31">
        <v>154.80000000000001</v>
      </c>
      <c r="L122" s="31">
        <v>151.6</v>
      </c>
      <c r="M122" s="31">
        <v>38.453969999999998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2521</v>
      </c>
      <c r="D123" s="36">
        <v>2537.9500000000003</v>
      </c>
      <c r="E123" s="36">
        <v>2496.1000000000004</v>
      </c>
      <c r="F123" s="36">
        <v>2471.2000000000003</v>
      </c>
      <c r="G123" s="36">
        <v>2429.3500000000004</v>
      </c>
      <c r="H123" s="36">
        <v>2562.8500000000004</v>
      </c>
      <c r="I123" s="36">
        <v>2604.6999999999998</v>
      </c>
      <c r="J123" s="36">
        <v>2629.6000000000004</v>
      </c>
      <c r="K123" s="31">
        <v>2579.8000000000002</v>
      </c>
      <c r="L123" s="31">
        <v>2513.0500000000002</v>
      </c>
      <c r="M123" s="31">
        <v>2.0700699999999999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388.25</v>
      </c>
      <c r="D124" s="36">
        <v>390.81666666666666</v>
      </c>
      <c r="E124" s="36">
        <v>384.63333333333333</v>
      </c>
      <c r="F124" s="36">
        <v>381.01666666666665</v>
      </c>
      <c r="G124" s="36">
        <v>374.83333333333331</v>
      </c>
      <c r="H124" s="36">
        <v>394.43333333333334</v>
      </c>
      <c r="I124" s="36">
        <v>400.61666666666662</v>
      </c>
      <c r="J124" s="36">
        <v>404.23333333333335</v>
      </c>
      <c r="K124" s="31">
        <v>397</v>
      </c>
      <c r="L124" s="31">
        <v>387.2</v>
      </c>
      <c r="M124" s="31">
        <v>18.568339999999999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528.25</v>
      </c>
      <c r="D125" s="36">
        <v>528.41666666666663</v>
      </c>
      <c r="E125" s="36">
        <v>522.88333333333321</v>
      </c>
      <c r="F125" s="36">
        <v>517.51666666666654</v>
      </c>
      <c r="G125" s="36">
        <v>511.98333333333312</v>
      </c>
      <c r="H125" s="36">
        <v>533.7833333333333</v>
      </c>
      <c r="I125" s="36">
        <v>539.31666666666683</v>
      </c>
      <c r="J125" s="36">
        <v>544.68333333333339</v>
      </c>
      <c r="K125" s="31">
        <v>533.95000000000005</v>
      </c>
      <c r="L125" s="31">
        <v>523.04999999999995</v>
      </c>
      <c r="M125" s="31">
        <v>18.031749999999999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791.75</v>
      </c>
      <c r="D126" s="36">
        <v>786.91666666666663</v>
      </c>
      <c r="E126" s="36">
        <v>774.83333333333326</v>
      </c>
      <c r="F126" s="36">
        <v>757.91666666666663</v>
      </c>
      <c r="G126" s="36">
        <v>745.83333333333326</v>
      </c>
      <c r="H126" s="36">
        <v>803.83333333333326</v>
      </c>
      <c r="I126" s="36">
        <v>815.91666666666652</v>
      </c>
      <c r="J126" s="36">
        <v>832.83333333333326</v>
      </c>
      <c r="K126" s="31">
        <v>799</v>
      </c>
      <c r="L126" s="31">
        <v>770</v>
      </c>
      <c r="M126" s="31">
        <v>58.225009999999997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3342.4</v>
      </c>
      <c r="D127" s="36">
        <v>3349.7999999999997</v>
      </c>
      <c r="E127" s="36">
        <v>3324.5999999999995</v>
      </c>
      <c r="F127" s="36">
        <v>3306.7999999999997</v>
      </c>
      <c r="G127" s="36">
        <v>3281.5999999999995</v>
      </c>
      <c r="H127" s="36">
        <v>3367.5999999999995</v>
      </c>
      <c r="I127" s="36">
        <v>3392.7999999999993</v>
      </c>
      <c r="J127" s="36">
        <v>3410.5999999999995</v>
      </c>
      <c r="K127" s="31">
        <v>3375</v>
      </c>
      <c r="L127" s="31">
        <v>3332</v>
      </c>
      <c r="M127" s="31">
        <v>18.884229999999999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5758</v>
      </c>
      <c r="D128" s="36">
        <v>5771</v>
      </c>
      <c r="E128" s="36">
        <v>5722</v>
      </c>
      <c r="F128" s="36">
        <v>5686</v>
      </c>
      <c r="G128" s="36">
        <v>5637</v>
      </c>
      <c r="H128" s="36">
        <v>5807</v>
      </c>
      <c r="I128" s="36">
        <v>5856</v>
      </c>
      <c r="J128" s="36">
        <v>5892</v>
      </c>
      <c r="K128" s="31">
        <v>5820</v>
      </c>
      <c r="L128" s="31">
        <v>5735</v>
      </c>
      <c r="M128" s="31">
        <v>3.6293700000000002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4947.5</v>
      </c>
      <c r="D129" s="36">
        <v>4964.166666666667</v>
      </c>
      <c r="E129" s="36">
        <v>4913.3333333333339</v>
      </c>
      <c r="F129" s="36">
        <v>4879.166666666667</v>
      </c>
      <c r="G129" s="36">
        <v>4828.3333333333339</v>
      </c>
      <c r="H129" s="36">
        <v>4998.3333333333339</v>
      </c>
      <c r="I129" s="36">
        <v>5049.1666666666679</v>
      </c>
      <c r="J129" s="36">
        <v>5083.3333333333339</v>
      </c>
      <c r="K129" s="31">
        <v>5015</v>
      </c>
      <c r="L129" s="31">
        <v>4930</v>
      </c>
      <c r="M129" s="31">
        <v>1.6668799999999999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1240.1500000000001</v>
      </c>
      <c r="D130" s="36">
        <v>1239.8333333333333</v>
      </c>
      <c r="E130" s="36">
        <v>1228.7666666666664</v>
      </c>
      <c r="F130" s="36">
        <v>1217.3833333333332</v>
      </c>
      <c r="G130" s="36">
        <v>1206.3166666666664</v>
      </c>
      <c r="H130" s="36">
        <v>1251.2166666666665</v>
      </c>
      <c r="I130" s="36">
        <v>1262.2833333333335</v>
      </c>
      <c r="J130" s="36">
        <v>1273.6666666666665</v>
      </c>
      <c r="K130" s="31">
        <v>1250.9000000000001</v>
      </c>
      <c r="L130" s="31">
        <v>1228.45</v>
      </c>
      <c r="M130" s="31">
        <v>11.59956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1635.4</v>
      </c>
      <c r="D131" s="36">
        <v>1643.9666666666665</v>
      </c>
      <c r="E131" s="36">
        <v>1617.9333333333329</v>
      </c>
      <c r="F131" s="36">
        <v>1600.4666666666665</v>
      </c>
      <c r="G131" s="36">
        <v>1574.4333333333329</v>
      </c>
      <c r="H131" s="36">
        <v>1661.4333333333329</v>
      </c>
      <c r="I131" s="36">
        <v>1687.4666666666662</v>
      </c>
      <c r="J131" s="36">
        <v>1704.9333333333329</v>
      </c>
      <c r="K131" s="31">
        <v>1670</v>
      </c>
      <c r="L131" s="31">
        <v>1626.5</v>
      </c>
      <c r="M131" s="31">
        <v>20.515270000000001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270.8</v>
      </c>
      <c r="D132" s="36">
        <v>270.28333333333336</v>
      </c>
      <c r="E132" s="36">
        <v>267.9666666666667</v>
      </c>
      <c r="F132" s="36">
        <v>265.13333333333333</v>
      </c>
      <c r="G132" s="36">
        <v>262.81666666666666</v>
      </c>
      <c r="H132" s="36">
        <v>273.11666666666673</v>
      </c>
      <c r="I132" s="36">
        <v>275.43333333333345</v>
      </c>
      <c r="J132" s="36">
        <v>278.26666666666677</v>
      </c>
      <c r="K132" s="31">
        <v>272.60000000000002</v>
      </c>
      <c r="L132" s="31">
        <v>267.45</v>
      </c>
      <c r="M132" s="31">
        <v>36.797969999999999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1853.1</v>
      </c>
      <c r="D133" s="36">
        <v>1906.5666666666666</v>
      </c>
      <c r="E133" s="36">
        <v>1774.0333333333333</v>
      </c>
      <c r="F133" s="36">
        <v>1694.9666666666667</v>
      </c>
      <c r="G133" s="36">
        <v>1562.4333333333334</v>
      </c>
      <c r="H133" s="36">
        <v>1985.6333333333332</v>
      </c>
      <c r="I133" s="36">
        <v>2118.1666666666665</v>
      </c>
      <c r="J133" s="36">
        <v>2197.2333333333331</v>
      </c>
      <c r="K133" s="31">
        <v>2039.1</v>
      </c>
      <c r="L133" s="31">
        <v>1827.5</v>
      </c>
      <c r="M133" s="31">
        <v>269.19105000000002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540.04999999999995</v>
      </c>
      <c r="D134" s="36">
        <v>541.58333333333337</v>
      </c>
      <c r="E134" s="36">
        <v>536.31666666666672</v>
      </c>
      <c r="F134" s="36">
        <v>532.58333333333337</v>
      </c>
      <c r="G134" s="36">
        <v>527.31666666666672</v>
      </c>
      <c r="H134" s="36">
        <v>545.31666666666672</v>
      </c>
      <c r="I134" s="36">
        <v>550.58333333333337</v>
      </c>
      <c r="J134" s="36">
        <v>554.31666666666672</v>
      </c>
      <c r="K134" s="31">
        <v>546.85</v>
      </c>
      <c r="L134" s="31">
        <v>537.85</v>
      </c>
      <c r="M134" s="31">
        <v>14.088760000000001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10338.4</v>
      </c>
      <c r="D135" s="36">
        <v>10421.166666666666</v>
      </c>
      <c r="E135" s="36">
        <v>10218.333333333332</v>
      </c>
      <c r="F135" s="36">
        <v>10098.266666666666</v>
      </c>
      <c r="G135" s="36">
        <v>9895.4333333333325</v>
      </c>
      <c r="H135" s="36">
        <v>10541.233333333332</v>
      </c>
      <c r="I135" s="36">
        <v>10744.066666666664</v>
      </c>
      <c r="J135" s="36">
        <v>10864.133333333331</v>
      </c>
      <c r="K135" s="31">
        <v>10624</v>
      </c>
      <c r="L135" s="31">
        <v>10301.1</v>
      </c>
      <c r="M135" s="31">
        <v>10.88687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699.5</v>
      </c>
      <c r="D136" s="36">
        <v>696.30000000000007</v>
      </c>
      <c r="E136" s="36">
        <v>690.90000000000009</v>
      </c>
      <c r="F136" s="36">
        <v>682.30000000000007</v>
      </c>
      <c r="G136" s="36">
        <v>676.90000000000009</v>
      </c>
      <c r="H136" s="36">
        <v>704.90000000000009</v>
      </c>
      <c r="I136" s="36">
        <v>710.3</v>
      </c>
      <c r="J136" s="36">
        <v>718.90000000000009</v>
      </c>
      <c r="K136" s="31">
        <v>701.7</v>
      </c>
      <c r="L136" s="31">
        <v>687.7</v>
      </c>
      <c r="M136" s="31">
        <v>21.465430000000001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1050</v>
      </c>
      <c r="D137" s="36">
        <v>1050.0333333333335</v>
      </c>
      <c r="E137" s="36">
        <v>1043.166666666667</v>
      </c>
      <c r="F137" s="36">
        <v>1036.3333333333335</v>
      </c>
      <c r="G137" s="36">
        <v>1029.4666666666669</v>
      </c>
      <c r="H137" s="36">
        <v>1056.866666666667</v>
      </c>
      <c r="I137" s="36">
        <v>1063.7333333333333</v>
      </c>
      <c r="J137" s="36">
        <v>1070.5666666666671</v>
      </c>
      <c r="K137" s="31">
        <v>1056.9000000000001</v>
      </c>
      <c r="L137" s="31">
        <v>1043.2</v>
      </c>
      <c r="M137" s="31">
        <v>6.9769800000000002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1047.05</v>
      </c>
      <c r="D138" s="36">
        <v>1044.2833333333333</v>
      </c>
      <c r="E138" s="36">
        <v>1036.7666666666667</v>
      </c>
      <c r="F138" s="36">
        <v>1026.4833333333333</v>
      </c>
      <c r="G138" s="36">
        <v>1018.9666666666667</v>
      </c>
      <c r="H138" s="36">
        <v>1054.5666666666666</v>
      </c>
      <c r="I138" s="36">
        <v>1062.083333333333</v>
      </c>
      <c r="J138" s="36">
        <v>1072.3666666666666</v>
      </c>
      <c r="K138" s="31">
        <v>1051.8</v>
      </c>
      <c r="L138" s="31">
        <v>1034</v>
      </c>
      <c r="M138" s="31">
        <v>7.2408099999999997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95.05</v>
      </c>
      <c r="D139" s="36">
        <v>95.766666666666666</v>
      </c>
      <c r="E139" s="36">
        <v>93.733333333333334</v>
      </c>
      <c r="F139" s="36">
        <v>92.416666666666671</v>
      </c>
      <c r="G139" s="36">
        <v>90.38333333333334</v>
      </c>
      <c r="H139" s="36">
        <v>97.083333333333329</v>
      </c>
      <c r="I139" s="36">
        <v>99.11666666666666</v>
      </c>
      <c r="J139" s="36">
        <v>100.43333333333332</v>
      </c>
      <c r="K139" s="31">
        <v>97.8</v>
      </c>
      <c r="L139" s="31">
        <v>94.45</v>
      </c>
      <c r="M139" s="31">
        <v>130.57988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2433.1</v>
      </c>
      <c r="D140" s="36">
        <v>2440.0666666666666</v>
      </c>
      <c r="E140" s="36">
        <v>2415.4833333333331</v>
      </c>
      <c r="F140" s="36">
        <v>2397.8666666666663</v>
      </c>
      <c r="G140" s="36">
        <v>2373.2833333333328</v>
      </c>
      <c r="H140" s="36">
        <v>2457.6833333333334</v>
      </c>
      <c r="I140" s="36">
        <v>2482.2666666666673</v>
      </c>
      <c r="J140" s="36">
        <v>2499.8833333333337</v>
      </c>
      <c r="K140" s="31">
        <v>2464.65</v>
      </c>
      <c r="L140" s="31">
        <v>2422.4499999999998</v>
      </c>
      <c r="M140" s="31">
        <v>2.70763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119502.9</v>
      </c>
      <c r="D141" s="36">
        <v>119584.63333333335</v>
      </c>
      <c r="E141" s="36">
        <v>118818.26666666669</v>
      </c>
      <c r="F141" s="36">
        <v>118133.63333333335</v>
      </c>
      <c r="G141" s="36">
        <v>117367.26666666669</v>
      </c>
      <c r="H141" s="36">
        <v>120269.26666666669</v>
      </c>
      <c r="I141" s="36">
        <v>121035.63333333336</v>
      </c>
      <c r="J141" s="36">
        <v>121720.26666666669</v>
      </c>
      <c r="K141" s="31">
        <v>120351</v>
      </c>
      <c r="L141" s="31">
        <v>118900</v>
      </c>
      <c r="M141" s="31">
        <v>8.7050000000000002E-2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61.4</v>
      </c>
      <c r="D142" s="36">
        <v>61.866666666666667</v>
      </c>
      <c r="E142" s="36">
        <v>60.583333333333336</v>
      </c>
      <c r="F142" s="36">
        <v>59.766666666666666</v>
      </c>
      <c r="G142" s="36">
        <v>58.483333333333334</v>
      </c>
      <c r="H142" s="36">
        <v>62.683333333333337</v>
      </c>
      <c r="I142" s="36">
        <v>63.966666666666669</v>
      </c>
      <c r="J142" s="36">
        <v>64.783333333333331</v>
      </c>
      <c r="K142" s="31">
        <v>63.15</v>
      </c>
      <c r="L142" s="31">
        <v>61.05</v>
      </c>
      <c r="M142" s="31">
        <v>53.868220000000001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1453.5</v>
      </c>
      <c r="D143" s="36">
        <v>1455.8999999999999</v>
      </c>
      <c r="E143" s="36">
        <v>1442.5999999999997</v>
      </c>
      <c r="F143" s="36">
        <v>1431.6999999999998</v>
      </c>
      <c r="G143" s="36">
        <v>1418.3999999999996</v>
      </c>
      <c r="H143" s="36">
        <v>1466.7999999999997</v>
      </c>
      <c r="I143" s="36">
        <v>1480.1</v>
      </c>
      <c r="J143" s="36">
        <v>1490.9999999999998</v>
      </c>
      <c r="K143" s="31">
        <v>1469.2</v>
      </c>
      <c r="L143" s="31">
        <v>1445</v>
      </c>
      <c r="M143" s="31">
        <v>4.6068499999999997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4788.05</v>
      </c>
      <c r="D144" s="36">
        <v>4851.6833333333334</v>
      </c>
      <c r="E144" s="36">
        <v>4706.3666666666668</v>
      </c>
      <c r="F144" s="36">
        <v>4624.6833333333334</v>
      </c>
      <c r="G144" s="36">
        <v>4479.3666666666668</v>
      </c>
      <c r="H144" s="36">
        <v>4933.3666666666668</v>
      </c>
      <c r="I144" s="36">
        <v>5078.6833333333343</v>
      </c>
      <c r="J144" s="36">
        <v>5160.3666666666668</v>
      </c>
      <c r="K144" s="31">
        <v>4997</v>
      </c>
      <c r="L144" s="31">
        <v>4770</v>
      </c>
      <c r="M144" s="31">
        <v>3.6457299999999999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3769.4</v>
      </c>
      <c r="D145" s="36">
        <v>3783.5333333333333</v>
      </c>
      <c r="E145" s="36">
        <v>3735.4666666666667</v>
      </c>
      <c r="F145" s="36">
        <v>3701.5333333333333</v>
      </c>
      <c r="G145" s="36">
        <v>3653.4666666666667</v>
      </c>
      <c r="H145" s="36">
        <v>3817.4666666666667</v>
      </c>
      <c r="I145" s="36">
        <v>3865.5333333333333</v>
      </c>
      <c r="J145" s="36">
        <v>3899.4666666666667</v>
      </c>
      <c r="K145" s="31">
        <v>3831.6</v>
      </c>
      <c r="L145" s="31">
        <v>3749.6</v>
      </c>
      <c r="M145" s="31">
        <v>1.1370100000000001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24947.15</v>
      </c>
      <c r="D146" s="36">
        <v>24996.716666666664</v>
      </c>
      <c r="E146" s="36">
        <v>24752.683333333327</v>
      </c>
      <c r="F146" s="36">
        <v>24558.216666666664</v>
      </c>
      <c r="G146" s="36">
        <v>24314.183333333327</v>
      </c>
      <c r="H146" s="36">
        <v>25191.183333333327</v>
      </c>
      <c r="I146" s="36">
        <v>25435.21666666666</v>
      </c>
      <c r="J146" s="36">
        <v>25629.683333333327</v>
      </c>
      <c r="K146" s="31">
        <v>25240.75</v>
      </c>
      <c r="L146" s="31">
        <v>24802.25</v>
      </c>
      <c r="M146" s="31">
        <v>0.64122999999999997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62</v>
      </c>
      <c r="D147" s="36">
        <v>62.300000000000004</v>
      </c>
      <c r="E147" s="36">
        <v>60.900000000000006</v>
      </c>
      <c r="F147" s="36">
        <v>59.800000000000004</v>
      </c>
      <c r="G147" s="36">
        <v>58.400000000000006</v>
      </c>
      <c r="H147" s="36">
        <v>63.400000000000006</v>
      </c>
      <c r="I147" s="36">
        <v>64.8</v>
      </c>
      <c r="J147" s="36">
        <v>65.900000000000006</v>
      </c>
      <c r="K147" s="31">
        <v>63.7</v>
      </c>
      <c r="L147" s="31">
        <v>61.2</v>
      </c>
      <c r="M147" s="31">
        <v>211.86115000000001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183.05</v>
      </c>
      <c r="D148" s="36">
        <v>184.08333333333334</v>
      </c>
      <c r="E148" s="36">
        <v>181.26666666666668</v>
      </c>
      <c r="F148" s="36">
        <v>179.48333333333335</v>
      </c>
      <c r="G148" s="36">
        <v>176.66666666666669</v>
      </c>
      <c r="H148" s="36">
        <v>185.86666666666667</v>
      </c>
      <c r="I148" s="36">
        <v>188.68333333333334</v>
      </c>
      <c r="J148" s="36">
        <v>190.46666666666667</v>
      </c>
      <c r="K148" s="31">
        <v>186.9</v>
      </c>
      <c r="L148" s="31">
        <v>182.3</v>
      </c>
      <c r="M148" s="31">
        <v>55.889099999999999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283.39999999999998</v>
      </c>
      <c r="D149" s="36">
        <v>284.28333333333336</v>
      </c>
      <c r="E149" s="36">
        <v>279.9666666666667</v>
      </c>
      <c r="F149" s="36">
        <v>276.53333333333336</v>
      </c>
      <c r="G149" s="36">
        <v>272.2166666666667</v>
      </c>
      <c r="H149" s="36">
        <v>287.7166666666667</v>
      </c>
      <c r="I149" s="36">
        <v>292.03333333333342</v>
      </c>
      <c r="J149" s="36">
        <v>295.4666666666667</v>
      </c>
      <c r="K149" s="31">
        <v>288.60000000000002</v>
      </c>
      <c r="L149" s="31">
        <v>280.85000000000002</v>
      </c>
      <c r="M149" s="31">
        <v>86.408829999999995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166.35</v>
      </c>
      <c r="D150" s="36">
        <v>166.33333333333334</v>
      </c>
      <c r="E150" s="36">
        <v>162.61666666666667</v>
      </c>
      <c r="F150" s="36">
        <v>158.88333333333333</v>
      </c>
      <c r="G150" s="36">
        <v>155.16666666666666</v>
      </c>
      <c r="H150" s="36">
        <v>170.06666666666669</v>
      </c>
      <c r="I150" s="36">
        <v>173.78333333333333</v>
      </c>
      <c r="J150" s="36">
        <v>177.51666666666671</v>
      </c>
      <c r="K150" s="31">
        <v>170.05</v>
      </c>
      <c r="L150" s="31">
        <v>162.6</v>
      </c>
      <c r="M150" s="31">
        <v>63.126249999999999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1425.4</v>
      </c>
      <c r="D151" s="36">
        <v>1432.7166666666665</v>
      </c>
      <c r="E151" s="36">
        <v>1409.633333333333</v>
      </c>
      <c r="F151" s="36">
        <v>1393.8666666666666</v>
      </c>
      <c r="G151" s="36">
        <v>1370.7833333333331</v>
      </c>
      <c r="H151" s="36">
        <v>1448.4833333333329</v>
      </c>
      <c r="I151" s="36">
        <v>1471.5666666666664</v>
      </c>
      <c r="J151" s="36">
        <v>1487.3333333333328</v>
      </c>
      <c r="K151" s="31">
        <v>1455.8</v>
      </c>
      <c r="L151" s="31">
        <v>1416.95</v>
      </c>
      <c r="M151" s="31">
        <v>8.1730900000000002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4108.8</v>
      </c>
      <c r="D152" s="36">
        <v>4156.9833333333336</v>
      </c>
      <c r="E152" s="36">
        <v>4048.0166666666673</v>
      </c>
      <c r="F152" s="36">
        <v>3987.2333333333336</v>
      </c>
      <c r="G152" s="36">
        <v>3878.2666666666673</v>
      </c>
      <c r="H152" s="36">
        <v>4217.7666666666673</v>
      </c>
      <c r="I152" s="36">
        <v>4326.7333333333345</v>
      </c>
      <c r="J152" s="36">
        <v>4387.5166666666673</v>
      </c>
      <c r="K152" s="31">
        <v>4265.95</v>
      </c>
      <c r="L152" s="31">
        <v>4096.2</v>
      </c>
      <c r="M152" s="31">
        <v>1.4366300000000001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312.7</v>
      </c>
      <c r="D153" s="36">
        <v>315.2</v>
      </c>
      <c r="E153" s="36">
        <v>309.39999999999998</v>
      </c>
      <c r="F153" s="36">
        <v>306.09999999999997</v>
      </c>
      <c r="G153" s="36">
        <v>300.29999999999995</v>
      </c>
      <c r="H153" s="36">
        <v>318.5</v>
      </c>
      <c r="I153" s="36">
        <v>324.30000000000007</v>
      </c>
      <c r="J153" s="36">
        <v>327.60000000000002</v>
      </c>
      <c r="K153" s="31">
        <v>321</v>
      </c>
      <c r="L153" s="31">
        <v>311.89999999999998</v>
      </c>
      <c r="M153" s="31">
        <v>16.385300000000001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195.4</v>
      </c>
      <c r="D154" s="36">
        <v>195.91666666666666</v>
      </c>
      <c r="E154" s="36">
        <v>194.0333333333333</v>
      </c>
      <c r="F154" s="36">
        <v>192.66666666666666</v>
      </c>
      <c r="G154" s="36">
        <v>190.7833333333333</v>
      </c>
      <c r="H154" s="36">
        <v>197.2833333333333</v>
      </c>
      <c r="I154" s="36">
        <v>199.16666666666669</v>
      </c>
      <c r="J154" s="36">
        <v>200.5333333333333</v>
      </c>
      <c r="K154" s="31">
        <v>197.8</v>
      </c>
      <c r="L154" s="31">
        <v>194.55</v>
      </c>
      <c r="M154" s="31">
        <v>107.19911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37438.550000000003</v>
      </c>
      <c r="D155" s="36">
        <v>37438.85</v>
      </c>
      <c r="E155" s="36">
        <v>37217.699999999997</v>
      </c>
      <c r="F155" s="36">
        <v>36996.85</v>
      </c>
      <c r="G155" s="36">
        <v>36775.699999999997</v>
      </c>
      <c r="H155" s="36">
        <v>37659.699999999997</v>
      </c>
      <c r="I155" s="36">
        <v>37880.850000000006</v>
      </c>
      <c r="J155" s="36">
        <v>38101.699999999997</v>
      </c>
      <c r="K155" s="31">
        <v>37660</v>
      </c>
      <c r="L155" s="31">
        <v>37218</v>
      </c>
      <c r="M155" s="31">
        <v>0.17207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1527.95</v>
      </c>
      <c r="D156" s="36">
        <v>1551.3166666666666</v>
      </c>
      <c r="E156" s="36">
        <v>1497.6333333333332</v>
      </c>
      <c r="F156" s="36">
        <v>1467.3166666666666</v>
      </c>
      <c r="G156" s="36">
        <v>1413.6333333333332</v>
      </c>
      <c r="H156" s="36">
        <v>1581.6333333333332</v>
      </c>
      <c r="I156" s="36">
        <v>1635.3166666666666</v>
      </c>
      <c r="J156" s="36">
        <v>1665.6333333333332</v>
      </c>
      <c r="K156" s="31">
        <v>1605</v>
      </c>
      <c r="L156" s="31">
        <v>1521</v>
      </c>
      <c r="M156" s="31">
        <v>5.8484699999999998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616.54999999999995</v>
      </c>
      <c r="D157" s="36">
        <v>629.7833333333333</v>
      </c>
      <c r="E157" s="36">
        <v>601.56666666666661</v>
      </c>
      <c r="F157" s="36">
        <v>586.58333333333326</v>
      </c>
      <c r="G157" s="36">
        <v>558.36666666666656</v>
      </c>
      <c r="H157" s="36">
        <v>644.76666666666665</v>
      </c>
      <c r="I157" s="36">
        <v>672.98333333333335</v>
      </c>
      <c r="J157" s="36">
        <v>687.9666666666667</v>
      </c>
      <c r="K157" s="31">
        <v>658</v>
      </c>
      <c r="L157" s="31">
        <v>614.79999999999995</v>
      </c>
      <c r="M157" s="31">
        <v>157.26787999999999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889.85</v>
      </c>
      <c r="D158" s="36">
        <v>899.48333333333323</v>
      </c>
      <c r="E158" s="36">
        <v>877.41666666666652</v>
      </c>
      <c r="F158" s="36">
        <v>864.98333333333323</v>
      </c>
      <c r="G158" s="36">
        <v>842.91666666666652</v>
      </c>
      <c r="H158" s="36">
        <v>911.91666666666652</v>
      </c>
      <c r="I158" s="36">
        <v>933.98333333333335</v>
      </c>
      <c r="J158" s="36">
        <v>946.41666666666652</v>
      </c>
      <c r="K158" s="31">
        <v>921.55</v>
      </c>
      <c r="L158" s="31">
        <v>887.05</v>
      </c>
      <c r="M158" s="31">
        <v>13.506159999999999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6527.45</v>
      </c>
      <c r="D159" s="36">
        <v>6564.1333333333341</v>
      </c>
      <c r="E159" s="36">
        <v>6463.3166666666684</v>
      </c>
      <c r="F159" s="36">
        <v>6399.1833333333343</v>
      </c>
      <c r="G159" s="36">
        <v>6298.3666666666686</v>
      </c>
      <c r="H159" s="36">
        <v>6628.2666666666682</v>
      </c>
      <c r="I159" s="36">
        <v>6729.0833333333339</v>
      </c>
      <c r="J159" s="36">
        <v>6793.2166666666681</v>
      </c>
      <c r="K159" s="31">
        <v>6664.95</v>
      </c>
      <c r="L159" s="31">
        <v>6500</v>
      </c>
      <c r="M159" s="31">
        <v>4.4204600000000003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208.85</v>
      </c>
      <c r="D160" s="36">
        <v>209.76666666666665</v>
      </c>
      <c r="E160" s="36">
        <v>207.2833333333333</v>
      </c>
      <c r="F160" s="36">
        <v>205.71666666666664</v>
      </c>
      <c r="G160" s="36">
        <v>203.23333333333329</v>
      </c>
      <c r="H160" s="36">
        <v>211.33333333333331</v>
      </c>
      <c r="I160" s="36">
        <v>213.81666666666666</v>
      </c>
      <c r="J160" s="36">
        <v>215.38333333333333</v>
      </c>
      <c r="K160" s="31">
        <v>212.25</v>
      </c>
      <c r="L160" s="31">
        <v>208.2</v>
      </c>
      <c r="M160" s="31">
        <v>34.136780000000002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389.7</v>
      </c>
      <c r="D161" s="36">
        <v>389.18333333333339</v>
      </c>
      <c r="E161" s="36">
        <v>385.61666666666679</v>
      </c>
      <c r="F161" s="36">
        <v>381.53333333333342</v>
      </c>
      <c r="G161" s="36">
        <v>377.96666666666681</v>
      </c>
      <c r="H161" s="36">
        <v>393.26666666666677</v>
      </c>
      <c r="I161" s="36">
        <v>396.83333333333337</v>
      </c>
      <c r="J161" s="36">
        <v>400.91666666666674</v>
      </c>
      <c r="K161" s="31">
        <v>392.75</v>
      </c>
      <c r="L161" s="31">
        <v>385.1</v>
      </c>
      <c r="M161" s="31">
        <v>96.512200000000007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16992.849999999999</v>
      </c>
      <c r="D162" s="36">
        <v>17066.833333333332</v>
      </c>
      <c r="E162" s="36">
        <v>16881.016666666663</v>
      </c>
      <c r="F162" s="36">
        <v>16769.183333333331</v>
      </c>
      <c r="G162" s="36">
        <v>16583.366666666661</v>
      </c>
      <c r="H162" s="36">
        <v>17178.666666666664</v>
      </c>
      <c r="I162" s="36">
        <v>17364.483333333337</v>
      </c>
      <c r="J162" s="36">
        <v>17476.316666666666</v>
      </c>
      <c r="K162" s="31">
        <v>17252.650000000001</v>
      </c>
      <c r="L162" s="31">
        <v>16955</v>
      </c>
      <c r="M162" s="31">
        <v>5.169E-2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2607.5</v>
      </c>
      <c r="D163" s="36">
        <v>2589.4500000000003</v>
      </c>
      <c r="E163" s="36">
        <v>2564.1000000000004</v>
      </c>
      <c r="F163" s="36">
        <v>2520.7000000000003</v>
      </c>
      <c r="G163" s="36">
        <v>2495.3500000000004</v>
      </c>
      <c r="H163" s="36">
        <v>2632.8500000000004</v>
      </c>
      <c r="I163" s="36">
        <v>2658.2</v>
      </c>
      <c r="J163" s="36">
        <v>2701.6000000000004</v>
      </c>
      <c r="K163" s="31">
        <v>2614.8000000000002</v>
      </c>
      <c r="L163" s="31">
        <v>2546.0500000000002</v>
      </c>
      <c r="M163" s="31">
        <v>7.0549999999999997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3484</v>
      </c>
      <c r="D164" s="36">
        <v>3609.5499999999997</v>
      </c>
      <c r="E164" s="36">
        <v>3325.4499999999994</v>
      </c>
      <c r="F164" s="36">
        <v>3166.8999999999996</v>
      </c>
      <c r="G164" s="36">
        <v>2882.7999999999993</v>
      </c>
      <c r="H164" s="36">
        <v>3768.0999999999995</v>
      </c>
      <c r="I164" s="36">
        <v>4052.2</v>
      </c>
      <c r="J164" s="36">
        <v>4210.75</v>
      </c>
      <c r="K164" s="31">
        <v>3893.65</v>
      </c>
      <c r="L164" s="31">
        <v>3451</v>
      </c>
      <c r="M164" s="31">
        <v>14.90344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88.15</v>
      </c>
      <c r="D165" s="36">
        <v>88.583333333333329</v>
      </c>
      <c r="E165" s="36">
        <v>87.316666666666663</v>
      </c>
      <c r="F165" s="36">
        <v>86.483333333333334</v>
      </c>
      <c r="G165" s="36">
        <v>85.216666666666669</v>
      </c>
      <c r="H165" s="36">
        <v>89.416666666666657</v>
      </c>
      <c r="I165" s="36">
        <v>90.683333333333337</v>
      </c>
      <c r="J165" s="36">
        <v>91.516666666666652</v>
      </c>
      <c r="K165" s="31">
        <v>89.85</v>
      </c>
      <c r="L165" s="31">
        <v>87.75</v>
      </c>
      <c r="M165" s="31">
        <v>503.56234000000001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798.25</v>
      </c>
      <c r="D166" s="36">
        <v>792.1</v>
      </c>
      <c r="E166" s="36">
        <v>773.15000000000009</v>
      </c>
      <c r="F166" s="36">
        <v>748.05000000000007</v>
      </c>
      <c r="G166" s="36">
        <v>729.10000000000014</v>
      </c>
      <c r="H166" s="36">
        <v>817.2</v>
      </c>
      <c r="I166" s="36">
        <v>836.15000000000009</v>
      </c>
      <c r="J166" s="36">
        <v>861.25</v>
      </c>
      <c r="K166" s="31">
        <v>811.05</v>
      </c>
      <c r="L166" s="31">
        <v>767</v>
      </c>
      <c r="M166" s="31">
        <v>12.87622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5609.9</v>
      </c>
      <c r="D167" s="36">
        <v>5640.9833333333336</v>
      </c>
      <c r="E167" s="36">
        <v>5548.9666666666672</v>
      </c>
      <c r="F167" s="36">
        <v>5488.0333333333338</v>
      </c>
      <c r="G167" s="36">
        <v>5396.0166666666673</v>
      </c>
      <c r="H167" s="36">
        <v>5701.916666666667</v>
      </c>
      <c r="I167" s="36">
        <v>5793.9333333333334</v>
      </c>
      <c r="J167" s="36">
        <v>5854.8666666666668</v>
      </c>
      <c r="K167" s="31">
        <v>5733</v>
      </c>
      <c r="L167" s="31">
        <v>5580.05</v>
      </c>
      <c r="M167" s="31">
        <v>5.2443400000000002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416.05</v>
      </c>
      <c r="D168" s="36">
        <v>419.75</v>
      </c>
      <c r="E168" s="36">
        <v>410.9</v>
      </c>
      <c r="F168" s="36">
        <v>405.75</v>
      </c>
      <c r="G168" s="36">
        <v>396.9</v>
      </c>
      <c r="H168" s="36">
        <v>424.9</v>
      </c>
      <c r="I168" s="36">
        <v>433.75</v>
      </c>
      <c r="J168" s="36">
        <v>438.9</v>
      </c>
      <c r="K168" s="31">
        <v>428.6</v>
      </c>
      <c r="L168" s="31">
        <v>414.6</v>
      </c>
      <c r="M168" s="31">
        <v>66.432950000000005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231.35</v>
      </c>
      <c r="D169" s="36">
        <v>231.38333333333333</v>
      </c>
      <c r="E169" s="36">
        <v>229.46666666666664</v>
      </c>
      <c r="F169" s="36">
        <v>227.58333333333331</v>
      </c>
      <c r="G169" s="36">
        <v>225.66666666666663</v>
      </c>
      <c r="H169" s="36">
        <v>233.26666666666665</v>
      </c>
      <c r="I169" s="36">
        <v>235.18333333333334</v>
      </c>
      <c r="J169" s="36">
        <v>237.06666666666666</v>
      </c>
      <c r="K169" s="31">
        <v>233.3</v>
      </c>
      <c r="L169" s="31">
        <v>229.5</v>
      </c>
      <c r="M169" s="31">
        <v>143.55329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1102.2</v>
      </c>
      <c r="D170" s="36">
        <v>1122.8499999999999</v>
      </c>
      <c r="E170" s="36">
        <v>1060.4499999999998</v>
      </c>
      <c r="F170" s="36">
        <v>1018.6999999999998</v>
      </c>
      <c r="G170" s="36">
        <v>956.29999999999973</v>
      </c>
      <c r="H170" s="36">
        <v>1164.5999999999999</v>
      </c>
      <c r="I170" s="36">
        <v>1227</v>
      </c>
      <c r="J170" s="36">
        <v>1268.75</v>
      </c>
      <c r="K170" s="31">
        <v>1185.25</v>
      </c>
      <c r="L170" s="31">
        <v>1081.0999999999999</v>
      </c>
      <c r="M170" s="31">
        <v>23.354790000000001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1039.75</v>
      </c>
      <c r="D171" s="36">
        <v>1037.8166666666666</v>
      </c>
      <c r="E171" s="36">
        <v>1030.6333333333332</v>
      </c>
      <c r="F171" s="36">
        <v>1021.5166666666667</v>
      </c>
      <c r="G171" s="36">
        <v>1014.3333333333333</v>
      </c>
      <c r="H171" s="36">
        <v>1046.9333333333332</v>
      </c>
      <c r="I171" s="36">
        <v>1054.1166666666666</v>
      </c>
      <c r="J171" s="36">
        <v>1063.2333333333331</v>
      </c>
      <c r="K171" s="31">
        <v>1045</v>
      </c>
      <c r="L171" s="31">
        <v>1028.7</v>
      </c>
      <c r="M171" s="31">
        <v>4.2612699999999997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408.2</v>
      </c>
      <c r="D172" s="36">
        <v>408</v>
      </c>
      <c r="E172" s="36">
        <v>403.6</v>
      </c>
      <c r="F172" s="36">
        <v>399</v>
      </c>
      <c r="G172" s="36">
        <v>394.6</v>
      </c>
      <c r="H172" s="36">
        <v>412.6</v>
      </c>
      <c r="I172" s="36">
        <v>417</v>
      </c>
      <c r="J172" s="36">
        <v>421.6</v>
      </c>
      <c r="K172" s="31">
        <v>412.4</v>
      </c>
      <c r="L172" s="31">
        <v>403.4</v>
      </c>
      <c r="M172" s="31">
        <v>126.96174000000001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2424.0500000000002</v>
      </c>
      <c r="D173" s="36">
        <v>2436.3833333333332</v>
      </c>
      <c r="E173" s="36">
        <v>2407.8166666666666</v>
      </c>
      <c r="F173" s="36">
        <v>2391.5833333333335</v>
      </c>
      <c r="G173" s="36">
        <v>2363.0166666666669</v>
      </c>
      <c r="H173" s="36">
        <v>2452.6166666666663</v>
      </c>
      <c r="I173" s="36">
        <v>2481.1833333333329</v>
      </c>
      <c r="J173" s="36">
        <v>2497.4166666666661</v>
      </c>
      <c r="K173" s="31">
        <v>2464.9499999999998</v>
      </c>
      <c r="L173" s="31">
        <v>2420.15</v>
      </c>
      <c r="M173" s="31">
        <v>45.985619999999997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100</v>
      </c>
      <c r="D174" s="36">
        <v>100.5</v>
      </c>
      <c r="E174" s="36">
        <v>98.5</v>
      </c>
      <c r="F174" s="36">
        <v>97</v>
      </c>
      <c r="G174" s="36">
        <v>95</v>
      </c>
      <c r="H174" s="36">
        <v>102</v>
      </c>
      <c r="I174" s="36">
        <v>104</v>
      </c>
      <c r="J174" s="36">
        <v>105.5</v>
      </c>
      <c r="K174" s="31">
        <v>102.5</v>
      </c>
      <c r="L174" s="31">
        <v>99</v>
      </c>
      <c r="M174" s="31">
        <v>407.88274999999999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755.95</v>
      </c>
      <c r="D175" s="36">
        <v>757.51666666666677</v>
      </c>
      <c r="E175" s="36">
        <v>752.28333333333353</v>
      </c>
      <c r="F175" s="36">
        <v>748.61666666666679</v>
      </c>
      <c r="G175" s="36">
        <v>743.38333333333355</v>
      </c>
      <c r="H175" s="36">
        <v>761.18333333333351</v>
      </c>
      <c r="I175" s="36">
        <v>766.41666666666686</v>
      </c>
      <c r="J175" s="36">
        <v>770.08333333333348</v>
      </c>
      <c r="K175" s="31">
        <v>762.75</v>
      </c>
      <c r="L175" s="31">
        <v>753.85</v>
      </c>
      <c r="M175" s="31">
        <v>12.6266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1481.45</v>
      </c>
      <c r="D176" s="36">
        <v>1477.7666666666667</v>
      </c>
      <c r="E176" s="36">
        <v>1463.6333333333332</v>
      </c>
      <c r="F176" s="36">
        <v>1445.8166666666666</v>
      </c>
      <c r="G176" s="36">
        <v>1431.6833333333332</v>
      </c>
      <c r="H176" s="36">
        <v>1495.5833333333333</v>
      </c>
      <c r="I176" s="36">
        <v>1509.7166666666669</v>
      </c>
      <c r="J176" s="36">
        <v>1527.5333333333333</v>
      </c>
      <c r="K176" s="31">
        <v>1491.9</v>
      </c>
      <c r="L176" s="31">
        <v>1459.95</v>
      </c>
      <c r="M176" s="31">
        <v>17.635490000000001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612.4</v>
      </c>
      <c r="D177" s="36">
        <v>613.71666666666658</v>
      </c>
      <c r="E177" s="36">
        <v>609.48333333333312</v>
      </c>
      <c r="F177" s="36">
        <v>606.56666666666649</v>
      </c>
      <c r="G177" s="36">
        <v>602.33333333333303</v>
      </c>
      <c r="H177" s="36">
        <v>616.63333333333321</v>
      </c>
      <c r="I177" s="36">
        <v>620.86666666666656</v>
      </c>
      <c r="J177" s="36">
        <v>623.7833333333333</v>
      </c>
      <c r="K177" s="31">
        <v>617.95000000000005</v>
      </c>
      <c r="L177" s="31">
        <v>610.79999999999995</v>
      </c>
      <c r="M177" s="31">
        <v>144.94836000000001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28606.799999999999</v>
      </c>
      <c r="D178" s="36">
        <v>28535.616666666669</v>
      </c>
      <c r="E178" s="36">
        <v>28271.233333333337</v>
      </c>
      <c r="F178" s="36">
        <v>27935.666666666668</v>
      </c>
      <c r="G178" s="36">
        <v>27671.283333333336</v>
      </c>
      <c r="H178" s="36">
        <v>28871.183333333338</v>
      </c>
      <c r="I178" s="36">
        <v>29135.566666666669</v>
      </c>
      <c r="J178" s="36">
        <v>29471.133333333339</v>
      </c>
      <c r="K178" s="31">
        <v>28800</v>
      </c>
      <c r="L178" s="31">
        <v>28200.05</v>
      </c>
      <c r="M178" s="31">
        <v>0.19542999999999999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1995.25</v>
      </c>
      <c r="D179" s="36">
        <v>2016.1000000000001</v>
      </c>
      <c r="E179" s="36">
        <v>1967.2000000000003</v>
      </c>
      <c r="F179" s="36">
        <v>1939.15</v>
      </c>
      <c r="G179" s="36">
        <v>1890.2500000000002</v>
      </c>
      <c r="H179" s="36">
        <v>2044.1500000000003</v>
      </c>
      <c r="I179" s="36">
        <v>2093.0500000000002</v>
      </c>
      <c r="J179" s="36">
        <v>2121.1000000000004</v>
      </c>
      <c r="K179" s="31">
        <v>2065</v>
      </c>
      <c r="L179" s="31">
        <v>1988.05</v>
      </c>
      <c r="M179" s="31">
        <v>14.31809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3856.45</v>
      </c>
      <c r="D180" s="36">
        <v>3865.25</v>
      </c>
      <c r="E180" s="36">
        <v>3824.2</v>
      </c>
      <c r="F180" s="36">
        <v>3791.95</v>
      </c>
      <c r="G180" s="36">
        <v>3750.8999999999996</v>
      </c>
      <c r="H180" s="36">
        <v>3897.5</v>
      </c>
      <c r="I180" s="36">
        <v>3938.55</v>
      </c>
      <c r="J180" s="36">
        <v>3970.8</v>
      </c>
      <c r="K180" s="31">
        <v>3906.3</v>
      </c>
      <c r="L180" s="31">
        <v>3833</v>
      </c>
      <c r="M180" s="31">
        <v>1.3330900000000001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557.75</v>
      </c>
      <c r="D181" s="36">
        <v>561.16666666666663</v>
      </c>
      <c r="E181" s="36">
        <v>550.63333333333321</v>
      </c>
      <c r="F181" s="36">
        <v>543.51666666666654</v>
      </c>
      <c r="G181" s="36">
        <v>532.98333333333312</v>
      </c>
      <c r="H181" s="36">
        <v>568.2833333333333</v>
      </c>
      <c r="I181" s="36">
        <v>578.81666666666683</v>
      </c>
      <c r="J181" s="36">
        <v>585.93333333333339</v>
      </c>
      <c r="K181" s="31">
        <v>571.70000000000005</v>
      </c>
      <c r="L181" s="31">
        <v>554.04999999999995</v>
      </c>
      <c r="M181" s="31">
        <v>8.7842599999999997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2378.5</v>
      </c>
      <c r="D182" s="36">
        <v>2397.3166666666666</v>
      </c>
      <c r="E182" s="36">
        <v>2340.3833333333332</v>
      </c>
      <c r="F182" s="36">
        <v>2302.2666666666664</v>
      </c>
      <c r="G182" s="36">
        <v>2245.333333333333</v>
      </c>
      <c r="H182" s="36">
        <v>2435.4333333333334</v>
      </c>
      <c r="I182" s="36">
        <v>2492.3666666666668</v>
      </c>
      <c r="J182" s="36">
        <v>2530.4833333333336</v>
      </c>
      <c r="K182" s="31">
        <v>2454.25</v>
      </c>
      <c r="L182" s="31">
        <v>2359.1999999999998</v>
      </c>
      <c r="M182" s="31">
        <v>4.7204600000000001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1218</v>
      </c>
      <c r="D183" s="36">
        <v>1226.8833333333334</v>
      </c>
      <c r="E183" s="36">
        <v>1203.7666666666669</v>
      </c>
      <c r="F183" s="36">
        <v>1189.5333333333335</v>
      </c>
      <c r="G183" s="36">
        <v>1166.416666666667</v>
      </c>
      <c r="H183" s="36">
        <v>1241.1166666666668</v>
      </c>
      <c r="I183" s="36">
        <v>1264.2333333333331</v>
      </c>
      <c r="J183" s="36">
        <v>1278.4666666666667</v>
      </c>
      <c r="K183" s="31">
        <v>1250</v>
      </c>
      <c r="L183" s="31">
        <v>1212.6500000000001</v>
      </c>
      <c r="M183" s="31">
        <v>28.32873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673.45</v>
      </c>
      <c r="D184" s="36">
        <v>677.26666666666677</v>
      </c>
      <c r="E184" s="36">
        <v>666.53333333333353</v>
      </c>
      <c r="F184" s="36">
        <v>659.61666666666679</v>
      </c>
      <c r="G184" s="36">
        <v>648.88333333333355</v>
      </c>
      <c r="H184" s="36">
        <v>684.18333333333351</v>
      </c>
      <c r="I184" s="36">
        <v>694.91666666666686</v>
      </c>
      <c r="J184" s="36">
        <v>701.83333333333348</v>
      </c>
      <c r="K184" s="31">
        <v>688</v>
      </c>
      <c r="L184" s="31">
        <v>670.35</v>
      </c>
      <c r="M184" s="31">
        <v>9.4338200000000008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703.55</v>
      </c>
      <c r="D185" s="36">
        <v>706.51666666666677</v>
      </c>
      <c r="E185" s="36">
        <v>697.08333333333348</v>
      </c>
      <c r="F185" s="36">
        <v>690.61666666666667</v>
      </c>
      <c r="G185" s="36">
        <v>681.18333333333339</v>
      </c>
      <c r="H185" s="36">
        <v>712.98333333333358</v>
      </c>
      <c r="I185" s="36">
        <v>722.41666666666674</v>
      </c>
      <c r="J185" s="36">
        <v>728.88333333333367</v>
      </c>
      <c r="K185" s="31">
        <v>715.95</v>
      </c>
      <c r="L185" s="31">
        <v>700.05</v>
      </c>
      <c r="M185" s="31">
        <v>18.157779999999999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1005.75</v>
      </c>
      <c r="D186" s="36">
        <v>1010.7166666666667</v>
      </c>
      <c r="E186" s="36">
        <v>996.43333333333339</v>
      </c>
      <c r="F186" s="36">
        <v>987.11666666666667</v>
      </c>
      <c r="G186" s="36">
        <v>972.83333333333337</v>
      </c>
      <c r="H186" s="36">
        <v>1020.0333333333334</v>
      </c>
      <c r="I186" s="36">
        <v>1034.3166666666666</v>
      </c>
      <c r="J186" s="36">
        <v>1043.6333333333334</v>
      </c>
      <c r="K186" s="31">
        <v>1025</v>
      </c>
      <c r="L186" s="31">
        <v>1001.4</v>
      </c>
      <c r="M186" s="31">
        <v>9.4212299999999995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1738.3</v>
      </c>
      <c r="D187" s="36">
        <v>1728.1000000000001</v>
      </c>
      <c r="E187" s="36">
        <v>1711.2500000000002</v>
      </c>
      <c r="F187" s="36">
        <v>1684.2</v>
      </c>
      <c r="G187" s="36">
        <v>1667.3500000000001</v>
      </c>
      <c r="H187" s="36">
        <v>1755.1500000000003</v>
      </c>
      <c r="I187" s="36">
        <v>1772.0000000000002</v>
      </c>
      <c r="J187" s="36">
        <v>1799.0500000000004</v>
      </c>
      <c r="K187" s="31">
        <v>1744.95</v>
      </c>
      <c r="L187" s="31">
        <v>1701.05</v>
      </c>
      <c r="M187" s="31">
        <v>13.320790000000001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948.75</v>
      </c>
      <c r="D188" s="36">
        <v>951.43333333333339</v>
      </c>
      <c r="E188" s="36">
        <v>940.91666666666674</v>
      </c>
      <c r="F188" s="36">
        <v>933.08333333333337</v>
      </c>
      <c r="G188" s="36">
        <v>922.56666666666672</v>
      </c>
      <c r="H188" s="36">
        <v>959.26666666666677</v>
      </c>
      <c r="I188" s="36">
        <v>969.78333333333342</v>
      </c>
      <c r="J188" s="36">
        <v>977.61666666666679</v>
      </c>
      <c r="K188" s="31">
        <v>961.95</v>
      </c>
      <c r="L188" s="31">
        <v>943.6</v>
      </c>
      <c r="M188" s="31">
        <v>7.3206300000000004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8901.9</v>
      </c>
      <c r="D189" s="36">
        <v>8782.5</v>
      </c>
      <c r="E189" s="36">
        <v>8570.2999999999993</v>
      </c>
      <c r="F189" s="36">
        <v>8238.6999999999989</v>
      </c>
      <c r="G189" s="36">
        <v>8026.4999999999982</v>
      </c>
      <c r="H189" s="36">
        <v>9114.1</v>
      </c>
      <c r="I189" s="36">
        <v>9326.3000000000011</v>
      </c>
      <c r="J189" s="36">
        <v>9657.9000000000015</v>
      </c>
      <c r="K189" s="31">
        <v>8994.7000000000007</v>
      </c>
      <c r="L189" s="31">
        <v>8450.9</v>
      </c>
      <c r="M189" s="31">
        <v>9.5724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715.4</v>
      </c>
      <c r="D190" s="36">
        <v>717.73333333333323</v>
      </c>
      <c r="E190" s="36">
        <v>710.66666666666652</v>
      </c>
      <c r="F190" s="36">
        <v>705.93333333333328</v>
      </c>
      <c r="G190" s="36">
        <v>698.86666666666656</v>
      </c>
      <c r="H190" s="36">
        <v>722.46666666666647</v>
      </c>
      <c r="I190" s="36">
        <v>729.5333333333333</v>
      </c>
      <c r="J190" s="36">
        <v>734.26666666666642</v>
      </c>
      <c r="K190" s="31">
        <v>724.8</v>
      </c>
      <c r="L190" s="31">
        <v>713</v>
      </c>
      <c r="M190" s="31">
        <v>64.615390000000005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330.8</v>
      </c>
      <c r="D191" s="36">
        <v>331.13333333333333</v>
      </c>
      <c r="E191" s="36">
        <v>327.26666666666665</v>
      </c>
      <c r="F191" s="36">
        <v>323.73333333333335</v>
      </c>
      <c r="G191" s="36">
        <v>319.86666666666667</v>
      </c>
      <c r="H191" s="36">
        <v>334.66666666666663</v>
      </c>
      <c r="I191" s="36">
        <v>338.5333333333333</v>
      </c>
      <c r="J191" s="36">
        <v>342.06666666666661</v>
      </c>
      <c r="K191" s="31">
        <v>335</v>
      </c>
      <c r="L191" s="31">
        <v>327.60000000000002</v>
      </c>
      <c r="M191" s="31">
        <v>226.27713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130.1</v>
      </c>
      <c r="D192" s="36">
        <v>130.65</v>
      </c>
      <c r="E192" s="36">
        <v>129.15</v>
      </c>
      <c r="F192" s="36">
        <v>128.19999999999999</v>
      </c>
      <c r="G192" s="36">
        <v>126.69999999999999</v>
      </c>
      <c r="H192" s="36">
        <v>131.60000000000002</v>
      </c>
      <c r="I192" s="36">
        <v>133.10000000000002</v>
      </c>
      <c r="J192" s="36">
        <v>134.05000000000004</v>
      </c>
      <c r="K192" s="31">
        <v>132.15</v>
      </c>
      <c r="L192" s="31">
        <v>129.69999999999999</v>
      </c>
      <c r="M192" s="31">
        <v>306.96409999999997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3672.1</v>
      </c>
      <c r="D193" s="36">
        <v>3667.1666666666665</v>
      </c>
      <c r="E193" s="36">
        <v>3635.9333333333329</v>
      </c>
      <c r="F193" s="36">
        <v>3599.7666666666664</v>
      </c>
      <c r="G193" s="36">
        <v>3568.5333333333328</v>
      </c>
      <c r="H193" s="36">
        <v>3703.333333333333</v>
      </c>
      <c r="I193" s="36">
        <v>3734.5666666666666</v>
      </c>
      <c r="J193" s="36">
        <v>3770.7333333333331</v>
      </c>
      <c r="K193" s="31">
        <v>3698.4</v>
      </c>
      <c r="L193" s="31">
        <v>3631</v>
      </c>
      <c r="M193" s="31">
        <v>22.368659999999998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1226.1500000000001</v>
      </c>
      <c r="D194" s="36">
        <v>1229.9333333333334</v>
      </c>
      <c r="E194" s="36">
        <v>1214.8666666666668</v>
      </c>
      <c r="F194" s="36">
        <v>1203.5833333333335</v>
      </c>
      <c r="G194" s="36">
        <v>1188.5166666666669</v>
      </c>
      <c r="H194" s="36">
        <v>1241.2166666666667</v>
      </c>
      <c r="I194" s="36">
        <v>1256.2833333333333</v>
      </c>
      <c r="J194" s="36">
        <v>1267.5666666666666</v>
      </c>
      <c r="K194" s="31">
        <v>1245</v>
      </c>
      <c r="L194" s="31">
        <v>1218.6500000000001</v>
      </c>
      <c r="M194" s="31">
        <v>11.14846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3869.3</v>
      </c>
      <c r="D195" s="36">
        <v>3849.0833333333335</v>
      </c>
      <c r="E195" s="36">
        <v>3728.2666666666669</v>
      </c>
      <c r="F195" s="36">
        <v>3587.2333333333336</v>
      </c>
      <c r="G195" s="36">
        <v>3466.416666666667</v>
      </c>
      <c r="H195" s="36">
        <v>3990.1166666666668</v>
      </c>
      <c r="I195" s="36">
        <v>4110.9333333333334</v>
      </c>
      <c r="J195" s="36">
        <v>4251.9666666666672</v>
      </c>
      <c r="K195" s="31">
        <v>3969.9</v>
      </c>
      <c r="L195" s="31">
        <v>3708.05</v>
      </c>
      <c r="M195" s="31">
        <v>4.4830100000000002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3571.4</v>
      </c>
      <c r="D196" s="36">
        <v>3593.0499999999997</v>
      </c>
      <c r="E196" s="36">
        <v>3541.5999999999995</v>
      </c>
      <c r="F196" s="36">
        <v>3511.7999999999997</v>
      </c>
      <c r="G196" s="36">
        <v>3460.3499999999995</v>
      </c>
      <c r="H196" s="36">
        <v>3622.8499999999995</v>
      </c>
      <c r="I196" s="36">
        <v>3674.2999999999993</v>
      </c>
      <c r="J196" s="36">
        <v>3704.0999999999995</v>
      </c>
      <c r="K196" s="31">
        <v>3644.5</v>
      </c>
      <c r="L196" s="31">
        <v>3563.25</v>
      </c>
      <c r="M196" s="31">
        <v>10.759410000000001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2048</v>
      </c>
      <c r="D197" s="36">
        <v>2059</v>
      </c>
      <c r="E197" s="36">
        <v>2021</v>
      </c>
      <c r="F197" s="36">
        <v>1994</v>
      </c>
      <c r="G197" s="36">
        <v>1956</v>
      </c>
      <c r="H197" s="36">
        <v>2086</v>
      </c>
      <c r="I197" s="36">
        <v>2124</v>
      </c>
      <c r="J197" s="36">
        <v>2151</v>
      </c>
      <c r="K197" s="31">
        <v>2097</v>
      </c>
      <c r="L197" s="31">
        <v>2032</v>
      </c>
      <c r="M197" s="31">
        <v>2.79183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926.25</v>
      </c>
      <c r="D198" s="36">
        <v>933.75</v>
      </c>
      <c r="E198" s="36">
        <v>912.5</v>
      </c>
      <c r="F198" s="36">
        <v>898.75</v>
      </c>
      <c r="G198" s="36">
        <v>877.5</v>
      </c>
      <c r="H198" s="36">
        <v>947.5</v>
      </c>
      <c r="I198" s="36">
        <v>968.75</v>
      </c>
      <c r="J198" s="36">
        <v>982.5</v>
      </c>
      <c r="K198" s="31">
        <v>955</v>
      </c>
      <c r="L198" s="31">
        <v>920</v>
      </c>
      <c r="M198" s="31">
        <v>4.4186199999999998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2883.55</v>
      </c>
      <c r="D199" s="36">
        <v>2881.0500000000006</v>
      </c>
      <c r="E199" s="36">
        <v>2852.2000000000012</v>
      </c>
      <c r="F199" s="36">
        <v>2820.8500000000004</v>
      </c>
      <c r="G199" s="36">
        <v>2792.0000000000009</v>
      </c>
      <c r="H199" s="36">
        <v>2912.4000000000015</v>
      </c>
      <c r="I199" s="36">
        <v>2941.2500000000009</v>
      </c>
      <c r="J199" s="36">
        <v>2972.6000000000017</v>
      </c>
      <c r="K199" s="31">
        <v>2909.9</v>
      </c>
      <c r="L199" s="31">
        <v>2849.7</v>
      </c>
      <c r="M199" s="31">
        <v>4.6263300000000003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37.200000000000003</v>
      </c>
      <c r="D200" s="36">
        <v>37.550000000000004</v>
      </c>
      <c r="E200" s="36">
        <v>36.750000000000007</v>
      </c>
      <c r="F200" s="36">
        <v>36.300000000000004</v>
      </c>
      <c r="G200" s="36">
        <v>35.500000000000007</v>
      </c>
      <c r="H200" s="36">
        <v>38.000000000000007</v>
      </c>
      <c r="I200" s="36">
        <v>38.800000000000004</v>
      </c>
      <c r="J200" s="36">
        <v>39.250000000000007</v>
      </c>
      <c r="K200" s="31">
        <v>38.35</v>
      </c>
      <c r="L200" s="31">
        <v>37.1</v>
      </c>
      <c r="M200" s="31">
        <v>140.72429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90.2</v>
      </c>
      <c r="D201" s="36">
        <v>91</v>
      </c>
      <c r="E201" s="36">
        <v>89.2</v>
      </c>
      <c r="F201" s="36">
        <v>88.2</v>
      </c>
      <c r="G201" s="36">
        <v>86.4</v>
      </c>
      <c r="H201" s="36">
        <v>92</v>
      </c>
      <c r="I201" s="36">
        <v>93.800000000000011</v>
      </c>
      <c r="J201" s="36">
        <v>94.8</v>
      </c>
      <c r="K201" s="31">
        <v>92.8</v>
      </c>
      <c r="L201" s="31">
        <v>90</v>
      </c>
      <c r="M201" s="31">
        <v>32.40372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1937.8</v>
      </c>
      <c r="D202" s="36">
        <v>1938.4333333333332</v>
      </c>
      <c r="E202" s="36">
        <v>1925.5166666666664</v>
      </c>
      <c r="F202" s="36">
        <v>1913.2333333333333</v>
      </c>
      <c r="G202" s="36">
        <v>1900.3166666666666</v>
      </c>
      <c r="H202" s="36">
        <v>1950.7166666666662</v>
      </c>
      <c r="I202" s="36">
        <v>1963.6333333333328</v>
      </c>
      <c r="J202" s="36">
        <v>1975.9166666666661</v>
      </c>
      <c r="K202" s="31">
        <v>1951.35</v>
      </c>
      <c r="L202" s="31">
        <v>1926.15</v>
      </c>
      <c r="M202" s="31">
        <v>7.1664399999999997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1716.35</v>
      </c>
      <c r="D203" s="36">
        <v>1732.0999999999997</v>
      </c>
      <c r="E203" s="36">
        <v>1694.3499999999995</v>
      </c>
      <c r="F203" s="36">
        <v>1672.3499999999997</v>
      </c>
      <c r="G203" s="36">
        <v>1634.5999999999995</v>
      </c>
      <c r="H203" s="36">
        <v>1754.0999999999995</v>
      </c>
      <c r="I203" s="36">
        <v>1791.85</v>
      </c>
      <c r="J203" s="36">
        <v>1813.8499999999995</v>
      </c>
      <c r="K203" s="31">
        <v>1769.85</v>
      </c>
      <c r="L203" s="31">
        <v>1710.1</v>
      </c>
      <c r="M203" s="31">
        <v>2.10867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9863.5</v>
      </c>
      <c r="D204" s="36">
        <v>9819.9</v>
      </c>
      <c r="E204" s="36">
        <v>9678.65</v>
      </c>
      <c r="F204" s="36">
        <v>9493.7999999999993</v>
      </c>
      <c r="G204" s="36">
        <v>9352.5499999999993</v>
      </c>
      <c r="H204" s="36">
        <v>10004.75</v>
      </c>
      <c r="I204" s="36">
        <v>10146</v>
      </c>
      <c r="J204" s="36">
        <v>10330.85</v>
      </c>
      <c r="K204" s="31">
        <v>9961.15</v>
      </c>
      <c r="L204" s="31">
        <v>9635.0499999999993</v>
      </c>
      <c r="M204" s="31">
        <v>10.60266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122.6</v>
      </c>
      <c r="D205" s="36">
        <v>122.76666666666665</v>
      </c>
      <c r="E205" s="36">
        <v>120.73333333333331</v>
      </c>
      <c r="F205" s="36">
        <v>118.86666666666666</v>
      </c>
      <c r="G205" s="36">
        <v>116.83333333333331</v>
      </c>
      <c r="H205" s="36">
        <v>124.6333333333333</v>
      </c>
      <c r="I205" s="36">
        <v>126.66666666666666</v>
      </c>
      <c r="J205" s="36">
        <v>128.5333333333333</v>
      </c>
      <c r="K205" s="31">
        <v>124.8</v>
      </c>
      <c r="L205" s="31">
        <v>120.9</v>
      </c>
      <c r="M205" s="31">
        <v>334.13850000000002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597.70000000000005</v>
      </c>
      <c r="D206" s="36">
        <v>600.1</v>
      </c>
      <c r="E206" s="36">
        <v>593.45000000000005</v>
      </c>
      <c r="F206" s="36">
        <v>589.20000000000005</v>
      </c>
      <c r="G206" s="36">
        <v>582.55000000000007</v>
      </c>
      <c r="H206" s="36">
        <v>604.35</v>
      </c>
      <c r="I206" s="36">
        <v>610.99999999999989</v>
      </c>
      <c r="J206" s="36">
        <v>615.25</v>
      </c>
      <c r="K206" s="31">
        <v>606.75</v>
      </c>
      <c r="L206" s="31">
        <v>595.85</v>
      </c>
      <c r="M206" s="31">
        <v>23.39706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1080.0999999999999</v>
      </c>
      <c r="D207" s="36">
        <v>1088.0333333333333</v>
      </c>
      <c r="E207" s="36">
        <v>1068.0666666666666</v>
      </c>
      <c r="F207" s="36">
        <v>1056.0333333333333</v>
      </c>
      <c r="G207" s="36">
        <v>1036.0666666666666</v>
      </c>
      <c r="H207" s="36">
        <v>1100.0666666666666</v>
      </c>
      <c r="I207" s="36">
        <v>1120.0333333333333</v>
      </c>
      <c r="J207" s="36">
        <v>1132.0666666666666</v>
      </c>
      <c r="K207" s="31">
        <v>1108</v>
      </c>
      <c r="L207" s="31">
        <v>1076</v>
      </c>
      <c r="M207" s="31">
        <v>15.79857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246.65</v>
      </c>
      <c r="D208" s="36">
        <v>247.88333333333333</v>
      </c>
      <c r="E208" s="36">
        <v>244.41666666666666</v>
      </c>
      <c r="F208" s="36">
        <v>242.18333333333334</v>
      </c>
      <c r="G208" s="36">
        <v>238.71666666666667</v>
      </c>
      <c r="H208" s="36">
        <v>250.11666666666665</v>
      </c>
      <c r="I208" s="36">
        <v>253.58333333333334</v>
      </c>
      <c r="J208" s="36">
        <v>255.81666666666663</v>
      </c>
      <c r="K208" s="31">
        <v>251.35</v>
      </c>
      <c r="L208" s="31">
        <v>245.65</v>
      </c>
      <c r="M208" s="31">
        <v>56.75356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851.25</v>
      </c>
      <c r="D209" s="36">
        <v>853.25</v>
      </c>
      <c r="E209" s="36">
        <v>844.75</v>
      </c>
      <c r="F209" s="36">
        <v>838.25</v>
      </c>
      <c r="G209" s="36">
        <v>829.75</v>
      </c>
      <c r="H209" s="36">
        <v>859.75</v>
      </c>
      <c r="I209" s="36">
        <v>868.25</v>
      </c>
      <c r="J209" s="36">
        <v>874.75</v>
      </c>
      <c r="K209" s="31">
        <v>861.75</v>
      </c>
      <c r="L209" s="31">
        <v>846.75</v>
      </c>
      <c r="M209" s="31">
        <v>9.9390400000000003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1335.7</v>
      </c>
      <c r="D210" s="36">
        <v>1340.8333333333333</v>
      </c>
      <c r="E210" s="36">
        <v>1322.9666666666665</v>
      </c>
      <c r="F210" s="36">
        <v>1310.2333333333331</v>
      </c>
      <c r="G210" s="36">
        <v>1292.3666666666663</v>
      </c>
      <c r="H210" s="36">
        <v>1353.5666666666666</v>
      </c>
      <c r="I210" s="36">
        <v>1371.4333333333334</v>
      </c>
      <c r="J210" s="36">
        <v>1384.1666666666667</v>
      </c>
      <c r="K210" s="31">
        <v>1358.7</v>
      </c>
      <c r="L210" s="31">
        <v>1328.1</v>
      </c>
      <c r="M210" s="31">
        <v>3.5178500000000001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422.2</v>
      </c>
      <c r="D211" s="36">
        <v>423.41666666666669</v>
      </c>
      <c r="E211" s="36">
        <v>418.93333333333339</v>
      </c>
      <c r="F211" s="36">
        <v>415.66666666666669</v>
      </c>
      <c r="G211" s="36">
        <v>411.18333333333339</v>
      </c>
      <c r="H211" s="36">
        <v>426.68333333333339</v>
      </c>
      <c r="I211" s="36">
        <v>431.16666666666663</v>
      </c>
      <c r="J211" s="36">
        <v>434.43333333333339</v>
      </c>
      <c r="K211" s="31">
        <v>427.9</v>
      </c>
      <c r="L211" s="31">
        <v>420.15</v>
      </c>
      <c r="M211" s="31">
        <v>59.516820000000003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21.3</v>
      </c>
      <c r="D212" s="36">
        <v>21.216666666666669</v>
      </c>
      <c r="E212" s="36">
        <v>20.583333333333336</v>
      </c>
      <c r="F212" s="36">
        <v>19.866666666666667</v>
      </c>
      <c r="G212" s="36">
        <v>19.233333333333334</v>
      </c>
      <c r="H212" s="36">
        <v>21.933333333333337</v>
      </c>
      <c r="I212" s="36">
        <v>22.56666666666667</v>
      </c>
      <c r="J212" s="36">
        <v>23.283333333333339</v>
      </c>
      <c r="K212" s="31">
        <v>21.85</v>
      </c>
      <c r="L212" s="31">
        <v>20.5</v>
      </c>
      <c r="M212" s="31">
        <v>7813.6056200000003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289.05</v>
      </c>
      <c r="D213" s="36">
        <v>290.41666666666669</v>
      </c>
      <c r="E213" s="36">
        <v>281.13333333333338</v>
      </c>
      <c r="F213" s="36">
        <v>273.2166666666667</v>
      </c>
      <c r="G213" s="36">
        <v>263.93333333333339</v>
      </c>
      <c r="H213" s="36">
        <v>298.33333333333337</v>
      </c>
      <c r="I213" s="36">
        <v>307.61666666666667</v>
      </c>
      <c r="J213" s="36">
        <v>315.53333333333336</v>
      </c>
      <c r="K213" s="31">
        <v>299.7</v>
      </c>
      <c r="L213" s="31">
        <v>282.5</v>
      </c>
      <c r="M213" s="31">
        <v>617.12266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116.75</v>
      </c>
      <c r="D214" s="36">
        <v>116.73333333333335</v>
      </c>
      <c r="E214" s="36">
        <v>114.1666666666667</v>
      </c>
      <c r="F214" s="36">
        <v>111.58333333333336</v>
      </c>
      <c r="G214" s="36">
        <v>109.01666666666671</v>
      </c>
      <c r="H214" s="36">
        <v>119.31666666666669</v>
      </c>
      <c r="I214" s="36">
        <v>121.88333333333335</v>
      </c>
      <c r="J214" s="36">
        <v>124.46666666666668</v>
      </c>
      <c r="K214" s="31">
        <v>119.3</v>
      </c>
      <c r="L214" s="31">
        <v>114.15</v>
      </c>
      <c r="M214" s="31">
        <v>408.00538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635.4</v>
      </c>
      <c r="D215" s="36">
        <v>636.43333333333328</v>
      </c>
      <c r="E215" s="36">
        <v>632.56666666666661</v>
      </c>
      <c r="F215" s="36">
        <v>629.73333333333335</v>
      </c>
      <c r="G215" s="36">
        <v>625.86666666666667</v>
      </c>
      <c r="H215" s="36">
        <v>639.26666666666654</v>
      </c>
      <c r="I215" s="36">
        <v>643.1333333333331</v>
      </c>
      <c r="J215" s="36">
        <v>645.96666666666647</v>
      </c>
      <c r="K215" s="31">
        <v>640.29999999999995</v>
      </c>
      <c r="L215" s="31">
        <v>633.6</v>
      </c>
      <c r="M215" s="31">
        <v>11.09868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9"/>
      <c r="B1" s="34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3" t="s">
        <v>16</v>
      </c>
      <c r="B9" s="335" t="s">
        <v>18</v>
      </c>
      <c r="C9" s="338" t="s">
        <v>20</v>
      </c>
      <c r="D9" s="338" t="s">
        <v>21</v>
      </c>
      <c r="E9" s="330" t="s">
        <v>22</v>
      </c>
      <c r="F9" s="331"/>
      <c r="G9" s="332"/>
      <c r="H9" s="330" t="s">
        <v>23</v>
      </c>
      <c r="I9" s="331"/>
      <c r="J9" s="332"/>
      <c r="K9" s="26"/>
      <c r="L9" s="27"/>
      <c r="M9" s="48"/>
      <c r="N9" s="1"/>
      <c r="O9" s="1"/>
    </row>
    <row r="10" spans="1:15" ht="42.75" customHeight="1">
      <c r="A10" s="334"/>
      <c r="B10" s="337"/>
      <c r="C10" s="337"/>
      <c r="D10" s="33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644.45000000000005</v>
      </c>
      <c r="D11" s="36">
        <v>640.6</v>
      </c>
      <c r="E11" s="36">
        <v>631.70000000000005</v>
      </c>
      <c r="F11" s="36">
        <v>618.95000000000005</v>
      </c>
      <c r="G11" s="36">
        <v>610.05000000000007</v>
      </c>
      <c r="H11" s="36">
        <v>653.35</v>
      </c>
      <c r="I11" s="36">
        <v>662.24999999999989</v>
      </c>
      <c r="J11" s="36">
        <v>675</v>
      </c>
      <c r="K11" s="31">
        <v>649.5</v>
      </c>
      <c r="L11" s="31">
        <v>627.85</v>
      </c>
      <c r="M11" s="31">
        <v>2.9072399999999998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31215.45</v>
      </c>
      <c r="D12" s="36">
        <v>31370.883333333331</v>
      </c>
      <c r="E12" s="36">
        <v>30934.566666666662</v>
      </c>
      <c r="F12" s="36">
        <v>30653.683333333331</v>
      </c>
      <c r="G12" s="36">
        <v>30217.366666666661</v>
      </c>
      <c r="H12" s="36">
        <v>31651.766666666663</v>
      </c>
      <c r="I12" s="36">
        <v>32088.083333333328</v>
      </c>
      <c r="J12" s="36">
        <v>32368.966666666664</v>
      </c>
      <c r="K12" s="31">
        <v>31807.200000000001</v>
      </c>
      <c r="L12" s="31">
        <v>31090</v>
      </c>
      <c r="M12" s="31">
        <v>1.592E-2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476.85</v>
      </c>
      <c r="D13" s="36">
        <v>478.43333333333334</v>
      </c>
      <c r="E13" s="36">
        <v>472.41666666666669</v>
      </c>
      <c r="F13" s="36">
        <v>467.98333333333335</v>
      </c>
      <c r="G13" s="36">
        <v>461.9666666666667</v>
      </c>
      <c r="H13" s="36">
        <v>482.86666666666667</v>
      </c>
      <c r="I13" s="36">
        <v>488.88333333333333</v>
      </c>
      <c r="J13" s="36">
        <v>493.31666666666666</v>
      </c>
      <c r="K13" s="31">
        <v>484.45</v>
      </c>
      <c r="L13" s="31">
        <v>474</v>
      </c>
      <c r="M13" s="31">
        <v>1.08877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567.6</v>
      </c>
      <c r="D14" s="36">
        <v>572.26666666666665</v>
      </c>
      <c r="E14" s="36">
        <v>560.7833333333333</v>
      </c>
      <c r="F14" s="36">
        <v>553.9666666666667</v>
      </c>
      <c r="G14" s="36">
        <v>542.48333333333335</v>
      </c>
      <c r="H14" s="36">
        <v>579.08333333333326</v>
      </c>
      <c r="I14" s="36">
        <v>590.56666666666661</v>
      </c>
      <c r="J14" s="36">
        <v>597.38333333333321</v>
      </c>
      <c r="K14" s="31">
        <v>583.75</v>
      </c>
      <c r="L14" s="31">
        <v>565.45000000000005</v>
      </c>
      <c r="M14" s="31">
        <v>9.6279400000000006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1547.25</v>
      </c>
      <c r="D15" s="36">
        <v>1555.75</v>
      </c>
      <c r="E15" s="36">
        <v>1516.55</v>
      </c>
      <c r="F15" s="36">
        <v>1485.85</v>
      </c>
      <c r="G15" s="36">
        <v>1446.6499999999999</v>
      </c>
      <c r="H15" s="36">
        <v>1586.45</v>
      </c>
      <c r="I15" s="36">
        <v>1625.6499999999999</v>
      </c>
      <c r="J15" s="36">
        <v>1656.3500000000001</v>
      </c>
      <c r="K15" s="31">
        <v>1594.95</v>
      </c>
      <c r="L15" s="31">
        <v>1525.05</v>
      </c>
      <c r="M15" s="31">
        <v>6.5658300000000001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4721.3</v>
      </c>
      <c r="D16" s="36">
        <v>4743.7</v>
      </c>
      <c r="E16" s="36">
        <v>4667.6499999999996</v>
      </c>
      <c r="F16" s="36">
        <v>4614</v>
      </c>
      <c r="G16" s="36">
        <v>4537.95</v>
      </c>
      <c r="H16" s="36">
        <v>4797.3499999999995</v>
      </c>
      <c r="I16" s="36">
        <v>4873.4000000000005</v>
      </c>
      <c r="J16" s="36">
        <v>4927.0499999999993</v>
      </c>
      <c r="K16" s="31">
        <v>4819.75</v>
      </c>
      <c r="L16" s="31">
        <v>4690.05</v>
      </c>
      <c r="M16" s="31">
        <v>2.0166300000000001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22825</v>
      </c>
      <c r="D17" s="36">
        <v>22917.133333333331</v>
      </c>
      <c r="E17" s="36">
        <v>22668.366666666661</v>
      </c>
      <c r="F17" s="36">
        <v>22511.73333333333</v>
      </c>
      <c r="G17" s="36">
        <v>22262.96666666666</v>
      </c>
      <c r="H17" s="36">
        <v>23073.766666666663</v>
      </c>
      <c r="I17" s="36">
        <v>23322.533333333333</v>
      </c>
      <c r="J17" s="36">
        <v>23479.166666666664</v>
      </c>
      <c r="K17" s="31">
        <v>23165.9</v>
      </c>
      <c r="L17" s="31">
        <v>22760.5</v>
      </c>
      <c r="M17" s="31">
        <v>0.12942999999999999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2175.4499999999998</v>
      </c>
      <c r="D18" s="36">
        <v>2181.8166666666666</v>
      </c>
      <c r="E18" s="36">
        <v>2155.6833333333334</v>
      </c>
      <c r="F18" s="36">
        <v>2135.916666666667</v>
      </c>
      <c r="G18" s="36">
        <v>2109.7833333333338</v>
      </c>
      <c r="H18" s="36">
        <v>2201.583333333333</v>
      </c>
      <c r="I18" s="36">
        <v>2227.7166666666662</v>
      </c>
      <c r="J18" s="36">
        <v>2247.4833333333327</v>
      </c>
      <c r="K18" s="31">
        <v>2207.9499999999998</v>
      </c>
      <c r="L18" s="31">
        <v>2162.0500000000002</v>
      </c>
      <c r="M18" s="31">
        <v>5.4203999999999999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2857.65</v>
      </c>
      <c r="D19" s="36">
        <v>2864.7166666666672</v>
      </c>
      <c r="E19" s="36">
        <v>2833.4833333333345</v>
      </c>
      <c r="F19" s="36">
        <v>2809.3166666666675</v>
      </c>
      <c r="G19" s="36">
        <v>2778.0833333333348</v>
      </c>
      <c r="H19" s="36">
        <v>2888.8833333333341</v>
      </c>
      <c r="I19" s="36">
        <v>2920.1166666666668</v>
      </c>
      <c r="J19" s="36">
        <v>2944.2833333333338</v>
      </c>
      <c r="K19" s="31">
        <v>2895.95</v>
      </c>
      <c r="L19" s="31">
        <v>2840.55</v>
      </c>
      <c r="M19" s="31">
        <v>20.177720000000001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1463.9</v>
      </c>
      <c r="D20" s="36">
        <v>1485.7666666666667</v>
      </c>
      <c r="E20" s="36">
        <v>1431.6333333333332</v>
      </c>
      <c r="F20" s="36">
        <v>1399.3666666666666</v>
      </c>
      <c r="G20" s="36">
        <v>1345.2333333333331</v>
      </c>
      <c r="H20" s="36">
        <v>1518.0333333333333</v>
      </c>
      <c r="I20" s="36">
        <v>1572.166666666667</v>
      </c>
      <c r="J20" s="36">
        <v>1604.4333333333334</v>
      </c>
      <c r="K20" s="31">
        <v>1539.9</v>
      </c>
      <c r="L20" s="31">
        <v>1453.5</v>
      </c>
      <c r="M20" s="31">
        <v>20.075199999999999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1041.95</v>
      </c>
      <c r="D21" s="36">
        <v>1037.8833333333334</v>
      </c>
      <c r="E21" s="36">
        <v>1027.3166666666668</v>
      </c>
      <c r="F21" s="36">
        <v>1012.6833333333334</v>
      </c>
      <c r="G21" s="36">
        <v>1002.1166666666668</v>
      </c>
      <c r="H21" s="36">
        <v>1052.5166666666669</v>
      </c>
      <c r="I21" s="36">
        <v>1063.0833333333335</v>
      </c>
      <c r="J21" s="36">
        <v>1077.7166666666669</v>
      </c>
      <c r="K21" s="31">
        <v>1048.45</v>
      </c>
      <c r="L21" s="31">
        <v>1023.25</v>
      </c>
      <c r="M21" s="31">
        <v>49.022889999999997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516.95000000000005</v>
      </c>
      <c r="D22" s="36">
        <v>519.35</v>
      </c>
      <c r="E22" s="36">
        <v>509.70000000000005</v>
      </c>
      <c r="F22" s="36">
        <v>502.45000000000005</v>
      </c>
      <c r="G22" s="36">
        <v>492.80000000000007</v>
      </c>
      <c r="H22" s="36">
        <v>526.6</v>
      </c>
      <c r="I22" s="36">
        <v>536.24999999999989</v>
      </c>
      <c r="J22" s="36">
        <v>543.5</v>
      </c>
      <c r="K22" s="31">
        <v>529</v>
      </c>
      <c r="L22" s="31">
        <v>512.1</v>
      </c>
      <c r="M22" s="31">
        <v>51.301180000000002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1114.2</v>
      </c>
      <c r="D23" s="36">
        <v>1133.3666666666666</v>
      </c>
      <c r="E23" s="36">
        <v>1081.9333333333332</v>
      </c>
      <c r="F23" s="36">
        <v>1049.6666666666665</v>
      </c>
      <c r="G23" s="36">
        <v>998.23333333333312</v>
      </c>
      <c r="H23" s="36">
        <v>1165.6333333333332</v>
      </c>
      <c r="I23" s="36">
        <v>1217.0666666666666</v>
      </c>
      <c r="J23" s="36">
        <v>1249.3333333333333</v>
      </c>
      <c r="K23" s="31">
        <v>1184.8</v>
      </c>
      <c r="L23" s="31">
        <v>1101.0999999999999</v>
      </c>
      <c r="M23" s="31">
        <v>61.850740000000002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373.7</v>
      </c>
      <c r="D24" s="36">
        <v>374.83333333333331</v>
      </c>
      <c r="E24" s="36">
        <v>370.16666666666663</v>
      </c>
      <c r="F24" s="36">
        <v>366.63333333333333</v>
      </c>
      <c r="G24" s="36">
        <v>361.96666666666664</v>
      </c>
      <c r="H24" s="36">
        <v>378.36666666666662</v>
      </c>
      <c r="I24" s="36">
        <v>383.03333333333325</v>
      </c>
      <c r="J24" s="36">
        <v>386.56666666666661</v>
      </c>
      <c r="K24" s="31">
        <v>379.5</v>
      </c>
      <c r="L24" s="31">
        <v>371.3</v>
      </c>
      <c r="M24" s="31">
        <v>22.716259999999998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163.75</v>
      </c>
      <c r="D25" s="36">
        <v>164.58333333333334</v>
      </c>
      <c r="E25" s="36">
        <v>162.26666666666668</v>
      </c>
      <c r="F25" s="36">
        <v>160.78333333333333</v>
      </c>
      <c r="G25" s="36">
        <v>158.46666666666667</v>
      </c>
      <c r="H25" s="36">
        <v>166.06666666666669</v>
      </c>
      <c r="I25" s="36">
        <v>168.38333333333335</v>
      </c>
      <c r="J25" s="36">
        <v>169.8666666666667</v>
      </c>
      <c r="K25" s="31">
        <v>166.9</v>
      </c>
      <c r="L25" s="31">
        <v>163.1</v>
      </c>
      <c r="M25" s="31">
        <v>30.387709999999998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230.4</v>
      </c>
      <c r="D26" s="36">
        <v>231.81666666666669</v>
      </c>
      <c r="E26" s="36">
        <v>227.63333333333338</v>
      </c>
      <c r="F26" s="36">
        <v>224.8666666666667</v>
      </c>
      <c r="G26" s="36">
        <v>220.68333333333339</v>
      </c>
      <c r="H26" s="36">
        <v>234.58333333333337</v>
      </c>
      <c r="I26" s="36">
        <v>238.76666666666671</v>
      </c>
      <c r="J26" s="36">
        <v>241.53333333333336</v>
      </c>
      <c r="K26" s="31">
        <v>236</v>
      </c>
      <c r="L26" s="31">
        <v>229.05</v>
      </c>
      <c r="M26" s="31">
        <v>19.367010000000001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386.6</v>
      </c>
      <c r="D27" s="36">
        <v>388.98333333333335</v>
      </c>
      <c r="E27" s="36">
        <v>380.86666666666667</v>
      </c>
      <c r="F27" s="36">
        <v>375.13333333333333</v>
      </c>
      <c r="G27" s="36">
        <v>367.01666666666665</v>
      </c>
      <c r="H27" s="36">
        <v>394.7166666666667</v>
      </c>
      <c r="I27" s="36">
        <v>402.83333333333337</v>
      </c>
      <c r="J27" s="36">
        <v>408.56666666666672</v>
      </c>
      <c r="K27" s="31">
        <v>397.1</v>
      </c>
      <c r="L27" s="31">
        <v>383.25</v>
      </c>
      <c r="M27" s="31">
        <v>6.4220600000000001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792.55</v>
      </c>
      <c r="D28" s="36">
        <v>790.94999999999993</v>
      </c>
      <c r="E28" s="36">
        <v>786.89999999999986</v>
      </c>
      <c r="F28" s="36">
        <v>781.24999999999989</v>
      </c>
      <c r="G28" s="36">
        <v>777.19999999999982</v>
      </c>
      <c r="H28" s="36">
        <v>796.59999999999991</v>
      </c>
      <c r="I28" s="36">
        <v>800.64999999999986</v>
      </c>
      <c r="J28" s="36">
        <v>806.3</v>
      </c>
      <c r="K28" s="31">
        <v>795</v>
      </c>
      <c r="L28" s="31">
        <v>785.3</v>
      </c>
      <c r="M28" s="31">
        <v>1.06741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1197.6500000000001</v>
      </c>
      <c r="D29" s="36">
        <v>1208.0833333333333</v>
      </c>
      <c r="E29" s="36">
        <v>1174.1666666666665</v>
      </c>
      <c r="F29" s="36">
        <v>1150.6833333333332</v>
      </c>
      <c r="G29" s="36">
        <v>1116.7666666666664</v>
      </c>
      <c r="H29" s="36">
        <v>1231.5666666666666</v>
      </c>
      <c r="I29" s="36">
        <v>1265.4833333333331</v>
      </c>
      <c r="J29" s="36">
        <v>1288.9666666666667</v>
      </c>
      <c r="K29" s="31">
        <v>1242</v>
      </c>
      <c r="L29" s="31">
        <v>1184.5999999999999</v>
      </c>
      <c r="M29" s="31">
        <v>14.58067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3606.5</v>
      </c>
      <c r="D30" s="36">
        <v>3645.5166666666664</v>
      </c>
      <c r="E30" s="36">
        <v>3560.9833333333327</v>
      </c>
      <c r="F30" s="36">
        <v>3515.4666666666662</v>
      </c>
      <c r="G30" s="36">
        <v>3430.9333333333325</v>
      </c>
      <c r="H30" s="36">
        <v>3691.0333333333328</v>
      </c>
      <c r="I30" s="36">
        <v>3775.5666666666666</v>
      </c>
      <c r="J30" s="36">
        <v>3821.083333333333</v>
      </c>
      <c r="K30" s="31">
        <v>3730.05</v>
      </c>
      <c r="L30" s="31">
        <v>3600</v>
      </c>
      <c r="M30" s="31">
        <v>0.43703999999999998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1888.6</v>
      </c>
      <c r="D31" s="36">
        <v>1888.05</v>
      </c>
      <c r="E31" s="36">
        <v>1871.1</v>
      </c>
      <c r="F31" s="36">
        <v>1853.6</v>
      </c>
      <c r="G31" s="36">
        <v>1836.6499999999999</v>
      </c>
      <c r="H31" s="36">
        <v>1905.55</v>
      </c>
      <c r="I31" s="36">
        <v>1922.5000000000002</v>
      </c>
      <c r="J31" s="36">
        <v>1940</v>
      </c>
      <c r="K31" s="31">
        <v>1905</v>
      </c>
      <c r="L31" s="31">
        <v>1870.55</v>
      </c>
      <c r="M31" s="31">
        <v>0.64459999999999995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752.65</v>
      </c>
      <c r="D32" s="36">
        <v>758.08333333333337</v>
      </c>
      <c r="E32" s="36">
        <v>744.7166666666667</v>
      </c>
      <c r="F32" s="36">
        <v>736.7833333333333</v>
      </c>
      <c r="G32" s="36">
        <v>723.41666666666663</v>
      </c>
      <c r="H32" s="36">
        <v>766.01666666666677</v>
      </c>
      <c r="I32" s="36">
        <v>779.38333333333333</v>
      </c>
      <c r="J32" s="36">
        <v>787.31666666666683</v>
      </c>
      <c r="K32" s="31">
        <v>771.45</v>
      </c>
      <c r="L32" s="31">
        <v>750.15</v>
      </c>
      <c r="M32" s="31">
        <v>1.2024699999999999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4795.2</v>
      </c>
      <c r="D33" s="36">
        <v>4778.1833333333334</v>
      </c>
      <c r="E33" s="36">
        <v>4743.0166666666664</v>
      </c>
      <c r="F33" s="36">
        <v>4690.833333333333</v>
      </c>
      <c r="G33" s="36">
        <v>4655.6666666666661</v>
      </c>
      <c r="H33" s="36">
        <v>4830.3666666666668</v>
      </c>
      <c r="I33" s="36">
        <v>4865.5333333333328</v>
      </c>
      <c r="J33" s="36">
        <v>4917.7166666666672</v>
      </c>
      <c r="K33" s="31">
        <v>4813.3500000000004</v>
      </c>
      <c r="L33" s="31">
        <v>4726</v>
      </c>
      <c r="M33" s="31">
        <v>2.6170100000000001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2276.4499999999998</v>
      </c>
      <c r="D34" s="36">
        <v>2279</v>
      </c>
      <c r="E34" s="36">
        <v>2265</v>
      </c>
      <c r="F34" s="36">
        <v>2253.5500000000002</v>
      </c>
      <c r="G34" s="36">
        <v>2239.5500000000002</v>
      </c>
      <c r="H34" s="36">
        <v>2290.4499999999998</v>
      </c>
      <c r="I34" s="36">
        <v>2304.4499999999998</v>
      </c>
      <c r="J34" s="36">
        <v>2315.8999999999996</v>
      </c>
      <c r="K34" s="31">
        <v>2293</v>
      </c>
      <c r="L34" s="31">
        <v>2267.5500000000002</v>
      </c>
      <c r="M34" s="31">
        <v>0.2681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755.85</v>
      </c>
      <c r="D35" s="36">
        <v>758.83333333333337</v>
      </c>
      <c r="E35" s="36">
        <v>750.01666666666677</v>
      </c>
      <c r="F35" s="36">
        <v>744.18333333333339</v>
      </c>
      <c r="G35" s="36">
        <v>735.36666666666679</v>
      </c>
      <c r="H35" s="36">
        <v>764.66666666666674</v>
      </c>
      <c r="I35" s="36">
        <v>773.48333333333335</v>
      </c>
      <c r="J35" s="36">
        <v>779.31666666666672</v>
      </c>
      <c r="K35" s="31">
        <v>767.65</v>
      </c>
      <c r="L35" s="31">
        <v>753</v>
      </c>
      <c r="M35" s="31">
        <v>3.2682500000000001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3086.7</v>
      </c>
      <c r="D36" s="36">
        <v>3125.9666666666667</v>
      </c>
      <c r="E36" s="36">
        <v>3036.7333333333336</v>
      </c>
      <c r="F36" s="36">
        <v>2986.7666666666669</v>
      </c>
      <c r="G36" s="36">
        <v>2897.5333333333338</v>
      </c>
      <c r="H36" s="36">
        <v>3175.9333333333334</v>
      </c>
      <c r="I36" s="36">
        <v>3265.1666666666661</v>
      </c>
      <c r="J36" s="36">
        <v>3315.1333333333332</v>
      </c>
      <c r="K36" s="31">
        <v>3215.2</v>
      </c>
      <c r="L36" s="31">
        <v>3076</v>
      </c>
      <c r="M36" s="31">
        <v>1.4686900000000001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501.35</v>
      </c>
      <c r="D37" s="36">
        <v>503.2</v>
      </c>
      <c r="E37" s="36">
        <v>495.9</v>
      </c>
      <c r="F37" s="36">
        <v>490.45</v>
      </c>
      <c r="G37" s="36">
        <v>483.15</v>
      </c>
      <c r="H37" s="36">
        <v>508.65</v>
      </c>
      <c r="I37" s="36">
        <v>515.95000000000005</v>
      </c>
      <c r="J37" s="36">
        <v>521.4</v>
      </c>
      <c r="K37" s="31">
        <v>510.5</v>
      </c>
      <c r="L37" s="31">
        <v>497.75</v>
      </c>
      <c r="M37" s="31">
        <v>33.92736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3065.95</v>
      </c>
      <c r="D38" s="36">
        <v>3040</v>
      </c>
      <c r="E38" s="36">
        <v>3000</v>
      </c>
      <c r="F38" s="36">
        <v>2934.05</v>
      </c>
      <c r="G38" s="36">
        <v>2894.05</v>
      </c>
      <c r="H38" s="36">
        <v>3105.95</v>
      </c>
      <c r="I38" s="36">
        <v>3145.95</v>
      </c>
      <c r="J38" s="36">
        <v>3211.8999999999996</v>
      </c>
      <c r="K38" s="31">
        <v>3080</v>
      </c>
      <c r="L38" s="31">
        <v>2974.05</v>
      </c>
      <c r="M38" s="31">
        <v>7.4302900000000003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1057.55</v>
      </c>
      <c r="D39" s="36">
        <v>1058.6166666666668</v>
      </c>
      <c r="E39" s="36">
        <v>1051.2333333333336</v>
      </c>
      <c r="F39" s="36">
        <v>1044.9166666666667</v>
      </c>
      <c r="G39" s="36">
        <v>1037.5333333333335</v>
      </c>
      <c r="H39" s="36">
        <v>1064.9333333333336</v>
      </c>
      <c r="I39" s="36">
        <v>1072.3166666666668</v>
      </c>
      <c r="J39" s="36">
        <v>1078.6333333333337</v>
      </c>
      <c r="K39" s="31">
        <v>1066</v>
      </c>
      <c r="L39" s="31">
        <v>1052.3</v>
      </c>
      <c r="M39" s="31">
        <v>4.8652199999999999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5265.5</v>
      </c>
      <c r="D40" s="36">
        <v>5300.8</v>
      </c>
      <c r="E40" s="36">
        <v>5221.7000000000007</v>
      </c>
      <c r="F40" s="36">
        <v>5177.9000000000005</v>
      </c>
      <c r="G40" s="36">
        <v>5098.8000000000011</v>
      </c>
      <c r="H40" s="36">
        <v>5344.6</v>
      </c>
      <c r="I40" s="36">
        <v>5423.7000000000007</v>
      </c>
      <c r="J40" s="36">
        <v>5467.5</v>
      </c>
      <c r="K40" s="31">
        <v>5379.9</v>
      </c>
      <c r="L40" s="31">
        <v>5257</v>
      </c>
      <c r="M40" s="31">
        <v>0.62895999999999996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1630.85</v>
      </c>
      <c r="D41" s="36">
        <v>1625.2833333333335</v>
      </c>
      <c r="E41" s="36">
        <v>1605.5666666666671</v>
      </c>
      <c r="F41" s="36">
        <v>1580.2833333333335</v>
      </c>
      <c r="G41" s="36">
        <v>1560.5666666666671</v>
      </c>
      <c r="H41" s="36">
        <v>1650.5666666666671</v>
      </c>
      <c r="I41" s="36">
        <v>1670.2833333333338</v>
      </c>
      <c r="J41" s="36">
        <v>1695.5666666666671</v>
      </c>
      <c r="K41" s="31">
        <v>1645</v>
      </c>
      <c r="L41" s="31">
        <v>1600</v>
      </c>
      <c r="M41" s="31">
        <v>7.5233400000000001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5428.95</v>
      </c>
      <c r="D42" s="36">
        <v>5460.7166666666672</v>
      </c>
      <c r="E42" s="36">
        <v>5371.4333333333343</v>
      </c>
      <c r="F42" s="36">
        <v>5313.916666666667</v>
      </c>
      <c r="G42" s="36">
        <v>5224.6333333333341</v>
      </c>
      <c r="H42" s="36">
        <v>5518.2333333333345</v>
      </c>
      <c r="I42" s="36">
        <v>5607.5166666666673</v>
      </c>
      <c r="J42" s="36">
        <v>5665.0333333333347</v>
      </c>
      <c r="K42" s="31">
        <v>5550</v>
      </c>
      <c r="L42" s="31">
        <v>5403.2</v>
      </c>
      <c r="M42" s="31">
        <v>6.15205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449.85</v>
      </c>
      <c r="D43" s="36">
        <v>451.7166666666667</v>
      </c>
      <c r="E43" s="36">
        <v>445.68333333333339</v>
      </c>
      <c r="F43" s="36">
        <v>441.51666666666671</v>
      </c>
      <c r="G43" s="36">
        <v>435.48333333333341</v>
      </c>
      <c r="H43" s="36">
        <v>455.88333333333338</v>
      </c>
      <c r="I43" s="36">
        <v>461.91666666666669</v>
      </c>
      <c r="J43" s="36">
        <v>466.08333333333337</v>
      </c>
      <c r="K43" s="31">
        <v>457.75</v>
      </c>
      <c r="L43" s="31">
        <v>447.55</v>
      </c>
      <c r="M43" s="31">
        <v>13.39067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327.10000000000002</v>
      </c>
      <c r="D44" s="36">
        <v>327.53333333333336</v>
      </c>
      <c r="E44" s="36">
        <v>322.66666666666674</v>
      </c>
      <c r="F44" s="36">
        <v>318.23333333333341</v>
      </c>
      <c r="G44" s="36">
        <v>313.36666666666679</v>
      </c>
      <c r="H44" s="36">
        <v>331.9666666666667</v>
      </c>
      <c r="I44" s="36">
        <v>336.83333333333337</v>
      </c>
      <c r="J44" s="36">
        <v>341.26666666666665</v>
      </c>
      <c r="K44" s="31">
        <v>332.4</v>
      </c>
      <c r="L44" s="31">
        <v>323.10000000000002</v>
      </c>
      <c r="M44" s="31">
        <v>9.0143299999999993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620.04999999999995</v>
      </c>
      <c r="D45" s="36">
        <v>626.94999999999993</v>
      </c>
      <c r="E45" s="36">
        <v>606.09999999999991</v>
      </c>
      <c r="F45" s="36">
        <v>592.15</v>
      </c>
      <c r="G45" s="36">
        <v>571.29999999999995</v>
      </c>
      <c r="H45" s="36">
        <v>640.89999999999986</v>
      </c>
      <c r="I45" s="36">
        <v>661.75</v>
      </c>
      <c r="J45" s="36">
        <v>675.69999999999982</v>
      </c>
      <c r="K45" s="31">
        <v>647.79999999999995</v>
      </c>
      <c r="L45" s="31">
        <v>613</v>
      </c>
      <c r="M45" s="31">
        <v>3.7742800000000001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545.54999999999995</v>
      </c>
      <c r="D46" s="36">
        <v>549.01666666666654</v>
      </c>
      <c r="E46" s="36">
        <v>539.1333333333331</v>
      </c>
      <c r="F46" s="36">
        <v>532.71666666666658</v>
      </c>
      <c r="G46" s="36">
        <v>522.83333333333314</v>
      </c>
      <c r="H46" s="36">
        <v>555.43333333333305</v>
      </c>
      <c r="I46" s="36">
        <v>565.31666666666649</v>
      </c>
      <c r="J46" s="36">
        <v>571.73333333333301</v>
      </c>
      <c r="K46" s="31">
        <v>558.9</v>
      </c>
      <c r="L46" s="31">
        <v>542.6</v>
      </c>
      <c r="M46" s="31">
        <v>3.60148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172.2</v>
      </c>
      <c r="D47" s="36">
        <v>173.2833333333333</v>
      </c>
      <c r="E47" s="36">
        <v>170.11666666666662</v>
      </c>
      <c r="F47" s="36">
        <v>168.0333333333333</v>
      </c>
      <c r="G47" s="36">
        <v>164.86666666666662</v>
      </c>
      <c r="H47" s="36">
        <v>175.36666666666662</v>
      </c>
      <c r="I47" s="36">
        <v>178.5333333333333</v>
      </c>
      <c r="J47" s="36">
        <v>180.61666666666662</v>
      </c>
      <c r="K47" s="31">
        <v>176.45</v>
      </c>
      <c r="L47" s="31">
        <v>171.2</v>
      </c>
      <c r="M47" s="31">
        <v>120.84177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3224.75</v>
      </c>
      <c r="D48" s="36">
        <v>3230.6</v>
      </c>
      <c r="E48" s="36">
        <v>3204.1499999999996</v>
      </c>
      <c r="F48" s="36">
        <v>3183.5499999999997</v>
      </c>
      <c r="G48" s="36">
        <v>3157.0999999999995</v>
      </c>
      <c r="H48" s="36">
        <v>3251.2</v>
      </c>
      <c r="I48" s="36">
        <v>3277.6499999999996</v>
      </c>
      <c r="J48" s="36">
        <v>3298.25</v>
      </c>
      <c r="K48" s="31">
        <v>3257.05</v>
      </c>
      <c r="L48" s="31">
        <v>3210</v>
      </c>
      <c r="M48" s="31">
        <v>10.190300000000001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399.55</v>
      </c>
      <c r="D49" s="36">
        <v>406.05</v>
      </c>
      <c r="E49" s="36">
        <v>391</v>
      </c>
      <c r="F49" s="36">
        <v>382.45</v>
      </c>
      <c r="G49" s="36">
        <v>367.4</v>
      </c>
      <c r="H49" s="36">
        <v>414.6</v>
      </c>
      <c r="I49" s="36">
        <v>429.65000000000009</v>
      </c>
      <c r="J49" s="36">
        <v>438.20000000000005</v>
      </c>
      <c r="K49" s="31">
        <v>421.1</v>
      </c>
      <c r="L49" s="31">
        <v>397.5</v>
      </c>
      <c r="M49" s="31">
        <v>13.62374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1928.45</v>
      </c>
      <c r="D50" s="36">
        <v>1937.4333333333334</v>
      </c>
      <c r="E50" s="36">
        <v>1906.0166666666669</v>
      </c>
      <c r="F50" s="36">
        <v>1883.5833333333335</v>
      </c>
      <c r="G50" s="36">
        <v>1852.166666666667</v>
      </c>
      <c r="H50" s="36">
        <v>1959.8666666666668</v>
      </c>
      <c r="I50" s="36">
        <v>1991.2833333333333</v>
      </c>
      <c r="J50" s="36">
        <v>2013.7166666666667</v>
      </c>
      <c r="K50" s="31">
        <v>1968.85</v>
      </c>
      <c r="L50" s="31">
        <v>1915</v>
      </c>
      <c r="M50" s="31">
        <v>2.3480300000000001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6807.2</v>
      </c>
      <c r="D51" s="36">
        <v>6828.9333333333334</v>
      </c>
      <c r="E51" s="36">
        <v>6754.2666666666664</v>
      </c>
      <c r="F51" s="36">
        <v>6701.333333333333</v>
      </c>
      <c r="G51" s="36">
        <v>6626.6666666666661</v>
      </c>
      <c r="H51" s="36">
        <v>6881.8666666666668</v>
      </c>
      <c r="I51" s="36">
        <v>6956.5333333333328</v>
      </c>
      <c r="J51" s="36">
        <v>7009.4666666666672</v>
      </c>
      <c r="K51" s="31">
        <v>6903.6</v>
      </c>
      <c r="L51" s="31">
        <v>6776</v>
      </c>
      <c r="M51" s="31">
        <v>0.32678000000000001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741.4</v>
      </c>
      <c r="D52" s="36">
        <v>743.26666666666677</v>
      </c>
      <c r="E52" s="36">
        <v>737.58333333333348</v>
      </c>
      <c r="F52" s="36">
        <v>733.76666666666677</v>
      </c>
      <c r="G52" s="36">
        <v>728.08333333333348</v>
      </c>
      <c r="H52" s="36">
        <v>747.08333333333348</v>
      </c>
      <c r="I52" s="36">
        <v>752.76666666666665</v>
      </c>
      <c r="J52" s="36">
        <v>756.58333333333348</v>
      </c>
      <c r="K52" s="31">
        <v>748.95</v>
      </c>
      <c r="L52" s="31">
        <v>739.45</v>
      </c>
      <c r="M52" s="31">
        <v>11.958489999999999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1011.3</v>
      </c>
      <c r="D53" s="36">
        <v>1011.9333333333334</v>
      </c>
      <c r="E53" s="36">
        <v>1000.9166666666667</v>
      </c>
      <c r="F53" s="36">
        <v>990.5333333333333</v>
      </c>
      <c r="G53" s="36">
        <v>979.51666666666665</v>
      </c>
      <c r="H53" s="36">
        <v>1022.3166666666668</v>
      </c>
      <c r="I53" s="36">
        <v>1033.3333333333335</v>
      </c>
      <c r="J53" s="36">
        <v>1043.7166666666669</v>
      </c>
      <c r="K53" s="31">
        <v>1022.95</v>
      </c>
      <c r="L53" s="31">
        <v>1001.55</v>
      </c>
      <c r="M53" s="31">
        <v>24.07714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396.9</v>
      </c>
      <c r="D54" s="36">
        <v>398.08333333333331</v>
      </c>
      <c r="E54" s="36">
        <v>393.81666666666661</v>
      </c>
      <c r="F54" s="36">
        <v>390.73333333333329</v>
      </c>
      <c r="G54" s="36">
        <v>386.46666666666658</v>
      </c>
      <c r="H54" s="36">
        <v>401.16666666666663</v>
      </c>
      <c r="I54" s="36">
        <v>405.43333333333339</v>
      </c>
      <c r="J54" s="36">
        <v>408.51666666666665</v>
      </c>
      <c r="K54" s="31">
        <v>402.35</v>
      </c>
      <c r="L54" s="31">
        <v>395</v>
      </c>
      <c r="M54" s="31">
        <v>1.3120499999999999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4075.4</v>
      </c>
      <c r="D55" s="36">
        <v>4071.1666666666665</v>
      </c>
      <c r="E55" s="36">
        <v>4042.333333333333</v>
      </c>
      <c r="F55" s="36">
        <v>4009.2666666666664</v>
      </c>
      <c r="G55" s="36">
        <v>3980.4333333333329</v>
      </c>
      <c r="H55" s="36">
        <v>4104.2333333333336</v>
      </c>
      <c r="I55" s="36">
        <v>4133.0666666666657</v>
      </c>
      <c r="J55" s="36">
        <v>4166.1333333333332</v>
      </c>
      <c r="K55" s="31">
        <v>4100</v>
      </c>
      <c r="L55" s="31">
        <v>4038.1</v>
      </c>
      <c r="M55" s="31">
        <v>3.4944700000000002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1131</v>
      </c>
      <c r="D56" s="36">
        <v>1124.6333333333334</v>
      </c>
      <c r="E56" s="36">
        <v>1115.3666666666668</v>
      </c>
      <c r="F56" s="36">
        <v>1099.7333333333333</v>
      </c>
      <c r="G56" s="36">
        <v>1090.4666666666667</v>
      </c>
      <c r="H56" s="36">
        <v>1140.2666666666669</v>
      </c>
      <c r="I56" s="36">
        <v>1149.5333333333338</v>
      </c>
      <c r="J56" s="36">
        <v>1165.166666666667</v>
      </c>
      <c r="K56" s="31">
        <v>1133.9000000000001</v>
      </c>
      <c r="L56" s="31">
        <v>1109</v>
      </c>
      <c r="M56" s="31">
        <v>90.441109999999995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6254.2</v>
      </c>
      <c r="D57" s="36">
        <v>6234.7</v>
      </c>
      <c r="E57" s="36">
        <v>6169.45</v>
      </c>
      <c r="F57" s="36">
        <v>6084.7</v>
      </c>
      <c r="G57" s="36">
        <v>6019.45</v>
      </c>
      <c r="H57" s="36">
        <v>6319.45</v>
      </c>
      <c r="I57" s="36">
        <v>6384.7</v>
      </c>
      <c r="J57" s="36">
        <v>6469.45</v>
      </c>
      <c r="K57" s="31">
        <v>6299.95</v>
      </c>
      <c r="L57" s="31">
        <v>6149.95</v>
      </c>
      <c r="M57" s="31">
        <v>8.109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7314.55</v>
      </c>
      <c r="D58" s="36">
        <v>7316.1833333333334</v>
      </c>
      <c r="E58" s="36">
        <v>7278.3666666666668</v>
      </c>
      <c r="F58" s="36">
        <v>7242.1833333333334</v>
      </c>
      <c r="G58" s="36">
        <v>7204.3666666666668</v>
      </c>
      <c r="H58" s="36">
        <v>7352.3666666666668</v>
      </c>
      <c r="I58" s="36">
        <v>7390.1833333333343</v>
      </c>
      <c r="J58" s="36">
        <v>7426.3666666666668</v>
      </c>
      <c r="K58" s="31">
        <v>7354</v>
      </c>
      <c r="L58" s="31">
        <v>7280</v>
      </c>
      <c r="M58" s="31">
        <v>6.3331200000000001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1706.75</v>
      </c>
      <c r="D59" s="36">
        <v>1709</v>
      </c>
      <c r="E59" s="36">
        <v>1698.25</v>
      </c>
      <c r="F59" s="36">
        <v>1689.75</v>
      </c>
      <c r="G59" s="36">
        <v>1679</v>
      </c>
      <c r="H59" s="36">
        <v>1717.5</v>
      </c>
      <c r="I59" s="36">
        <v>1728.25</v>
      </c>
      <c r="J59" s="36">
        <v>1736.75</v>
      </c>
      <c r="K59" s="31">
        <v>1719.75</v>
      </c>
      <c r="L59" s="31">
        <v>1700.5</v>
      </c>
      <c r="M59" s="31">
        <v>13.905390000000001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7838</v>
      </c>
      <c r="D60" s="36">
        <v>7831.3666666666659</v>
      </c>
      <c r="E60" s="36">
        <v>7762.2333333333318</v>
      </c>
      <c r="F60" s="36">
        <v>7686.4666666666662</v>
      </c>
      <c r="G60" s="36">
        <v>7617.3333333333321</v>
      </c>
      <c r="H60" s="36">
        <v>7907.1333333333314</v>
      </c>
      <c r="I60" s="36">
        <v>7976.2666666666646</v>
      </c>
      <c r="J60" s="36">
        <v>8052.033333333331</v>
      </c>
      <c r="K60" s="31">
        <v>7900.5</v>
      </c>
      <c r="L60" s="31">
        <v>7755.6</v>
      </c>
      <c r="M60" s="31">
        <v>0.26618999999999998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2232.65</v>
      </c>
      <c r="D61" s="36">
        <v>2249.3666666666663</v>
      </c>
      <c r="E61" s="36">
        <v>2204.7333333333327</v>
      </c>
      <c r="F61" s="36">
        <v>2176.8166666666662</v>
      </c>
      <c r="G61" s="36">
        <v>2132.1833333333325</v>
      </c>
      <c r="H61" s="36">
        <v>2277.2833333333328</v>
      </c>
      <c r="I61" s="36">
        <v>2321.916666666667</v>
      </c>
      <c r="J61" s="36">
        <v>2349.833333333333</v>
      </c>
      <c r="K61" s="31">
        <v>2294</v>
      </c>
      <c r="L61" s="31">
        <v>2221.4499999999998</v>
      </c>
      <c r="M61" s="31">
        <v>0.72499999999999998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2596.1999999999998</v>
      </c>
      <c r="D62" s="36">
        <v>2594.5499999999997</v>
      </c>
      <c r="E62" s="36">
        <v>2574.0999999999995</v>
      </c>
      <c r="F62" s="36">
        <v>2551.9999999999995</v>
      </c>
      <c r="G62" s="36">
        <v>2531.5499999999993</v>
      </c>
      <c r="H62" s="36">
        <v>2616.6499999999996</v>
      </c>
      <c r="I62" s="36">
        <v>2637.0999999999995</v>
      </c>
      <c r="J62" s="36">
        <v>2659.2</v>
      </c>
      <c r="K62" s="31">
        <v>2615</v>
      </c>
      <c r="L62" s="31">
        <v>2572.4499999999998</v>
      </c>
      <c r="M62" s="31">
        <v>1.58815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389.7</v>
      </c>
      <c r="D63" s="36">
        <v>392.9666666666667</v>
      </c>
      <c r="E63" s="36">
        <v>384.73333333333341</v>
      </c>
      <c r="F63" s="36">
        <v>379.76666666666671</v>
      </c>
      <c r="G63" s="36">
        <v>371.53333333333342</v>
      </c>
      <c r="H63" s="36">
        <v>397.93333333333339</v>
      </c>
      <c r="I63" s="36">
        <v>406.16666666666674</v>
      </c>
      <c r="J63" s="36">
        <v>411.13333333333338</v>
      </c>
      <c r="K63" s="31">
        <v>401.2</v>
      </c>
      <c r="L63" s="31">
        <v>388</v>
      </c>
      <c r="M63" s="31">
        <v>30.301749999999998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236.65</v>
      </c>
      <c r="D64" s="36">
        <v>238.9</v>
      </c>
      <c r="E64" s="36">
        <v>233.25</v>
      </c>
      <c r="F64" s="36">
        <v>229.85</v>
      </c>
      <c r="G64" s="36">
        <v>224.2</v>
      </c>
      <c r="H64" s="36">
        <v>242.3</v>
      </c>
      <c r="I64" s="36">
        <v>247.95000000000005</v>
      </c>
      <c r="J64" s="36">
        <v>251.35000000000002</v>
      </c>
      <c r="K64" s="31">
        <v>244.55</v>
      </c>
      <c r="L64" s="31">
        <v>235.5</v>
      </c>
      <c r="M64" s="31">
        <v>152.31523999999999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216.1</v>
      </c>
      <c r="D65" s="36">
        <v>215.76666666666665</v>
      </c>
      <c r="E65" s="36">
        <v>214.3833333333333</v>
      </c>
      <c r="F65" s="36">
        <v>212.66666666666666</v>
      </c>
      <c r="G65" s="36">
        <v>211.2833333333333</v>
      </c>
      <c r="H65" s="36">
        <v>217.48333333333329</v>
      </c>
      <c r="I65" s="36">
        <v>218.86666666666662</v>
      </c>
      <c r="J65" s="36">
        <v>220.58333333333329</v>
      </c>
      <c r="K65" s="31">
        <v>217.15</v>
      </c>
      <c r="L65" s="31">
        <v>214.05</v>
      </c>
      <c r="M65" s="31">
        <v>182.71153000000001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115.7</v>
      </c>
      <c r="D66" s="36">
        <v>117.11666666666667</v>
      </c>
      <c r="E66" s="36">
        <v>113.33333333333334</v>
      </c>
      <c r="F66" s="36">
        <v>110.96666666666667</v>
      </c>
      <c r="G66" s="36">
        <v>107.18333333333334</v>
      </c>
      <c r="H66" s="36">
        <v>119.48333333333335</v>
      </c>
      <c r="I66" s="36">
        <v>123.26666666666668</v>
      </c>
      <c r="J66" s="36">
        <v>125.63333333333335</v>
      </c>
      <c r="K66" s="31">
        <v>120.9</v>
      </c>
      <c r="L66" s="31">
        <v>114.75</v>
      </c>
      <c r="M66" s="31">
        <v>281.97994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46.8</v>
      </c>
      <c r="D67" s="36">
        <v>47.033333333333339</v>
      </c>
      <c r="E67" s="36">
        <v>46.216666666666676</v>
      </c>
      <c r="F67" s="36">
        <v>45.63333333333334</v>
      </c>
      <c r="G67" s="36">
        <v>44.816666666666677</v>
      </c>
      <c r="H67" s="36">
        <v>47.616666666666674</v>
      </c>
      <c r="I67" s="36">
        <v>48.433333333333337</v>
      </c>
      <c r="J67" s="36">
        <v>49.016666666666673</v>
      </c>
      <c r="K67" s="31">
        <v>47.85</v>
      </c>
      <c r="L67" s="31">
        <v>46.45</v>
      </c>
      <c r="M67" s="31">
        <v>239.26505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2940.05</v>
      </c>
      <c r="D68" s="36">
        <v>2965.2333333333336</v>
      </c>
      <c r="E68" s="36">
        <v>2897.4666666666672</v>
      </c>
      <c r="F68" s="36">
        <v>2854.8833333333337</v>
      </c>
      <c r="G68" s="36">
        <v>2787.1166666666672</v>
      </c>
      <c r="H68" s="36">
        <v>3007.8166666666671</v>
      </c>
      <c r="I68" s="36">
        <v>3075.5833333333335</v>
      </c>
      <c r="J68" s="36">
        <v>3118.166666666667</v>
      </c>
      <c r="K68" s="31">
        <v>3033</v>
      </c>
      <c r="L68" s="31">
        <v>2922.65</v>
      </c>
      <c r="M68" s="31">
        <v>0.22248999999999999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1655</v>
      </c>
      <c r="D69" s="36">
        <v>1663.05</v>
      </c>
      <c r="E69" s="36">
        <v>1638.6</v>
      </c>
      <c r="F69" s="36">
        <v>1622.2</v>
      </c>
      <c r="G69" s="36">
        <v>1597.75</v>
      </c>
      <c r="H69" s="36">
        <v>1679.4499999999998</v>
      </c>
      <c r="I69" s="36">
        <v>1703.9</v>
      </c>
      <c r="J69" s="36">
        <v>1720.2999999999997</v>
      </c>
      <c r="K69" s="31">
        <v>1687.5</v>
      </c>
      <c r="L69" s="31">
        <v>1646.65</v>
      </c>
      <c r="M69" s="31">
        <v>1.5920000000000001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5418.35</v>
      </c>
      <c r="D70" s="36">
        <v>5436.1166666666668</v>
      </c>
      <c r="E70" s="36">
        <v>5372.2333333333336</v>
      </c>
      <c r="F70" s="36">
        <v>5326.1166666666668</v>
      </c>
      <c r="G70" s="36">
        <v>5262.2333333333336</v>
      </c>
      <c r="H70" s="36">
        <v>5482.2333333333336</v>
      </c>
      <c r="I70" s="36">
        <v>5546.1166666666668</v>
      </c>
      <c r="J70" s="36">
        <v>5592.2333333333336</v>
      </c>
      <c r="K70" s="31">
        <v>5500</v>
      </c>
      <c r="L70" s="31">
        <v>5390</v>
      </c>
      <c r="M70" s="31">
        <v>5.0169999999999999E-2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2504.5</v>
      </c>
      <c r="D71" s="36">
        <v>2504.85</v>
      </c>
      <c r="E71" s="36">
        <v>2465.0499999999997</v>
      </c>
      <c r="F71" s="36">
        <v>2425.6</v>
      </c>
      <c r="G71" s="36">
        <v>2385.7999999999997</v>
      </c>
      <c r="H71" s="36">
        <v>2544.2999999999997</v>
      </c>
      <c r="I71" s="36">
        <v>2584.1</v>
      </c>
      <c r="J71" s="36">
        <v>2623.5499999999997</v>
      </c>
      <c r="K71" s="31">
        <v>2544.65</v>
      </c>
      <c r="L71" s="31">
        <v>2465.4</v>
      </c>
      <c r="M71" s="31">
        <v>5.24885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571.04999999999995</v>
      </c>
      <c r="D72" s="36">
        <v>573.51666666666677</v>
      </c>
      <c r="E72" s="36">
        <v>566.18333333333351</v>
      </c>
      <c r="F72" s="36">
        <v>561.31666666666672</v>
      </c>
      <c r="G72" s="36">
        <v>553.98333333333346</v>
      </c>
      <c r="H72" s="36">
        <v>578.38333333333355</v>
      </c>
      <c r="I72" s="36">
        <v>585.71666666666681</v>
      </c>
      <c r="J72" s="36">
        <v>590.5833333333336</v>
      </c>
      <c r="K72" s="31">
        <v>580.85</v>
      </c>
      <c r="L72" s="31">
        <v>568.65</v>
      </c>
      <c r="M72" s="31">
        <v>9.5144199999999994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1364.75</v>
      </c>
      <c r="D73" s="36">
        <v>1370.2833333333335</v>
      </c>
      <c r="E73" s="36">
        <v>1330.5666666666671</v>
      </c>
      <c r="F73" s="36">
        <v>1296.3833333333334</v>
      </c>
      <c r="G73" s="36">
        <v>1256.666666666667</v>
      </c>
      <c r="H73" s="36">
        <v>1404.4666666666672</v>
      </c>
      <c r="I73" s="36">
        <v>1444.1833333333338</v>
      </c>
      <c r="J73" s="36">
        <v>1478.3666666666672</v>
      </c>
      <c r="K73" s="31">
        <v>1410</v>
      </c>
      <c r="L73" s="31">
        <v>1336.1</v>
      </c>
      <c r="M73" s="31">
        <v>14.666740000000001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160.80000000000001</v>
      </c>
      <c r="D74" s="36">
        <v>161.20000000000002</v>
      </c>
      <c r="E74" s="36">
        <v>159.60000000000002</v>
      </c>
      <c r="F74" s="36">
        <v>158.4</v>
      </c>
      <c r="G74" s="36">
        <v>156.80000000000001</v>
      </c>
      <c r="H74" s="36">
        <v>162.40000000000003</v>
      </c>
      <c r="I74" s="36">
        <v>164</v>
      </c>
      <c r="J74" s="36">
        <v>165.20000000000005</v>
      </c>
      <c r="K74" s="31">
        <v>162.80000000000001</v>
      </c>
      <c r="L74" s="31">
        <v>160</v>
      </c>
      <c r="M74" s="31">
        <v>163.06341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1186.8</v>
      </c>
      <c r="D75" s="36">
        <v>1192.6666666666667</v>
      </c>
      <c r="E75" s="36">
        <v>1174.4333333333334</v>
      </c>
      <c r="F75" s="36">
        <v>1162.0666666666666</v>
      </c>
      <c r="G75" s="36">
        <v>1143.8333333333333</v>
      </c>
      <c r="H75" s="36">
        <v>1205.0333333333335</v>
      </c>
      <c r="I75" s="36">
        <v>1223.2666666666667</v>
      </c>
      <c r="J75" s="36">
        <v>1235.6333333333337</v>
      </c>
      <c r="K75" s="31">
        <v>1210.9000000000001</v>
      </c>
      <c r="L75" s="31">
        <v>1180.3</v>
      </c>
      <c r="M75" s="31">
        <v>8.7419399999999996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177.9</v>
      </c>
      <c r="D76" s="36">
        <v>178.29999999999998</v>
      </c>
      <c r="E76" s="36">
        <v>175.84999999999997</v>
      </c>
      <c r="F76" s="36">
        <v>173.79999999999998</v>
      </c>
      <c r="G76" s="36">
        <v>171.34999999999997</v>
      </c>
      <c r="H76" s="36">
        <v>180.34999999999997</v>
      </c>
      <c r="I76" s="36">
        <v>182.79999999999995</v>
      </c>
      <c r="J76" s="36">
        <v>184.84999999999997</v>
      </c>
      <c r="K76" s="31">
        <v>180.75</v>
      </c>
      <c r="L76" s="31">
        <v>176.25</v>
      </c>
      <c r="M76" s="31">
        <v>142.11330000000001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447.55</v>
      </c>
      <c r="D77" s="36">
        <v>448.16666666666669</v>
      </c>
      <c r="E77" s="36">
        <v>444.88333333333338</v>
      </c>
      <c r="F77" s="36">
        <v>442.2166666666667</v>
      </c>
      <c r="G77" s="36">
        <v>438.93333333333339</v>
      </c>
      <c r="H77" s="36">
        <v>450.83333333333337</v>
      </c>
      <c r="I77" s="36">
        <v>454.11666666666667</v>
      </c>
      <c r="J77" s="36">
        <v>456.78333333333336</v>
      </c>
      <c r="K77" s="31">
        <v>451.45</v>
      </c>
      <c r="L77" s="31">
        <v>445.5</v>
      </c>
      <c r="M77" s="31">
        <v>99.701599999999999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995.25</v>
      </c>
      <c r="D78" s="36">
        <v>994.36666666666667</v>
      </c>
      <c r="E78" s="36">
        <v>987.88333333333333</v>
      </c>
      <c r="F78" s="36">
        <v>980.51666666666665</v>
      </c>
      <c r="G78" s="36">
        <v>974.0333333333333</v>
      </c>
      <c r="H78" s="36">
        <v>1001.7333333333333</v>
      </c>
      <c r="I78" s="36">
        <v>1008.2166666666667</v>
      </c>
      <c r="J78" s="36">
        <v>1015.5833333333334</v>
      </c>
      <c r="K78" s="31">
        <v>1000.85</v>
      </c>
      <c r="L78" s="31">
        <v>987</v>
      </c>
      <c r="M78" s="31">
        <v>71.193309999999997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533.25</v>
      </c>
      <c r="D79" s="36">
        <v>530.19999999999993</v>
      </c>
      <c r="E79" s="36">
        <v>523.89999999999986</v>
      </c>
      <c r="F79" s="36">
        <v>514.54999999999995</v>
      </c>
      <c r="G79" s="36">
        <v>508.24999999999989</v>
      </c>
      <c r="H79" s="36">
        <v>539.54999999999984</v>
      </c>
      <c r="I79" s="36">
        <v>545.8499999999998</v>
      </c>
      <c r="J79" s="36">
        <v>555.19999999999982</v>
      </c>
      <c r="K79" s="31">
        <v>536.5</v>
      </c>
      <c r="L79" s="31">
        <v>520.85</v>
      </c>
      <c r="M79" s="31">
        <v>5.9987899999999996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238.65</v>
      </c>
      <c r="D80" s="36">
        <v>239.96666666666667</v>
      </c>
      <c r="E80" s="36">
        <v>236.93333333333334</v>
      </c>
      <c r="F80" s="36">
        <v>235.21666666666667</v>
      </c>
      <c r="G80" s="36">
        <v>232.18333333333334</v>
      </c>
      <c r="H80" s="36">
        <v>241.68333333333334</v>
      </c>
      <c r="I80" s="36">
        <v>244.7166666666667</v>
      </c>
      <c r="J80" s="36">
        <v>246.43333333333334</v>
      </c>
      <c r="K80" s="31">
        <v>243</v>
      </c>
      <c r="L80" s="31">
        <v>238.25</v>
      </c>
      <c r="M80" s="31">
        <v>14.551690000000001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1424.05</v>
      </c>
      <c r="D81" s="36">
        <v>1426.4166666666667</v>
      </c>
      <c r="E81" s="36">
        <v>1416.8333333333335</v>
      </c>
      <c r="F81" s="36">
        <v>1409.6166666666668</v>
      </c>
      <c r="G81" s="36">
        <v>1400.0333333333335</v>
      </c>
      <c r="H81" s="36">
        <v>1433.6333333333334</v>
      </c>
      <c r="I81" s="36">
        <v>1443.2166666666669</v>
      </c>
      <c r="J81" s="36">
        <v>1450.4333333333334</v>
      </c>
      <c r="K81" s="31">
        <v>1436</v>
      </c>
      <c r="L81" s="31">
        <v>1419.2</v>
      </c>
      <c r="M81" s="31">
        <v>0.32462000000000002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663.95</v>
      </c>
      <c r="D82" s="36">
        <v>664.80000000000007</v>
      </c>
      <c r="E82" s="36">
        <v>659.80000000000018</v>
      </c>
      <c r="F82" s="36">
        <v>655.65000000000009</v>
      </c>
      <c r="G82" s="36">
        <v>650.6500000000002</v>
      </c>
      <c r="H82" s="36">
        <v>668.95000000000016</v>
      </c>
      <c r="I82" s="36">
        <v>673.94999999999993</v>
      </c>
      <c r="J82" s="36">
        <v>678.10000000000014</v>
      </c>
      <c r="K82" s="31">
        <v>669.8</v>
      </c>
      <c r="L82" s="31">
        <v>660.65</v>
      </c>
      <c r="M82" s="31">
        <v>15.666790000000001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317.10000000000002</v>
      </c>
      <c r="D83" s="36">
        <v>313.88333333333333</v>
      </c>
      <c r="E83" s="36">
        <v>308.31666666666666</v>
      </c>
      <c r="F83" s="36">
        <v>299.53333333333336</v>
      </c>
      <c r="G83" s="36">
        <v>293.9666666666667</v>
      </c>
      <c r="H83" s="36">
        <v>322.66666666666663</v>
      </c>
      <c r="I83" s="36">
        <v>328.23333333333323</v>
      </c>
      <c r="J83" s="36">
        <v>337.01666666666659</v>
      </c>
      <c r="K83" s="31">
        <v>319.45</v>
      </c>
      <c r="L83" s="31">
        <v>305.10000000000002</v>
      </c>
      <c r="M83" s="31">
        <v>260.14492999999999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7503.35</v>
      </c>
      <c r="D84" s="36">
        <v>7513.1333333333341</v>
      </c>
      <c r="E84" s="36">
        <v>7426.2666666666682</v>
      </c>
      <c r="F84" s="36">
        <v>7349.1833333333343</v>
      </c>
      <c r="G84" s="36">
        <v>7262.3166666666684</v>
      </c>
      <c r="H84" s="36">
        <v>7590.2166666666681</v>
      </c>
      <c r="I84" s="36">
        <v>7677.0833333333348</v>
      </c>
      <c r="J84" s="36">
        <v>7754.1666666666679</v>
      </c>
      <c r="K84" s="31">
        <v>7600</v>
      </c>
      <c r="L84" s="31">
        <v>7436.05</v>
      </c>
      <c r="M84" s="31">
        <v>8.5940000000000003E-2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996</v>
      </c>
      <c r="D85" s="36">
        <v>1000.0666666666666</v>
      </c>
      <c r="E85" s="36">
        <v>985.93333333333317</v>
      </c>
      <c r="F85" s="36">
        <v>975.86666666666656</v>
      </c>
      <c r="G85" s="36">
        <v>961.73333333333312</v>
      </c>
      <c r="H85" s="36">
        <v>1010.1333333333332</v>
      </c>
      <c r="I85" s="36">
        <v>1024.2666666666667</v>
      </c>
      <c r="J85" s="36">
        <v>1034.3333333333333</v>
      </c>
      <c r="K85" s="31">
        <v>1014.2</v>
      </c>
      <c r="L85" s="31">
        <v>990</v>
      </c>
      <c r="M85" s="31">
        <v>0.52807999999999999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1340.3</v>
      </c>
      <c r="D86" s="36">
        <v>1357.0333333333333</v>
      </c>
      <c r="E86" s="36">
        <v>1318.3666666666666</v>
      </c>
      <c r="F86" s="36">
        <v>1296.4333333333332</v>
      </c>
      <c r="G86" s="36">
        <v>1257.7666666666664</v>
      </c>
      <c r="H86" s="36">
        <v>1378.9666666666667</v>
      </c>
      <c r="I86" s="36">
        <v>1417.6333333333337</v>
      </c>
      <c r="J86" s="36">
        <v>1439.5666666666668</v>
      </c>
      <c r="K86" s="31">
        <v>1395.7</v>
      </c>
      <c r="L86" s="31">
        <v>1335.1</v>
      </c>
      <c r="M86" s="31">
        <v>0.70911999999999997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428.1</v>
      </c>
      <c r="D87" s="36">
        <v>430.06666666666666</v>
      </c>
      <c r="E87" s="36">
        <v>424.13333333333333</v>
      </c>
      <c r="F87" s="36">
        <v>420.16666666666669</v>
      </c>
      <c r="G87" s="36">
        <v>414.23333333333335</v>
      </c>
      <c r="H87" s="36">
        <v>434.0333333333333</v>
      </c>
      <c r="I87" s="36">
        <v>439.96666666666658</v>
      </c>
      <c r="J87" s="36">
        <v>443.93333333333328</v>
      </c>
      <c r="K87" s="31">
        <v>436</v>
      </c>
      <c r="L87" s="31">
        <v>426.1</v>
      </c>
      <c r="M87" s="31">
        <v>1.7804500000000001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21734.65</v>
      </c>
      <c r="D88" s="36">
        <v>21822.799999999999</v>
      </c>
      <c r="E88" s="36">
        <v>21535.599999999999</v>
      </c>
      <c r="F88" s="36">
        <v>21336.55</v>
      </c>
      <c r="G88" s="36">
        <v>21049.35</v>
      </c>
      <c r="H88" s="36">
        <v>22021.85</v>
      </c>
      <c r="I88" s="36">
        <v>22309.050000000003</v>
      </c>
      <c r="J88" s="36">
        <v>22508.1</v>
      </c>
      <c r="K88" s="31">
        <v>22110</v>
      </c>
      <c r="L88" s="31">
        <v>21623.75</v>
      </c>
      <c r="M88" s="31">
        <v>0.23219000000000001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805.1</v>
      </c>
      <c r="D89" s="36">
        <v>813.96666666666658</v>
      </c>
      <c r="E89" s="36">
        <v>792.93333333333317</v>
      </c>
      <c r="F89" s="36">
        <v>780.76666666666654</v>
      </c>
      <c r="G89" s="36">
        <v>759.73333333333312</v>
      </c>
      <c r="H89" s="36">
        <v>826.13333333333321</v>
      </c>
      <c r="I89" s="36">
        <v>847.16666666666674</v>
      </c>
      <c r="J89" s="36">
        <v>859.33333333333326</v>
      </c>
      <c r="K89" s="31">
        <v>835</v>
      </c>
      <c r="L89" s="31">
        <v>801.8</v>
      </c>
      <c r="M89" s="31">
        <v>2.02955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19.95</v>
      </c>
      <c r="D90" s="36">
        <v>20.316666666666666</v>
      </c>
      <c r="E90" s="36">
        <v>19.433333333333334</v>
      </c>
      <c r="F90" s="36">
        <v>18.916666666666668</v>
      </c>
      <c r="G90" s="36">
        <v>18.033333333333335</v>
      </c>
      <c r="H90" s="36">
        <v>20.833333333333332</v>
      </c>
      <c r="I90" s="36">
        <v>21.716666666666665</v>
      </c>
      <c r="J90" s="36">
        <v>22.233333333333331</v>
      </c>
      <c r="K90" s="31">
        <v>21.2</v>
      </c>
      <c r="L90" s="31">
        <v>19.8</v>
      </c>
      <c r="M90" s="31">
        <v>308.81815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4903.05</v>
      </c>
      <c r="D91" s="36">
        <v>4916.5</v>
      </c>
      <c r="E91" s="36">
        <v>4861.55</v>
      </c>
      <c r="F91" s="36">
        <v>4820.05</v>
      </c>
      <c r="G91" s="36">
        <v>4765.1000000000004</v>
      </c>
      <c r="H91" s="36">
        <v>4958</v>
      </c>
      <c r="I91" s="36">
        <v>5012.9500000000007</v>
      </c>
      <c r="J91" s="36">
        <v>5054.45</v>
      </c>
      <c r="K91" s="31">
        <v>4971.45</v>
      </c>
      <c r="L91" s="31">
        <v>4875</v>
      </c>
      <c r="M91" s="31">
        <v>1.8423799999999999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2306.3000000000002</v>
      </c>
      <c r="D92" s="36">
        <v>2329.7666666666669</v>
      </c>
      <c r="E92" s="36">
        <v>2276.5333333333338</v>
      </c>
      <c r="F92" s="36">
        <v>2246.7666666666669</v>
      </c>
      <c r="G92" s="36">
        <v>2193.5333333333338</v>
      </c>
      <c r="H92" s="36">
        <v>2359.5333333333338</v>
      </c>
      <c r="I92" s="36">
        <v>2412.7666666666664</v>
      </c>
      <c r="J92" s="36">
        <v>2442.5333333333338</v>
      </c>
      <c r="K92" s="31">
        <v>2383</v>
      </c>
      <c r="L92" s="31">
        <v>2300</v>
      </c>
      <c r="M92" s="31">
        <v>8.1478000000000002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2162.0500000000002</v>
      </c>
      <c r="D93" s="36">
        <v>2176.1833333333334</v>
      </c>
      <c r="E93" s="36">
        <v>2138.3666666666668</v>
      </c>
      <c r="F93" s="36">
        <v>2114.6833333333334</v>
      </c>
      <c r="G93" s="36">
        <v>2076.8666666666668</v>
      </c>
      <c r="H93" s="36">
        <v>2199.8666666666668</v>
      </c>
      <c r="I93" s="36">
        <v>2237.6833333333334</v>
      </c>
      <c r="J93" s="36">
        <v>2261.3666666666668</v>
      </c>
      <c r="K93" s="31">
        <v>2214</v>
      </c>
      <c r="L93" s="31">
        <v>2152.5</v>
      </c>
      <c r="M93" s="31">
        <v>0.65322000000000002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269.75</v>
      </c>
      <c r="D94" s="36">
        <v>272.43333333333334</v>
      </c>
      <c r="E94" s="36">
        <v>266.31666666666666</v>
      </c>
      <c r="F94" s="36">
        <v>262.88333333333333</v>
      </c>
      <c r="G94" s="36">
        <v>256.76666666666665</v>
      </c>
      <c r="H94" s="36">
        <v>275.86666666666667</v>
      </c>
      <c r="I94" s="36">
        <v>281.98333333333335</v>
      </c>
      <c r="J94" s="36">
        <v>285.41666666666669</v>
      </c>
      <c r="K94" s="31">
        <v>278.55</v>
      </c>
      <c r="L94" s="31">
        <v>269</v>
      </c>
      <c r="M94" s="31">
        <v>6.9429299999999996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770.6</v>
      </c>
      <c r="D95" s="36">
        <v>762.95000000000016</v>
      </c>
      <c r="E95" s="36">
        <v>741.85000000000036</v>
      </c>
      <c r="F95" s="36">
        <v>713.10000000000025</v>
      </c>
      <c r="G95" s="36">
        <v>692.00000000000045</v>
      </c>
      <c r="H95" s="36">
        <v>791.70000000000027</v>
      </c>
      <c r="I95" s="36">
        <v>812.8</v>
      </c>
      <c r="J95" s="36">
        <v>841.55000000000018</v>
      </c>
      <c r="K95" s="31">
        <v>784.05</v>
      </c>
      <c r="L95" s="31">
        <v>734.2</v>
      </c>
      <c r="M95" s="31">
        <v>32.975580000000001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444.55</v>
      </c>
      <c r="D96" s="36">
        <v>445.43333333333334</v>
      </c>
      <c r="E96" s="36">
        <v>441.31666666666666</v>
      </c>
      <c r="F96" s="36">
        <v>438.08333333333331</v>
      </c>
      <c r="G96" s="36">
        <v>433.96666666666664</v>
      </c>
      <c r="H96" s="36">
        <v>448.66666666666669</v>
      </c>
      <c r="I96" s="36">
        <v>452.78333333333336</v>
      </c>
      <c r="J96" s="36">
        <v>456.01666666666671</v>
      </c>
      <c r="K96" s="31">
        <v>449.55</v>
      </c>
      <c r="L96" s="31">
        <v>442.2</v>
      </c>
      <c r="M96" s="31">
        <v>51.134810000000002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760</v>
      </c>
      <c r="D97" s="36">
        <v>771.69999999999993</v>
      </c>
      <c r="E97" s="36">
        <v>745.39999999999986</v>
      </c>
      <c r="F97" s="36">
        <v>730.8</v>
      </c>
      <c r="G97" s="36">
        <v>704.49999999999989</v>
      </c>
      <c r="H97" s="36">
        <v>786.29999999999984</v>
      </c>
      <c r="I97" s="36">
        <v>812.5999999999998</v>
      </c>
      <c r="J97" s="36">
        <v>827.19999999999982</v>
      </c>
      <c r="K97" s="31">
        <v>798</v>
      </c>
      <c r="L97" s="31">
        <v>757.1</v>
      </c>
      <c r="M97" s="31">
        <v>2.4315199999999999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1215.55</v>
      </c>
      <c r="D98" s="36">
        <v>1211.4000000000001</v>
      </c>
      <c r="E98" s="36">
        <v>1197.8000000000002</v>
      </c>
      <c r="F98" s="36">
        <v>1180.0500000000002</v>
      </c>
      <c r="G98" s="36">
        <v>1166.4500000000003</v>
      </c>
      <c r="H98" s="36">
        <v>1229.1500000000001</v>
      </c>
      <c r="I98" s="36">
        <v>1242.75</v>
      </c>
      <c r="J98" s="36">
        <v>1260.5</v>
      </c>
      <c r="K98" s="31">
        <v>1225</v>
      </c>
      <c r="L98" s="31">
        <v>1193.6500000000001</v>
      </c>
      <c r="M98" s="31">
        <v>2.32212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138.80000000000001</v>
      </c>
      <c r="D99" s="36">
        <v>139.71666666666667</v>
      </c>
      <c r="E99" s="36">
        <v>137.38333333333333</v>
      </c>
      <c r="F99" s="36">
        <v>135.96666666666667</v>
      </c>
      <c r="G99" s="36">
        <v>133.63333333333333</v>
      </c>
      <c r="H99" s="36">
        <v>141.13333333333333</v>
      </c>
      <c r="I99" s="36">
        <v>143.46666666666664</v>
      </c>
      <c r="J99" s="36">
        <v>144.88333333333333</v>
      </c>
      <c r="K99" s="31">
        <v>142.05000000000001</v>
      </c>
      <c r="L99" s="31">
        <v>138.30000000000001</v>
      </c>
      <c r="M99" s="31">
        <v>14.78309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644.70000000000005</v>
      </c>
      <c r="D100" s="36">
        <v>643.58333333333337</v>
      </c>
      <c r="E100" s="36">
        <v>634.2166666666667</v>
      </c>
      <c r="F100" s="36">
        <v>623.73333333333335</v>
      </c>
      <c r="G100" s="36">
        <v>614.36666666666667</v>
      </c>
      <c r="H100" s="36">
        <v>654.06666666666672</v>
      </c>
      <c r="I100" s="36">
        <v>663.43333333333328</v>
      </c>
      <c r="J100" s="36">
        <v>673.91666666666674</v>
      </c>
      <c r="K100" s="31">
        <v>652.95000000000005</v>
      </c>
      <c r="L100" s="31">
        <v>633.1</v>
      </c>
      <c r="M100" s="31">
        <v>1.43784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2328.9</v>
      </c>
      <c r="D101" s="36">
        <v>2327.3166666666671</v>
      </c>
      <c r="E101" s="36">
        <v>2292.5833333333339</v>
      </c>
      <c r="F101" s="36">
        <v>2256.2666666666669</v>
      </c>
      <c r="G101" s="36">
        <v>2221.5333333333338</v>
      </c>
      <c r="H101" s="36">
        <v>2363.6333333333341</v>
      </c>
      <c r="I101" s="36">
        <v>2398.3666666666668</v>
      </c>
      <c r="J101" s="36">
        <v>2434.6833333333343</v>
      </c>
      <c r="K101" s="31">
        <v>2362.0500000000002</v>
      </c>
      <c r="L101" s="31">
        <v>2291</v>
      </c>
      <c r="M101" s="31">
        <v>5.3462800000000001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</v>
      </c>
      <c r="D102" s="36">
        <v>48.466666666666661</v>
      </c>
      <c r="E102" s="36">
        <v>47.333333333333321</v>
      </c>
      <c r="F102" s="36">
        <v>46.666666666666657</v>
      </c>
      <c r="G102" s="36">
        <v>45.533333333333317</v>
      </c>
      <c r="H102" s="36">
        <v>49.133333333333326</v>
      </c>
      <c r="I102" s="36">
        <v>50.266666666666666</v>
      </c>
      <c r="J102" s="36">
        <v>50.93333333333333</v>
      </c>
      <c r="K102" s="31">
        <v>49.6</v>
      </c>
      <c r="L102" s="31">
        <v>47.8</v>
      </c>
      <c r="M102" s="31">
        <v>220.07983999999999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1875.15</v>
      </c>
      <c r="D103" s="36">
        <v>1881.05</v>
      </c>
      <c r="E103" s="36">
        <v>1849.1</v>
      </c>
      <c r="F103" s="36">
        <v>1823.05</v>
      </c>
      <c r="G103" s="36">
        <v>1791.1</v>
      </c>
      <c r="H103" s="36">
        <v>1907.1</v>
      </c>
      <c r="I103" s="36">
        <v>1939.0500000000002</v>
      </c>
      <c r="J103" s="36">
        <v>1965.1</v>
      </c>
      <c r="K103" s="31">
        <v>1913</v>
      </c>
      <c r="L103" s="31">
        <v>1855</v>
      </c>
      <c r="M103" s="31">
        <v>7.6346499999999997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776.35</v>
      </c>
      <c r="D104" s="36">
        <v>767.75</v>
      </c>
      <c r="E104" s="36">
        <v>752.5</v>
      </c>
      <c r="F104" s="36">
        <v>728.65</v>
      </c>
      <c r="G104" s="36">
        <v>713.4</v>
      </c>
      <c r="H104" s="36">
        <v>791.6</v>
      </c>
      <c r="I104" s="36">
        <v>806.85</v>
      </c>
      <c r="J104" s="36">
        <v>830.7</v>
      </c>
      <c r="K104" s="31">
        <v>783</v>
      </c>
      <c r="L104" s="31">
        <v>743.9</v>
      </c>
      <c r="M104" s="31">
        <v>16.191590000000001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1289.0999999999999</v>
      </c>
      <c r="D105" s="36">
        <v>1292.7333333333333</v>
      </c>
      <c r="E105" s="36">
        <v>1276.7666666666667</v>
      </c>
      <c r="F105" s="36">
        <v>1264.4333333333334</v>
      </c>
      <c r="G105" s="36">
        <v>1248.4666666666667</v>
      </c>
      <c r="H105" s="36">
        <v>1305.0666666666666</v>
      </c>
      <c r="I105" s="36">
        <v>1321.0333333333333</v>
      </c>
      <c r="J105" s="36">
        <v>1333.3666666666666</v>
      </c>
      <c r="K105" s="31">
        <v>1308.7</v>
      </c>
      <c r="L105" s="31">
        <v>1280.4000000000001</v>
      </c>
      <c r="M105" s="31">
        <v>0.65591999999999995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8338.7999999999993</v>
      </c>
      <c r="D106" s="36">
        <v>8380.15</v>
      </c>
      <c r="E106" s="36">
        <v>8249.6999999999989</v>
      </c>
      <c r="F106" s="36">
        <v>8160.5999999999985</v>
      </c>
      <c r="G106" s="36">
        <v>8030.1499999999978</v>
      </c>
      <c r="H106" s="36">
        <v>8469.25</v>
      </c>
      <c r="I106" s="36">
        <v>8599.7000000000007</v>
      </c>
      <c r="J106" s="36">
        <v>8688.8000000000011</v>
      </c>
      <c r="K106" s="31">
        <v>8510.6</v>
      </c>
      <c r="L106" s="31">
        <v>8291.0499999999993</v>
      </c>
      <c r="M106" s="31">
        <v>9.9930000000000005E-2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118.75</v>
      </c>
      <c r="D107" s="36">
        <v>119.75</v>
      </c>
      <c r="E107" s="36">
        <v>116.6</v>
      </c>
      <c r="F107" s="36">
        <v>114.44999999999999</v>
      </c>
      <c r="G107" s="36">
        <v>111.29999999999998</v>
      </c>
      <c r="H107" s="36">
        <v>121.9</v>
      </c>
      <c r="I107" s="36">
        <v>125.05000000000001</v>
      </c>
      <c r="J107" s="36">
        <v>127.20000000000002</v>
      </c>
      <c r="K107" s="31">
        <v>122.9</v>
      </c>
      <c r="L107" s="31">
        <v>117.6</v>
      </c>
      <c r="M107" s="31">
        <v>242.47853000000001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448.3</v>
      </c>
      <c r="D108" s="36">
        <v>448.7</v>
      </c>
      <c r="E108" s="36">
        <v>444.59999999999997</v>
      </c>
      <c r="F108" s="36">
        <v>440.9</v>
      </c>
      <c r="G108" s="36">
        <v>436.79999999999995</v>
      </c>
      <c r="H108" s="36">
        <v>452.4</v>
      </c>
      <c r="I108" s="36">
        <v>456.5</v>
      </c>
      <c r="J108" s="36">
        <v>460.2</v>
      </c>
      <c r="K108" s="31">
        <v>452.8</v>
      </c>
      <c r="L108" s="31">
        <v>445</v>
      </c>
      <c r="M108" s="31">
        <v>17.064109999999999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614.6</v>
      </c>
      <c r="D109" s="36">
        <v>607.51666666666677</v>
      </c>
      <c r="E109" s="36">
        <v>594.23333333333358</v>
      </c>
      <c r="F109" s="36">
        <v>573.86666666666679</v>
      </c>
      <c r="G109" s="36">
        <v>560.5833333333336</v>
      </c>
      <c r="H109" s="36">
        <v>627.88333333333355</v>
      </c>
      <c r="I109" s="36">
        <v>641.16666666666663</v>
      </c>
      <c r="J109" s="36">
        <v>661.53333333333353</v>
      </c>
      <c r="K109" s="31">
        <v>620.79999999999995</v>
      </c>
      <c r="L109" s="31">
        <v>587.15</v>
      </c>
      <c r="M109" s="31">
        <v>21.988050000000001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353</v>
      </c>
      <c r="D110" s="36">
        <v>353.38333333333338</v>
      </c>
      <c r="E110" s="36">
        <v>347.76666666666677</v>
      </c>
      <c r="F110" s="36">
        <v>342.53333333333336</v>
      </c>
      <c r="G110" s="36">
        <v>336.91666666666674</v>
      </c>
      <c r="H110" s="36">
        <v>358.61666666666679</v>
      </c>
      <c r="I110" s="36">
        <v>364.23333333333346</v>
      </c>
      <c r="J110" s="36">
        <v>369.46666666666681</v>
      </c>
      <c r="K110" s="31">
        <v>359</v>
      </c>
      <c r="L110" s="31">
        <v>348.15</v>
      </c>
      <c r="M110" s="31">
        <v>53.166330000000002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474</v>
      </c>
      <c r="D111" s="36">
        <v>474.76666666666665</v>
      </c>
      <c r="E111" s="36">
        <v>467.48333333333329</v>
      </c>
      <c r="F111" s="36">
        <v>460.96666666666664</v>
      </c>
      <c r="G111" s="36">
        <v>453.68333333333328</v>
      </c>
      <c r="H111" s="36">
        <v>481.2833333333333</v>
      </c>
      <c r="I111" s="36">
        <v>488.56666666666661</v>
      </c>
      <c r="J111" s="36">
        <v>495.08333333333331</v>
      </c>
      <c r="K111" s="31">
        <v>482.05</v>
      </c>
      <c r="L111" s="31">
        <v>468.25</v>
      </c>
      <c r="M111" s="31">
        <v>0.71165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1011.75</v>
      </c>
      <c r="D112" s="36">
        <v>1011.2666666666668</v>
      </c>
      <c r="E112" s="36">
        <v>992.53333333333353</v>
      </c>
      <c r="F112" s="36">
        <v>973.31666666666672</v>
      </c>
      <c r="G112" s="36">
        <v>954.58333333333348</v>
      </c>
      <c r="H112" s="36">
        <v>1030.4833333333336</v>
      </c>
      <c r="I112" s="36">
        <v>1049.2166666666669</v>
      </c>
      <c r="J112" s="36">
        <v>1068.4333333333336</v>
      </c>
      <c r="K112" s="31">
        <v>1030</v>
      </c>
      <c r="L112" s="31">
        <v>992.05</v>
      </c>
      <c r="M112" s="31">
        <v>2.2404299999999999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1177.25</v>
      </c>
      <c r="D113" s="36">
        <v>1179.3166666666666</v>
      </c>
      <c r="E113" s="36">
        <v>1167.1833333333332</v>
      </c>
      <c r="F113" s="36">
        <v>1157.1166666666666</v>
      </c>
      <c r="G113" s="36">
        <v>1144.9833333333331</v>
      </c>
      <c r="H113" s="36">
        <v>1189.3833333333332</v>
      </c>
      <c r="I113" s="36">
        <v>1201.5166666666664</v>
      </c>
      <c r="J113" s="36">
        <v>1211.5833333333333</v>
      </c>
      <c r="K113" s="31">
        <v>1191.45</v>
      </c>
      <c r="L113" s="31">
        <v>1169.25</v>
      </c>
      <c r="M113" s="31">
        <v>21.544530000000002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483.8</v>
      </c>
      <c r="D114" s="36">
        <v>485.83333333333331</v>
      </c>
      <c r="E114" s="36">
        <v>477.01666666666665</v>
      </c>
      <c r="F114" s="36">
        <v>470.23333333333335</v>
      </c>
      <c r="G114" s="36">
        <v>461.41666666666669</v>
      </c>
      <c r="H114" s="36">
        <v>492.61666666666662</v>
      </c>
      <c r="I114" s="36">
        <v>501.43333333333334</v>
      </c>
      <c r="J114" s="36">
        <v>508.21666666666658</v>
      </c>
      <c r="K114" s="31">
        <v>494.65</v>
      </c>
      <c r="L114" s="31">
        <v>479.05</v>
      </c>
      <c r="M114" s="31">
        <v>4.91533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1198.6500000000001</v>
      </c>
      <c r="D115" s="36">
        <v>1202.7</v>
      </c>
      <c r="E115" s="36">
        <v>1191.1500000000001</v>
      </c>
      <c r="F115" s="36">
        <v>1183.6500000000001</v>
      </c>
      <c r="G115" s="36">
        <v>1172.1000000000001</v>
      </c>
      <c r="H115" s="36">
        <v>1210.2</v>
      </c>
      <c r="I115" s="36">
        <v>1221.7499999999998</v>
      </c>
      <c r="J115" s="36">
        <v>1229.25</v>
      </c>
      <c r="K115" s="31">
        <v>1214.25</v>
      </c>
      <c r="L115" s="31">
        <v>1195.2</v>
      </c>
      <c r="M115" s="31">
        <v>8.9991099999999999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157.15</v>
      </c>
      <c r="D116" s="36">
        <v>157.51666666666668</v>
      </c>
      <c r="E116" s="36">
        <v>155.73333333333335</v>
      </c>
      <c r="F116" s="36">
        <v>154.31666666666666</v>
      </c>
      <c r="G116" s="36">
        <v>152.53333333333333</v>
      </c>
      <c r="H116" s="36">
        <v>158.93333333333337</v>
      </c>
      <c r="I116" s="36">
        <v>160.71666666666673</v>
      </c>
      <c r="J116" s="36">
        <v>162.13333333333338</v>
      </c>
      <c r="K116" s="31">
        <v>159.30000000000001</v>
      </c>
      <c r="L116" s="31">
        <v>156.1</v>
      </c>
      <c r="M116" s="31">
        <v>41.68291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1458.25</v>
      </c>
      <c r="D117" s="36">
        <v>1444.9000000000003</v>
      </c>
      <c r="E117" s="36">
        <v>1419.2500000000007</v>
      </c>
      <c r="F117" s="36">
        <v>1380.2500000000005</v>
      </c>
      <c r="G117" s="36">
        <v>1354.6000000000008</v>
      </c>
      <c r="H117" s="36">
        <v>1483.9000000000005</v>
      </c>
      <c r="I117" s="36">
        <v>1509.5500000000002</v>
      </c>
      <c r="J117" s="36">
        <v>1548.5500000000004</v>
      </c>
      <c r="K117" s="31">
        <v>1470.55</v>
      </c>
      <c r="L117" s="31">
        <v>1405.9</v>
      </c>
      <c r="M117" s="31">
        <v>4.6856299999999997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347.5</v>
      </c>
      <c r="D118" s="36">
        <v>349.08333333333331</v>
      </c>
      <c r="E118" s="36">
        <v>343.56666666666661</v>
      </c>
      <c r="F118" s="36">
        <v>339.63333333333327</v>
      </c>
      <c r="G118" s="36">
        <v>334.11666666666656</v>
      </c>
      <c r="H118" s="36">
        <v>353.01666666666665</v>
      </c>
      <c r="I118" s="36">
        <v>358.53333333333342</v>
      </c>
      <c r="J118" s="36">
        <v>362.4666666666667</v>
      </c>
      <c r="K118" s="31">
        <v>354.6</v>
      </c>
      <c r="L118" s="31">
        <v>345.15</v>
      </c>
      <c r="M118" s="31">
        <v>87.891030000000001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1251.55</v>
      </c>
      <c r="D119" s="36">
        <v>1262.7666666666667</v>
      </c>
      <c r="E119" s="36">
        <v>1234.7833333333333</v>
      </c>
      <c r="F119" s="36">
        <v>1218.0166666666667</v>
      </c>
      <c r="G119" s="36">
        <v>1190.0333333333333</v>
      </c>
      <c r="H119" s="36">
        <v>1279.5333333333333</v>
      </c>
      <c r="I119" s="36">
        <v>1307.5166666666664</v>
      </c>
      <c r="J119" s="36">
        <v>1324.2833333333333</v>
      </c>
      <c r="K119" s="31">
        <v>1290.75</v>
      </c>
      <c r="L119" s="31">
        <v>1246</v>
      </c>
      <c r="M119" s="31">
        <v>13.725809999999999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5856.65</v>
      </c>
      <c r="D120" s="36">
        <v>5885.166666666667</v>
      </c>
      <c r="E120" s="36">
        <v>5811.5333333333338</v>
      </c>
      <c r="F120" s="36">
        <v>5766.416666666667</v>
      </c>
      <c r="G120" s="36">
        <v>5692.7833333333338</v>
      </c>
      <c r="H120" s="36">
        <v>5930.2833333333338</v>
      </c>
      <c r="I120" s="36">
        <v>6003.916666666667</v>
      </c>
      <c r="J120" s="36">
        <v>6049.0333333333338</v>
      </c>
      <c r="K120" s="31">
        <v>5958.8</v>
      </c>
      <c r="L120" s="31">
        <v>5840.05</v>
      </c>
      <c r="M120" s="31">
        <v>3.60216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2336.4499999999998</v>
      </c>
      <c r="D121" s="36">
        <v>2323.8000000000002</v>
      </c>
      <c r="E121" s="36">
        <v>2300.7000000000003</v>
      </c>
      <c r="F121" s="36">
        <v>2264.9500000000003</v>
      </c>
      <c r="G121" s="36">
        <v>2241.8500000000004</v>
      </c>
      <c r="H121" s="36">
        <v>2359.5500000000002</v>
      </c>
      <c r="I121" s="36">
        <v>2382.6500000000005</v>
      </c>
      <c r="J121" s="36">
        <v>2418.4</v>
      </c>
      <c r="K121" s="31">
        <v>2346.9</v>
      </c>
      <c r="L121" s="31">
        <v>2288.0500000000002</v>
      </c>
      <c r="M121" s="31">
        <v>1.9915099999999999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2708.25</v>
      </c>
      <c r="D122" s="36">
        <v>2720</v>
      </c>
      <c r="E122" s="36">
        <v>2678.3</v>
      </c>
      <c r="F122" s="36">
        <v>2648.3500000000004</v>
      </c>
      <c r="G122" s="36">
        <v>2606.6500000000005</v>
      </c>
      <c r="H122" s="36">
        <v>2749.95</v>
      </c>
      <c r="I122" s="36">
        <v>2791.6499999999996</v>
      </c>
      <c r="J122" s="36">
        <v>2821.5999999999995</v>
      </c>
      <c r="K122" s="31">
        <v>2761.7</v>
      </c>
      <c r="L122" s="31">
        <v>2690.05</v>
      </c>
      <c r="M122" s="31">
        <v>5.3856299999999999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855.65</v>
      </c>
      <c r="D123" s="36">
        <v>856.81666666666661</v>
      </c>
      <c r="E123" s="36">
        <v>845.83333333333326</v>
      </c>
      <c r="F123" s="36">
        <v>836.01666666666665</v>
      </c>
      <c r="G123" s="36">
        <v>825.0333333333333</v>
      </c>
      <c r="H123" s="36">
        <v>866.63333333333321</v>
      </c>
      <c r="I123" s="36">
        <v>877.61666666666656</v>
      </c>
      <c r="J123" s="36">
        <v>887.43333333333317</v>
      </c>
      <c r="K123" s="31">
        <v>867.8</v>
      </c>
      <c r="L123" s="31">
        <v>847</v>
      </c>
      <c r="M123" s="31">
        <v>12.87959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1242.2</v>
      </c>
      <c r="D124" s="36">
        <v>1244.6499999999999</v>
      </c>
      <c r="E124" s="36">
        <v>1235.2999999999997</v>
      </c>
      <c r="F124" s="36">
        <v>1228.3999999999999</v>
      </c>
      <c r="G124" s="36">
        <v>1219.0499999999997</v>
      </c>
      <c r="H124" s="36">
        <v>1251.5499999999997</v>
      </c>
      <c r="I124" s="36">
        <v>1260.8999999999996</v>
      </c>
      <c r="J124" s="36">
        <v>1267.7999999999997</v>
      </c>
      <c r="K124" s="31">
        <v>1254</v>
      </c>
      <c r="L124" s="31">
        <v>1237.75</v>
      </c>
      <c r="M124" s="31">
        <v>1.10215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5109.1000000000004</v>
      </c>
      <c r="D125" s="36">
        <v>5124.0666666666666</v>
      </c>
      <c r="E125" s="36">
        <v>5048.1333333333332</v>
      </c>
      <c r="F125" s="36">
        <v>4987.166666666667</v>
      </c>
      <c r="G125" s="36">
        <v>4911.2333333333336</v>
      </c>
      <c r="H125" s="36">
        <v>5185.0333333333328</v>
      </c>
      <c r="I125" s="36">
        <v>5260.9666666666653</v>
      </c>
      <c r="J125" s="36">
        <v>5321.9333333333325</v>
      </c>
      <c r="K125" s="31">
        <v>5200</v>
      </c>
      <c r="L125" s="31">
        <v>5063.1000000000004</v>
      </c>
      <c r="M125" s="31">
        <v>0.15595000000000001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1763.5</v>
      </c>
      <c r="D126" s="36">
        <v>1769.3833333333332</v>
      </c>
      <c r="E126" s="36">
        <v>1749.7666666666664</v>
      </c>
      <c r="F126" s="36">
        <v>1736.0333333333333</v>
      </c>
      <c r="G126" s="36">
        <v>1716.4166666666665</v>
      </c>
      <c r="H126" s="36">
        <v>1783.1166666666663</v>
      </c>
      <c r="I126" s="36">
        <v>1802.7333333333331</v>
      </c>
      <c r="J126" s="36">
        <v>1816.4666666666662</v>
      </c>
      <c r="K126" s="31">
        <v>1789</v>
      </c>
      <c r="L126" s="31">
        <v>1755.65</v>
      </c>
      <c r="M126" s="31">
        <v>2.09416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4220.7</v>
      </c>
      <c r="D127" s="36">
        <v>4215.5666666666666</v>
      </c>
      <c r="E127" s="36">
        <v>4181.1333333333332</v>
      </c>
      <c r="F127" s="36">
        <v>4141.5666666666666</v>
      </c>
      <c r="G127" s="36">
        <v>4107.1333333333332</v>
      </c>
      <c r="H127" s="36">
        <v>4255.1333333333332</v>
      </c>
      <c r="I127" s="36">
        <v>4289.5666666666657</v>
      </c>
      <c r="J127" s="36">
        <v>4329.1333333333332</v>
      </c>
      <c r="K127" s="31">
        <v>4250</v>
      </c>
      <c r="L127" s="31">
        <v>4176</v>
      </c>
      <c r="M127" s="31">
        <v>0.18751000000000001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292.35000000000002</v>
      </c>
      <c r="D128" s="36">
        <v>294.34999999999997</v>
      </c>
      <c r="E128" s="36">
        <v>289.49999999999994</v>
      </c>
      <c r="F128" s="36">
        <v>286.64999999999998</v>
      </c>
      <c r="G128" s="36">
        <v>281.79999999999995</v>
      </c>
      <c r="H128" s="36">
        <v>297.19999999999993</v>
      </c>
      <c r="I128" s="36">
        <v>302.04999999999995</v>
      </c>
      <c r="J128" s="36">
        <v>304.89999999999992</v>
      </c>
      <c r="K128" s="31">
        <v>299.2</v>
      </c>
      <c r="L128" s="31">
        <v>291.5</v>
      </c>
      <c r="M128" s="31">
        <v>19.1691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402.65</v>
      </c>
      <c r="D129" s="36">
        <v>403.23333333333329</v>
      </c>
      <c r="E129" s="36">
        <v>399.51666666666659</v>
      </c>
      <c r="F129" s="36">
        <v>396.38333333333333</v>
      </c>
      <c r="G129" s="36">
        <v>392.66666666666663</v>
      </c>
      <c r="H129" s="36">
        <v>406.36666666666656</v>
      </c>
      <c r="I129" s="36">
        <v>410.08333333333326</v>
      </c>
      <c r="J129" s="36">
        <v>413.21666666666653</v>
      </c>
      <c r="K129" s="31">
        <v>406.95</v>
      </c>
      <c r="L129" s="31">
        <v>400.1</v>
      </c>
      <c r="M129" s="31">
        <v>3.3361499999999999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1928.7</v>
      </c>
      <c r="D130" s="36">
        <v>1927.8833333333334</v>
      </c>
      <c r="E130" s="36">
        <v>1836.3666666666668</v>
      </c>
      <c r="F130" s="36">
        <v>1744.0333333333333</v>
      </c>
      <c r="G130" s="36">
        <v>1652.5166666666667</v>
      </c>
      <c r="H130" s="36">
        <v>2020.2166666666669</v>
      </c>
      <c r="I130" s="36">
        <v>2111.7333333333336</v>
      </c>
      <c r="J130" s="36">
        <v>2204.0666666666671</v>
      </c>
      <c r="K130" s="31">
        <v>2019.4</v>
      </c>
      <c r="L130" s="31">
        <v>1835.55</v>
      </c>
      <c r="M130" s="31">
        <v>10.630559999999999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1974.45</v>
      </c>
      <c r="D131" s="36">
        <v>1986.9833333333333</v>
      </c>
      <c r="E131" s="36">
        <v>1953.4666666666667</v>
      </c>
      <c r="F131" s="36">
        <v>1932.4833333333333</v>
      </c>
      <c r="G131" s="36">
        <v>1898.9666666666667</v>
      </c>
      <c r="H131" s="36">
        <v>2007.9666666666667</v>
      </c>
      <c r="I131" s="36">
        <v>2041.4833333333336</v>
      </c>
      <c r="J131" s="36">
        <v>2062.4666666666667</v>
      </c>
      <c r="K131" s="31">
        <v>2020.5</v>
      </c>
      <c r="L131" s="31">
        <v>1966</v>
      </c>
      <c r="M131" s="31">
        <v>3.4635199999999999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549</v>
      </c>
      <c r="D132" s="36">
        <v>549.76666666666665</v>
      </c>
      <c r="E132" s="36">
        <v>545.93333333333328</v>
      </c>
      <c r="F132" s="36">
        <v>542.86666666666667</v>
      </c>
      <c r="G132" s="36">
        <v>539.0333333333333</v>
      </c>
      <c r="H132" s="36">
        <v>552.83333333333326</v>
      </c>
      <c r="I132" s="36">
        <v>556.66666666666674</v>
      </c>
      <c r="J132" s="36">
        <v>559.73333333333323</v>
      </c>
      <c r="K132" s="31">
        <v>553.6</v>
      </c>
      <c r="L132" s="31">
        <v>546.70000000000005</v>
      </c>
      <c r="M132" s="31">
        <v>14.18773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2383.4</v>
      </c>
      <c r="D133" s="36">
        <v>2372.9</v>
      </c>
      <c r="E133" s="36">
        <v>2355.8000000000002</v>
      </c>
      <c r="F133" s="36">
        <v>2328.2000000000003</v>
      </c>
      <c r="G133" s="36">
        <v>2311.1000000000004</v>
      </c>
      <c r="H133" s="36">
        <v>2400.5</v>
      </c>
      <c r="I133" s="36">
        <v>2417.5999999999995</v>
      </c>
      <c r="J133" s="36">
        <v>2445.1999999999998</v>
      </c>
      <c r="K133" s="31">
        <v>2390</v>
      </c>
      <c r="L133" s="31">
        <v>2345.3000000000002</v>
      </c>
      <c r="M133" s="31">
        <v>5.1887800000000004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2029.4</v>
      </c>
      <c r="D134" s="36">
        <v>2037.6333333333332</v>
      </c>
      <c r="E134" s="36">
        <v>2006.2666666666664</v>
      </c>
      <c r="F134" s="36">
        <v>1983.1333333333332</v>
      </c>
      <c r="G134" s="36">
        <v>1951.7666666666664</v>
      </c>
      <c r="H134" s="36">
        <v>2060.7666666666664</v>
      </c>
      <c r="I134" s="36">
        <v>2092.1333333333332</v>
      </c>
      <c r="J134" s="36">
        <v>2115.2666666666664</v>
      </c>
      <c r="K134" s="31">
        <v>2069</v>
      </c>
      <c r="L134" s="31">
        <v>2014.5</v>
      </c>
      <c r="M134" s="31">
        <v>0.96208000000000005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971.35</v>
      </c>
      <c r="D135" s="36">
        <v>970.94999999999993</v>
      </c>
      <c r="E135" s="36">
        <v>962.39999999999986</v>
      </c>
      <c r="F135" s="36">
        <v>953.44999999999993</v>
      </c>
      <c r="G135" s="36">
        <v>944.89999999999986</v>
      </c>
      <c r="H135" s="36">
        <v>979.89999999999986</v>
      </c>
      <c r="I135" s="36">
        <v>988.44999999999982</v>
      </c>
      <c r="J135" s="36">
        <v>997.39999999999986</v>
      </c>
      <c r="K135" s="31">
        <v>979.5</v>
      </c>
      <c r="L135" s="31">
        <v>962</v>
      </c>
      <c r="M135" s="31">
        <v>0.44317000000000001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666.25</v>
      </c>
      <c r="D136" s="36">
        <v>662.06666666666672</v>
      </c>
      <c r="E136" s="36">
        <v>650.18333333333339</v>
      </c>
      <c r="F136" s="36">
        <v>634.11666666666667</v>
      </c>
      <c r="G136" s="36">
        <v>622.23333333333335</v>
      </c>
      <c r="H136" s="36">
        <v>678.13333333333344</v>
      </c>
      <c r="I136" s="36">
        <v>690.01666666666688</v>
      </c>
      <c r="J136" s="36">
        <v>706.08333333333348</v>
      </c>
      <c r="K136" s="31">
        <v>673.95</v>
      </c>
      <c r="L136" s="31">
        <v>646</v>
      </c>
      <c r="M136" s="31">
        <v>10.54738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2227.15</v>
      </c>
      <c r="D137" s="36">
        <v>2223.0666666666671</v>
      </c>
      <c r="E137" s="36">
        <v>2202.0833333333339</v>
      </c>
      <c r="F137" s="36">
        <v>2177.0166666666669</v>
      </c>
      <c r="G137" s="36">
        <v>2156.0333333333338</v>
      </c>
      <c r="H137" s="36">
        <v>2248.1333333333341</v>
      </c>
      <c r="I137" s="36">
        <v>2269.1166666666668</v>
      </c>
      <c r="J137" s="36">
        <v>2294.1833333333343</v>
      </c>
      <c r="K137" s="31">
        <v>2244.0500000000002</v>
      </c>
      <c r="L137" s="31">
        <v>2198</v>
      </c>
      <c r="M137" s="31">
        <v>2.7103100000000002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373.9</v>
      </c>
      <c r="D138" s="36">
        <v>377.51666666666665</v>
      </c>
      <c r="E138" s="36">
        <v>368.38333333333333</v>
      </c>
      <c r="F138" s="36">
        <v>362.86666666666667</v>
      </c>
      <c r="G138" s="36">
        <v>353.73333333333335</v>
      </c>
      <c r="H138" s="36">
        <v>383.0333333333333</v>
      </c>
      <c r="I138" s="36">
        <v>392.16666666666663</v>
      </c>
      <c r="J138" s="36">
        <v>397.68333333333328</v>
      </c>
      <c r="K138" s="31">
        <v>386.65</v>
      </c>
      <c r="L138" s="31">
        <v>372</v>
      </c>
      <c r="M138" s="31">
        <v>8.0966000000000005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137.65</v>
      </c>
      <c r="D139" s="36">
        <v>137.71666666666667</v>
      </c>
      <c r="E139" s="36">
        <v>136.83333333333334</v>
      </c>
      <c r="F139" s="36">
        <v>136.01666666666668</v>
      </c>
      <c r="G139" s="36">
        <v>135.13333333333335</v>
      </c>
      <c r="H139" s="36">
        <v>138.53333333333333</v>
      </c>
      <c r="I139" s="36">
        <v>139.41666666666666</v>
      </c>
      <c r="J139" s="36">
        <v>140.23333333333332</v>
      </c>
      <c r="K139" s="31">
        <v>138.6</v>
      </c>
      <c r="L139" s="31">
        <v>136.9</v>
      </c>
      <c r="M139" s="31">
        <v>21.660039999999999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185.2</v>
      </c>
      <c r="D140" s="36">
        <v>186.11666666666667</v>
      </c>
      <c r="E140" s="36">
        <v>183.23333333333335</v>
      </c>
      <c r="F140" s="36">
        <v>181.26666666666668</v>
      </c>
      <c r="G140" s="36">
        <v>178.38333333333335</v>
      </c>
      <c r="H140" s="36">
        <v>188.08333333333334</v>
      </c>
      <c r="I140" s="36">
        <v>190.96666666666667</v>
      </c>
      <c r="J140" s="36">
        <v>192.93333333333334</v>
      </c>
      <c r="K140" s="31">
        <v>189</v>
      </c>
      <c r="L140" s="31">
        <v>184.15</v>
      </c>
      <c r="M140" s="31">
        <v>15.30667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3647.6</v>
      </c>
      <c r="D141" s="36">
        <v>3657.85</v>
      </c>
      <c r="E141" s="36">
        <v>3620.75</v>
      </c>
      <c r="F141" s="36">
        <v>3593.9</v>
      </c>
      <c r="G141" s="36">
        <v>3556.8</v>
      </c>
      <c r="H141" s="36">
        <v>3684.7</v>
      </c>
      <c r="I141" s="36">
        <v>3721.7999999999993</v>
      </c>
      <c r="J141" s="36">
        <v>3748.6499999999996</v>
      </c>
      <c r="K141" s="31">
        <v>3694.95</v>
      </c>
      <c r="L141" s="31">
        <v>3631</v>
      </c>
      <c r="M141" s="31">
        <v>1.88686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6356.5</v>
      </c>
      <c r="D142" s="36">
        <v>6483.8</v>
      </c>
      <c r="E142" s="36">
        <v>6202.6</v>
      </c>
      <c r="F142" s="36">
        <v>6048.7</v>
      </c>
      <c r="G142" s="36">
        <v>5767.5</v>
      </c>
      <c r="H142" s="36">
        <v>6637.7000000000007</v>
      </c>
      <c r="I142" s="36">
        <v>6918.9</v>
      </c>
      <c r="J142" s="36">
        <v>7072.8000000000011</v>
      </c>
      <c r="K142" s="31">
        <v>6765</v>
      </c>
      <c r="L142" s="31">
        <v>6329.9</v>
      </c>
      <c r="M142" s="31">
        <v>28.522300000000001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662.6</v>
      </c>
      <c r="D143" s="36">
        <v>666.5333333333333</v>
      </c>
      <c r="E143" s="36">
        <v>655.66666666666663</v>
      </c>
      <c r="F143" s="36">
        <v>648.73333333333335</v>
      </c>
      <c r="G143" s="36">
        <v>637.86666666666667</v>
      </c>
      <c r="H143" s="36">
        <v>673.46666666666658</v>
      </c>
      <c r="I143" s="36">
        <v>684.33333333333337</v>
      </c>
      <c r="J143" s="36">
        <v>691.26666666666654</v>
      </c>
      <c r="K143" s="31">
        <v>677.4</v>
      </c>
      <c r="L143" s="31">
        <v>659.6</v>
      </c>
      <c r="M143" s="31">
        <v>39.987810000000003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2521</v>
      </c>
      <c r="D144" s="36">
        <v>2537.9500000000003</v>
      </c>
      <c r="E144" s="36">
        <v>2496.1000000000004</v>
      </c>
      <c r="F144" s="36">
        <v>2471.2000000000003</v>
      </c>
      <c r="G144" s="36">
        <v>2429.3500000000004</v>
      </c>
      <c r="H144" s="36">
        <v>2562.8500000000004</v>
      </c>
      <c r="I144" s="36">
        <v>2604.6999999999998</v>
      </c>
      <c r="J144" s="36">
        <v>2629.6000000000004</v>
      </c>
      <c r="K144" s="31">
        <v>2579.8000000000002</v>
      </c>
      <c r="L144" s="31">
        <v>2513.0500000000002</v>
      </c>
      <c r="M144" s="31">
        <v>2.0700699999999999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5540.35</v>
      </c>
      <c r="D145" s="36">
        <v>5550.8500000000013</v>
      </c>
      <c r="E145" s="36">
        <v>5466.9000000000024</v>
      </c>
      <c r="F145" s="36">
        <v>5393.4500000000007</v>
      </c>
      <c r="G145" s="36">
        <v>5309.5000000000018</v>
      </c>
      <c r="H145" s="36">
        <v>5624.3000000000029</v>
      </c>
      <c r="I145" s="36">
        <v>5708.2500000000018</v>
      </c>
      <c r="J145" s="36">
        <v>5781.7000000000035</v>
      </c>
      <c r="K145" s="31">
        <v>5634.8</v>
      </c>
      <c r="L145" s="31">
        <v>5477.4</v>
      </c>
      <c r="M145" s="31">
        <v>8.5630500000000005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534.29999999999995</v>
      </c>
      <c r="D146" s="36">
        <v>536.33333333333337</v>
      </c>
      <c r="E146" s="36">
        <v>529.56666666666672</v>
      </c>
      <c r="F146" s="36">
        <v>524.83333333333337</v>
      </c>
      <c r="G146" s="36">
        <v>518.06666666666672</v>
      </c>
      <c r="H146" s="36">
        <v>541.06666666666672</v>
      </c>
      <c r="I146" s="36">
        <v>547.83333333333337</v>
      </c>
      <c r="J146" s="36">
        <v>552.56666666666672</v>
      </c>
      <c r="K146" s="31">
        <v>543.1</v>
      </c>
      <c r="L146" s="31">
        <v>531.6</v>
      </c>
      <c r="M146" s="31">
        <v>4.3891900000000001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38.299999999999997</v>
      </c>
      <c r="D147" s="36">
        <v>38.43333333333333</v>
      </c>
      <c r="E147" s="36">
        <v>38.066666666666663</v>
      </c>
      <c r="F147" s="36">
        <v>37.833333333333336</v>
      </c>
      <c r="G147" s="36">
        <v>37.466666666666669</v>
      </c>
      <c r="H147" s="36">
        <v>38.666666666666657</v>
      </c>
      <c r="I147" s="36">
        <v>39.033333333333317</v>
      </c>
      <c r="J147" s="36">
        <v>39.266666666666652</v>
      </c>
      <c r="K147" s="31">
        <v>38.799999999999997</v>
      </c>
      <c r="L147" s="31">
        <v>38.200000000000003</v>
      </c>
      <c r="M147" s="31">
        <v>149.14500000000001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2477.6999999999998</v>
      </c>
      <c r="D148" s="36">
        <v>2513.5499999999997</v>
      </c>
      <c r="E148" s="36">
        <v>2421.1499999999996</v>
      </c>
      <c r="F148" s="36">
        <v>2364.6</v>
      </c>
      <c r="G148" s="36">
        <v>2272.1999999999998</v>
      </c>
      <c r="H148" s="36">
        <v>2570.0999999999995</v>
      </c>
      <c r="I148" s="36">
        <v>2662.5</v>
      </c>
      <c r="J148" s="36">
        <v>2719.0499999999993</v>
      </c>
      <c r="K148" s="31">
        <v>2605.9499999999998</v>
      </c>
      <c r="L148" s="31">
        <v>2457</v>
      </c>
      <c r="M148" s="31">
        <v>0.75871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3951.75</v>
      </c>
      <c r="D149" s="36">
        <v>3978.4500000000003</v>
      </c>
      <c r="E149" s="36">
        <v>3909.4500000000007</v>
      </c>
      <c r="F149" s="36">
        <v>3867.1500000000005</v>
      </c>
      <c r="G149" s="36">
        <v>3798.150000000001</v>
      </c>
      <c r="H149" s="36">
        <v>4020.7500000000005</v>
      </c>
      <c r="I149" s="36">
        <v>4089.7499999999995</v>
      </c>
      <c r="J149" s="36">
        <v>4132.05</v>
      </c>
      <c r="K149" s="31">
        <v>4047.45</v>
      </c>
      <c r="L149" s="31">
        <v>3936.15</v>
      </c>
      <c r="M149" s="31">
        <v>9.8112100000000009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244.75</v>
      </c>
      <c r="D150" s="36">
        <v>246.26666666666665</v>
      </c>
      <c r="E150" s="36">
        <v>241.48333333333329</v>
      </c>
      <c r="F150" s="36">
        <v>238.21666666666664</v>
      </c>
      <c r="G150" s="36">
        <v>233.43333333333328</v>
      </c>
      <c r="H150" s="36">
        <v>249.5333333333333</v>
      </c>
      <c r="I150" s="36">
        <v>254.31666666666666</v>
      </c>
      <c r="J150" s="36">
        <v>257.58333333333331</v>
      </c>
      <c r="K150" s="31">
        <v>251.05</v>
      </c>
      <c r="L150" s="31">
        <v>243</v>
      </c>
      <c r="M150" s="31">
        <v>6.9921300000000004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541.70000000000005</v>
      </c>
      <c r="D151" s="36">
        <v>545.23333333333335</v>
      </c>
      <c r="E151" s="36">
        <v>536.4666666666667</v>
      </c>
      <c r="F151" s="36">
        <v>531.23333333333335</v>
      </c>
      <c r="G151" s="36">
        <v>522.4666666666667</v>
      </c>
      <c r="H151" s="36">
        <v>550.4666666666667</v>
      </c>
      <c r="I151" s="36">
        <v>559.23333333333335</v>
      </c>
      <c r="J151" s="36">
        <v>564.4666666666667</v>
      </c>
      <c r="K151" s="31">
        <v>554</v>
      </c>
      <c r="L151" s="31">
        <v>540</v>
      </c>
      <c r="M151" s="31">
        <v>2.1519699999999999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495.35</v>
      </c>
      <c r="D152" s="36">
        <v>499.93333333333334</v>
      </c>
      <c r="E152" s="36">
        <v>489.9666666666667</v>
      </c>
      <c r="F152" s="36">
        <v>484.58333333333337</v>
      </c>
      <c r="G152" s="36">
        <v>474.61666666666673</v>
      </c>
      <c r="H152" s="36">
        <v>505.31666666666666</v>
      </c>
      <c r="I152" s="36">
        <v>515.2833333333333</v>
      </c>
      <c r="J152" s="36">
        <v>520.66666666666663</v>
      </c>
      <c r="K152" s="31">
        <v>509.9</v>
      </c>
      <c r="L152" s="31">
        <v>494.55</v>
      </c>
      <c r="M152" s="31">
        <v>2.9668800000000002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1712</v>
      </c>
      <c r="D153" s="36">
        <v>1701.6666666666667</v>
      </c>
      <c r="E153" s="36">
        <v>1678.3333333333335</v>
      </c>
      <c r="F153" s="36">
        <v>1644.6666666666667</v>
      </c>
      <c r="G153" s="36">
        <v>1621.3333333333335</v>
      </c>
      <c r="H153" s="36">
        <v>1735.3333333333335</v>
      </c>
      <c r="I153" s="36">
        <v>1758.666666666667</v>
      </c>
      <c r="J153" s="36">
        <v>1792.3333333333335</v>
      </c>
      <c r="K153" s="31">
        <v>1725</v>
      </c>
      <c r="L153" s="31">
        <v>1668</v>
      </c>
      <c r="M153" s="31">
        <v>1.56826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157.9</v>
      </c>
      <c r="D154" s="36">
        <v>159.81666666666669</v>
      </c>
      <c r="E154" s="36">
        <v>155.23333333333338</v>
      </c>
      <c r="F154" s="36">
        <v>152.56666666666669</v>
      </c>
      <c r="G154" s="36">
        <v>147.98333333333338</v>
      </c>
      <c r="H154" s="36">
        <v>162.48333333333338</v>
      </c>
      <c r="I154" s="36">
        <v>167.06666666666669</v>
      </c>
      <c r="J154" s="36">
        <v>169.73333333333338</v>
      </c>
      <c r="K154" s="31">
        <v>164.4</v>
      </c>
      <c r="L154" s="31">
        <v>157.15</v>
      </c>
      <c r="M154" s="31">
        <v>68.395210000000006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203.55</v>
      </c>
      <c r="D155" s="36">
        <v>204.4666666666667</v>
      </c>
      <c r="E155" s="36">
        <v>199.03333333333339</v>
      </c>
      <c r="F155" s="36">
        <v>194.51666666666668</v>
      </c>
      <c r="G155" s="36">
        <v>189.08333333333337</v>
      </c>
      <c r="H155" s="36">
        <v>208.98333333333341</v>
      </c>
      <c r="I155" s="36">
        <v>214.41666666666669</v>
      </c>
      <c r="J155" s="36">
        <v>218.93333333333342</v>
      </c>
      <c r="K155" s="31">
        <v>209.9</v>
      </c>
      <c r="L155" s="31">
        <v>199.95</v>
      </c>
      <c r="M155" s="31">
        <v>45.611359999999998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103.9</v>
      </c>
      <c r="D156" s="36">
        <v>101.23333333333333</v>
      </c>
      <c r="E156" s="36">
        <v>97.666666666666671</v>
      </c>
      <c r="F156" s="36">
        <v>91.433333333333337</v>
      </c>
      <c r="G156" s="36">
        <v>87.866666666666674</v>
      </c>
      <c r="H156" s="36">
        <v>107.46666666666667</v>
      </c>
      <c r="I156" s="36">
        <v>111.03333333333333</v>
      </c>
      <c r="J156" s="36">
        <v>117.26666666666667</v>
      </c>
      <c r="K156" s="31">
        <v>104.8</v>
      </c>
      <c r="L156" s="31">
        <v>95</v>
      </c>
      <c r="M156" s="31">
        <v>397.13121999999998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881.15</v>
      </c>
      <c r="D157" s="36">
        <v>892.98333333333323</v>
      </c>
      <c r="E157" s="36">
        <v>863.46666666666647</v>
      </c>
      <c r="F157" s="36">
        <v>845.78333333333319</v>
      </c>
      <c r="G157" s="36">
        <v>816.26666666666642</v>
      </c>
      <c r="H157" s="36">
        <v>910.66666666666652</v>
      </c>
      <c r="I157" s="36">
        <v>940.18333333333317</v>
      </c>
      <c r="J157" s="36">
        <v>957.86666666666656</v>
      </c>
      <c r="K157" s="31">
        <v>922.5</v>
      </c>
      <c r="L157" s="31">
        <v>875.3</v>
      </c>
      <c r="M157" s="31">
        <v>1.2780899999999999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3122.95</v>
      </c>
      <c r="D158" s="36">
        <v>3143.0166666666664</v>
      </c>
      <c r="E158" s="36">
        <v>3086.0333333333328</v>
      </c>
      <c r="F158" s="36">
        <v>3049.1166666666663</v>
      </c>
      <c r="G158" s="36">
        <v>2992.1333333333328</v>
      </c>
      <c r="H158" s="36">
        <v>3179.9333333333329</v>
      </c>
      <c r="I158" s="36">
        <v>3236.9166666666665</v>
      </c>
      <c r="J158" s="36">
        <v>3273.833333333333</v>
      </c>
      <c r="K158" s="31">
        <v>3200</v>
      </c>
      <c r="L158" s="31">
        <v>3106.1</v>
      </c>
      <c r="M158" s="31">
        <v>1.8862000000000001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288.55</v>
      </c>
      <c r="D159" s="36">
        <v>290.58333333333337</v>
      </c>
      <c r="E159" s="36">
        <v>285.81666666666672</v>
      </c>
      <c r="F159" s="36">
        <v>283.08333333333337</v>
      </c>
      <c r="G159" s="36">
        <v>278.31666666666672</v>
      </c>
      <c r="H159" s="36">
        <v>293.31666666666672</v>
      </c>
      <c r="I159" s="36">
        <v>298.08333333333337</v>
      </c>
      <c r="J159" s="36">
        <v>300.81666666666672</v>
      </c>
      <c r="K159" s="31">
        <v>295.35000000000002</v>
      </c>
      <c r="L159" s="31">
        <v>287.85000000000002</v>
      </c>
      <c r="M159" s="31">
        <v>12.59211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402.2</v>
      </c>
      <c r="D160" s="36">
        <v>401.61666666666662</v>
      </c>
      <c r="E160" s="36">
        <v>397.13333333333321</v>
      </c>
      <c r="F160" s="36">
        <v>392.06666666666661</v>
      </c>
      <c r="G160" s="36">
        <v>387.5833333333332</v>
      </c>
      <c r="H160" s="36">
        <v>406.68333333333322</v>
      </c>
      <c r="I160" s="36">
        <v>411.16666666666669</v>
      </c>
      <c r="J160" s="36">
        <v>416.23333333333323</v>
      </c>
      <c r="K160" s="31">
        <v>406.1</v>
      </c>
      <c r="L160" s="31">
        <v>396.55</v>
      </c>
      <c r="M160" s="31">
        <v>2.1869900000000002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152.55000000000001</v>
      </c>
      <c r="D161" s="36">
        <v>153.25</v>
      </c>
      <c r="E161" s="36">
        <v>151.30000000000001</v>
      </c>
      <c r="F161" s="36">
        <v>150.05000000000001</v>
      </c>
      <c r="G161" s="36">
        <v>148.10000000000002</v>
      </c>
      <c r="H161" s="36">
        <v>154.5</v>
      </c>
      <c r="I161" s="36">
        <v>156.44999999999999</v>
      </c>
      <c r="J161" s="36">
        <v>157.69999999999999</v>
      </c>
      <c r="K161" s="31">
        <v>155.19999999999999</v>
      </c>
      <c r="L161" s="31">
        <v>152</v>
      </c>
      <c r="M161" s="31">
        <v>88.842519999999993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800.75</v>
      </c>
      <c r="D162" s="36">
        <v>798.0333333333333</v>
      </c>
      <c r="E162" s="36">
        <v>768.71666666666658</v>
      </c>
      <c r="F162" s="36">
        <v>736.68333333333328</v>
      </c>
      <c r="G162" s="36">
        <v>707.36666666666656</v>
      </c>
      <c r="H162" s="36">
        <v>830.06666666666661</v>
      </c>
      <c r="I162" s="36">
        <v>859.38333333333321</v>
      </c>
      <c r="J162" s="36">
        <v>891.41666666666663</v>
      </c>
      <c r="K162" s="31">
        <v>827.35</v>
      </c>
      <c r="L162" s="31">
        <v>766</v>
      </c>
      <c r="M162" s="31">
        <v>32.841099999999997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4472.1499999999996</v>
      </c>
      <c r="D163" s="36">
        <v>4472.2</v>
      </c>
      <c r="E163" s="36">
        <v>4444</v>
      </c>
      <c r="F163" s="36">
        <v>4415.8500000000004</v>
      </c>
      <c r="G163" s="36">
        <v>4387.6500000000005</v>
      </c>
      <c r="H163" s="36">
        <v>4500.3499999999995</v>
      </c>
      <c r="I163" s="36">
        <v>4528.5499999999984</v>
      </c>
      <c r="J163" s="36">
        <v>4556.6999999999989</v>
      </c>
      <c r="K163" s="31">
        <v>4500.3999999999996</v>
      </c>
      <c r="L163" s="31">
        <v>4444.05</v>
      </c>
      <c r="M163" s="31">
        <v>0.1414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1094.6500000000001</v>
      </c>
      <c r="D164" s="36">
        <v>1090.05</v>
      </c>
      <c r="E164" s="36">
        <v>1073.0999999999999</v>
      </c>
      <c r="F164" s="36">
        <v>1051.55</v>
      </c>
      <c r="G164" s="36">
        <v>1034.5999999999999</v>
      </c>
      <c r="H164" s="36">
        <v>1111.5999999999999</v>
      </c>
      <c r="I164" s="36">
        <v>1128.5500000000002</v>
      </c>
      <c r="J164" s="36">
        <v>1150.0999999999999</v>
      </c>
      <c r="K164" s="31">
        <v>1107</v>
      </c>
      <c r="L164" s="31">
        <v>1068.5</v>
      </c>
      <c r="M164" s="31">
        <v>7.1614500000000003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211.9</v>
      </c>
      <c r="D165" s="36">
        <v>212.18333333333331</v>
      </c>
      <c r="E165" s="36">
        <v>210.21666666666661</v>
      </c>
      <c r="F165" s="36">
        <v>208.5333333333333</v>
      </c>
      <c r="G165" s="36">
        <v>206.56666666666661</v>
      </c>
      <c r="H165" s="36">
        <v>213.86666666666662</v>
      </c>
      <c r="I165" s="36">
        <v>215.83333333333331</v>
      </c>
      <c r="J165" s="36">
        <v>217.51666666666662</v>
      </c>
      <c r="K165" s="31">
        <v>214.15</v>
      </c>
      <c r="L165" s="31">
        <v>210.5</v>
      </c>
      <c r="M165" s="31">
        <v>15.398809999999999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175.25</v>
      </c>
      <c r="D166" s="36">
        <v>176.5</v>
      </c>
      <c r="E166" s="36">
        <v>173.25</v>
      </c>
      <c r="F166" s="36">
        <v>171.25</v>
      </c>
      <c r="G166" s="36">
        <v>168</v>
      </c>
      <c r="H166" s="36">
        <v>178.5</v>
      </c>
      <c r="I166" s="36">
        <v>181.75</v>
      </c>
      <c r="J166" s="36">
        <v>183.75</v>
      </c>
      <c r="K166" s="31">
        <v>179.75</v>
      </c>
      <c r="L166" s="31">
        <v>174.5</v>
      </c>
      <c r="M166" s="31">
        <v>20.819849999999999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717.25</v>
      </c>
      <c r="D167" s="36">
        <v>720.41666666666663</v>
      </c>
      <c r="E167" s="36">
        <v>710.83333333333326</v>
      </c>
      <c r="F167" s="36">
        <v>704.41666666666663</v>
      </c>
      <c r="G167" s="36">
        <v>694.83333333333326</v>
      </c>
      <c r="H167" s="36">
        <v>726.83333333333326</v>
      </c>
      <c r="I167" s="36">
        <v>736.41666666666652</v>
      </c>
      <c r="J167" s="36">
        <v>742.83333333333326</v>
      </c>
      <c r="K167" s="31">
        <v>730</v>
      </c>
      <c r="L167" s="31">
        <v>714</v>
      </c>
      <c r="M167" s="31">
        <v>8.6402800000000006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385.85</v>
      </c>
      <c r="D168" s="36">
        <v>385.7</v>
      </c>
      <c r="E168" s="36">
        <v>381.4</v>
      </c>
      <c r="F168" s="36">
        <v>376.95</v>
      </c>
      <c r="G168" s="36">
        <v>372.65</v>
      </c>
      <c r="H168" s="36">
        <v>390.15</v>
      </c>
      <c r="I168" s="36">
        <v>394.45000000000005</v>
      </c>
      <c r="J168" s="36">
        <v>398.9</v>
      </c>
      <c r="K168" s="31">
        <v>390</v>
      </c>
      <c r="L168" s="31">
        <v>381.25</v>
      </c>
      <c r="M168" s="31">
        <v>24.09797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166.35</v>
      </c>
      <c r="D169" s="36">
        <v>166.33333333333334</v>
      </c>
      <c r="E169" s="36">
        <v>162.61666666666667</v>
      </c>
      <c r="F169" s="36">
        <v>158.88333333333333</v>
      </c>
      <c r="G169" s="36">
        <v>155.16666666666666</v>
      </c>
      <c r="H169" s="36">
        <v>170.06666666666669</v>
      </c>
      <c r="I169" s="36">
        <v>173.78333333333333</v>
      </c>
      <c r="J169" s="36">
        <v>177.51666666666671</v>
      </c>
      <c r="K169" s="31">
        <v>170.05</v>
      </c>
      <c r="L169" s="31">
        <v>162.6</v>
      </c>
      <c r="M169" s="31">
        <v>63.126249999999999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1194.4000000000001</v>
      </c>
      <c r="D170" s="36">
        <v>1207.8666666666668</v>
      </c>
      <c r="E170" s="36">
        <v>1176.5333333333335</v>
      </c>
      <c r="F170" s="36">
        <v>1158.6666666666667</v>
      </c>
      <c r="G170" s="36">
        <v>1127.3333333333335</v>
      </c>
      <c r="H170" s="36">
        <v>1225.7333333333336</v>
      </c>
      <c r="I170" s="36">
        <v>1257.0666666666666</v>
      </c>
      <c r="J170" s="36">
        <v>1274.9333333333336</v>
      </c>
      <c r="K170" s="31">
        <v>1239.2</v>
      </c>
      <c r="L170" s="31">
        <v>1190</v>
      </c>
      <c r="M170" s="31">
        <v>0.40898000000000001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138.75</v>
      </c>
      <c r="D171" s="36">
        <v>139.45000000000002</v>
      </c>
      <c r="E171" s="36">
        <v>137.30000000000004</v>
      </c>
      <c r="F171" s="36">
        <v>135.85000000000002</v>
      </c>
      <c r="G171" s="36">
        <v>133.70000000000005</v>
      </c>
      <c r="H171" s="36">
        <v>140.90000000000003</v>
      </c>
      <c r="I171" s="36">
        <v>143.05000000000001</v>
      </c>
      <c r="J171" s="36">
        <v>144.50000000000003</v>
      </c>
      <c r="K171" s="31">
        <v>141.6</v>
      </c>
      <c r="L171" s="31">
        <v>138</v>
      </c>
      <c r="M171" s="31">
        <v>98.814779999999999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2762.7</v>
      </c>
      <c r="D172" s="36">
        <v>2762.7833333333333</v>
      </c>
      <c r="E172" s="36">
        <v>2726.5666666666666</v>
      </c>
      <c r="F172" s="36">
        <v>2690.4333333333334</v>
      </c>
      <c r="G172" s="36">
        <v>2654.2166666666667</v>
      </c>
      <c r="H172" s="36">
        <v>2798.9166666666665</v>
      </c>
      <c r="I172" s="36">
        <v>2835.1333333333328</v>
      </c>
      <c r="J172" s="36">
        <v>2871.2666666666664</v>
      </c>
      <c r="K172" s="31">
        <v>2799</v>
      </c>
      <c r="L172" s="31">
        <v>2726.65</v>
      </c>
      <c r="M172" s="31">
        <v>0.16644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3325.7</v>
      </c>
      <c r="D173" s="36">
        <v>3346.9833333333336</v>
      </c>
      <c r="E173" s="36">
        <v>3294.2666666666673</v>
      </c>
      <c r="F173" s="36">
        <v>3262.8333333333339</v>
      </c>
      <c r="G173" s="36">
        <v>3210.1166666666677</v>
      </c>
      <c r="H173" s="36">
        <v>3378.416666666667</v>
      </c>
      <c r="I173" s="36">
        <v>3431.1333333333332</v>
      </c>
      <c r="J173" s="36">
        <v>3462.5666666666666</v>
      </c>
      <c r="K173" s="31">
        <v>3399.7</v>
      </c>
      <c r="L173" s="31">
        <v>3315.55</v>
      </c>
      <c r="M173" s="31">
        <v>6.9769999999999999E-2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312.39999999999998</v>
      </c>
      <c r="D174" s="36">
        <v>318.93333333333334</v>
      </c>
      <c r="E174" s="36">
        <v>302.4666666666667</v>
      </c>
      <c r="F174" s="36">
        <v>292.53333333333336</v>
      </c>
      <c r="G174" s="36">
        <v>276.06666666666672</v>
      </c>
      <c r="H174" s="36">
        <v>328.86666666666667</v>
      </c>
      <c r="I174" s="36">
        <v>345.33333333333326</v>
      </c>
      <c r="J174" s="36">
        <v>355.26666666666665</v>
      </c>
      <c r="K174" s="31">
        <v>335.4</v>
      </c>
      <c r="L174" s="31">
        <v>309</v>
      </c>
      <c r="M174" s="31">
        <v>109.16914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1810.2</v>
      </c>
      <c r="D175" s="36">
        <v>1817.0166666666667</v>
      </c>
      <c r="E175" s="36">
        <v>1794.1333333333332</v>
      </c>
      <c r="F175" s="36">
        <v>1778.0666666666666</v>
      </c>
      <c r="G175" s="36">
        <v>1755.1833333333332</v>
      </c>
      <c r="H175" s="36">
        <v>1833.0833333333333</v>
      </c>
      <c r="I175" s="36">
        <v>1855.9666666666669</v>
      </c>
      <c r="J175" s="36">
        <v>1872.0333333333333</v>
      </c>
      <c r="K175" s="31">
        <v>1839.9</v>
      </c>
      <c r="L175" s="31">
        <v>1800.95</v>
      </c>
      <c r="M175" s="31">
        <v>4.7888900000000003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1676.8</v>
      </c>
      <c r="D176" s="36">
        <v>1678.3833333333332</v>
      </c>
      <c r="E176" s="36">
        <v>1659.7666666666664</v>
      </c>
      <c r="F176" s="36">
        <v>1642.7333333333331</v>
      </c>
      <c r="G176" s="36">
        <v>1624.1166666666663</v>
      </c>
      <c r="H176" s="36">
        <v>1695.4166666666665</v>
      </c>
      <c r="I176" s="36">
        <v>1714.0333333333333</v>
      </c>
      <c r="J176" s="36">
        <v>1731.0666666666666</v>
      </c>
      <c r="K176" s="31">
        <v>1697</v>
      </c>
      <c r="L176" s="31">
        <v>1661.35</v>
      </c>
      <c r="M176" s="31">
        <v>0.72889999999999999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797.35</v>
      </c>
      <c r="D177" s="36">
        <v>804.25</v>
      </c>
      <c r="E177" s="36">
        <v>783.5</v>
      </c>
      <c r="F177" s="36">
        <v>769.65</v>
      </c>
      <c r="G177" s="36">
        <v>748.9</v>
      </c>
      <c r="H177" s="36">
        <v>818.1</v>
      </c>
      <c r="I177" s="36">
        <v>838.85</v>
      </c>
      <c r="J177" s="36">
        <v>852.7</v>
      </c>
      <c r="K177" s="31">
        <v>825</v>
      </c>
      <c r="L177" s="31">
        <v>790.4</v>
      </c>
      <c r="M177" s="31">
        <v>13.3748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928.85</v>
      </c>
      <c r="D178" s="36">
        <v>934.16666666666663</v>
      </c>
      <c r="E178" s="36">
        <v>919.68333333333328</v>
      </c>
      <c r="F178" s="36">
        <v>910.51666666666665</v>
      </c>
      <c r="G178" s="36">
        <v>896.0333333333333</v>
      </c>
      <c r="H178" s="36">
        <v>943.33333333333326</v>
      </c>
      <c r="I178" s="36">
        <v>957.81666666666661</v>
      </c>
      <c r="J178" s="36">
        <v>966.98333333333323</v>
      </c>
      <c r="K178" s="31">
        <v>948.65</v>
      </c>
      <c r="L178" s="31">
        <v>925</v>
      </c>
      <c r="M178" s="31">
        <v>2.43458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1475.35</v>
      </c>
      <c r="D179" s="36">
        <v>1485.9833333333333</v>
      </c>
      <c r="E179" s="36">
        <v>1457.4666666666667</v>
      </c>
      <c r="F179" s="36">
        <v>1439.5833333333333</v>
      </c>
      <c r="G179" s="36">
        <v>1411.0666666666666</v>
      </c>
      <c r="H179" s="36">
        <v>1503.8666666666668</v>
      </c>
      <c r="I179" s="36">
        <v>1532.3833333333337</v>
      </c>
      <c r="J179" s="36">
        <v>1550.2666666666669</v>
      </c>
      <c r="K179" s="31">
        <v>1514.5</v>
      </c>
      <c r="L179" s="31">
        <v>1468.1</v>
      </c>
      <c r="M179" s="31">
        <v>5.7508299999999997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71.849999999999994</v>
      </c>
      <c r="D180" s="36">
        <v>72.383333333333326</v>
      </c>
      <c r="E180" s="36">
        <v>70.466666666666654</v>
      </c>
      <c r="F180" s="36">
        <v>69.083333333333329</v>
      </c>
      <c r="G180" s="36">
        <v>67.166666666666657</v>
      </c>
      <c r="H180" s="36">
        <v>73.766666666666652</v>
      </c>
      <c r="I180" s="36">
        <v>75.683333333333337</v>
      </c>
      <c r="J180" s="36">
        <v>77.066666666666649</v>
      </c>
      <c r="K180" s="31">
        <v>74.3</v>
      </c>
      <c r="L180" s="31">
        <v>71</v>
      </c>
      <c r="M180" s="31">
        <v>526.04713000000004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1279.5999999999999</v>
      </c>
      <c r="D181" s="36">
        <v>1289.0999999999999</v>
      </c>
      <c r="E181" s="36">
        <v>1265.5999999999999</v>
      </c>
      <c r="F181" s="36">
        <v>1251.5999999999999</v>
      </c>
      <c r="G181" s="36">
        <v>1228.0999999999999</v>
      </c>
      <c r="H181" s="36">
        <v>1303.0999999999999</v>
      </c>
      <c r="I181" s="36">
        <v>1326.6</v>
      </c>
      <c r="J181" s="36">
        <v>1340.6</v>
      </c>
      <c r="K181" s="31">
        <v>1312.6</v>
      </c>
      <c r="L181" s="31">
        <v>1275.0999999999999</v>
      </c>
      <c r="M181" s="31">
        <v>0.30237999999999998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2108.75</v>
      </c>
      <c r="D182" s="36">
        <v>2102.9166666666665</v>
      </c>
      <c r="E182" s="36">
        <v>2086.833333333333</v>
      </c>
      <c r="F182" s="36">
        <v>2064.9166666666665</v>
      </c>
      <c r="G182" s="36">
        <v>2048.833333333333</v>
      </c>
      <c r="H182" s="36">
        <v>2124.833333333333</v>
      </c>
      <c r="I182" s="36">
        <v>2140.9166666666661</v>
      </c>
      <c r="J182" s="36">
        <v>2162.833333333333</v>
      </c>
      <c r="K182" s="31">
        <v>2119</v>
      </c>
      <c r="L182" s="31">
        <v>2081</v>
      </c>
      <c r="M182" s="31">
        <v>0.53766000000000003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525.04999999999995</v>
      </c>
      <c r="D183" s="36">
        <v>524.85</v>
      </c>
      <c r="E183" s="36">
        <v>521.75</v>
      </c>
      <c r="F183" s="36">
        <v>518.44999999999993</v>
      </c>
      <c r="G183" s="36">
        <v>515.34999999999991</v>
      </c>
      <c r="H183" s="36">
        <v>528.15000000000009</v>
      </c>
      <c r="I183" s="36">
        <v>531.25000000000023</v>
      </c>
      <c r="J183" s="36">
        <v>534.55000000000018</v>
      </c>
      <c r="K183" s="31">
        <v>527.95000000000005</v>
      </c>
      <c r="L183" s="31">
        <v>521.54999999999995</v>
      </c>
      <c r="M183" s="31">
        <v>2.1869499999999999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1031.5999999999999</v>
      </c>
      <c r="D184" s="36">
        <v>1040.95</v>
      </c>
      <c r="E184" s="36">
        <v>1016.9000000000001</v>
      </c>
      <c r="F184" s="36">
        <v>1002.2</v>
      </c>
      <c r="G184" s="36">
        <v>978.15000000000009</v>
      </c>
      <c r="H184" s="36">
        <v>1055.6500000000001</v>
      </c>
      <c r="I184" s="36">
        <v>1079.6999999999998</v>
      </c>
      <c r="J184" s="36">
        <v>1094.4000000000001</v>
      </c>
      <c r="K184" s="31">
        <v>1065</v>
      </c>
      <c r="L184" s="31">
        <v>1026.25</v>
      </c>
      <c r="M184" s="31">
        <v>12.93038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663.2</v>
      </c>
      <c r="D185" s="36">
        <v>663.75</v>
      </c>
      <c r="E185" s="36">
        <v>657.5</v>
      </c>
      <c r="F185" s="36">
        <v>651.79999999999995</v>
      </c>
      <c r="G185" s="36">
        <v>645.54999999999995</v>
      </c>
      <c r="H185" s="36">
        <v>669.45</v>
      </c>
      <c r="I185" s="36">
        <v>675.7</v>
      </c>
      <c r="J185" s="36">
        <v>681.40000000000009</v>
      </c>
      <c r="K185" s="31">
        <v>670</v>
      </c>
      <c r="L185" s="31">
        <v>658.05</v>
      </c>
      <c r="M185" s="31">
        <v>0.80713000000000001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1899</v>
      </c>
      <c r="D186" s="36">
        <v>1907</v>
      </c>
      <c r="E186" s="36">
        <v>1879</v>
      </c>
      <c r="F186" s="36">
        <v>1859</v>
      </c>
      <c r="G186" s="36">
        <v>1831</v>
      </c>
      <c r="H186" s="36">
        <v>1927</v>
      </c>
      <c r="I186" s="36">
        <v>1955</v>
      </c>
      <c r="J186" s="36">
        <v>1975</v>
      </c>
      <c r="K186" s="31">
        <v>1935</v>
      </c>
      <c r="L186" s="31">
        <v>1887</v>
      </c>
      <c r="M186" s="31">
        <v>2.78695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388.35</v>
      </c>
      <c r="D187" s="36">
        <v>388.81666666666666</v>
      </c>
      <c r="E187" s="36">
        <v>384.2833333333333</v>
      </c>
      <c r="F187" s="36">
        <v>380.21666666666664</v>
      </c>
      <c r="G187" s="36">
        <v>375.68333333333328</v>
      </c>
      <c r="H187" s="36">
        <v>392.88333333333333</v>
      </c>
      <c r="I187" s="36">
        <v>397.41666666666674</v>
      </c>
      <c r="J187" s="36">
        <v>401.48333333333335</v>
      </c>
      <c r="K187" s="31">
        <v>393.35</v>
      </c>
      <c r="L187" s="31">
        <v>384.75</v>
      </c>
      <c r="M187" s="31">
        <v>12.6561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513.79999999999995</v>
      </c>
      <c r="D188" s="36">
        <v>515.83333333333337</v>
      </c>
      <c r="E188" s="36">
        <v>507.9666666666667</v>
      </c>
      <c r="F188" s="36">
        <v>502.13333333333333</v>
      </c>
      <c r="G188" s="36">
        <v>494.26666666666665</v>
      </c>
      <c r="H188" s="36">
        <v>521.66666666666674</v>
      </c>
      <c r="I188" s="36">
        <v>529.5333333333333</v>
      </c>
      <c r="J188" s="36">
        <v>535.36666666666679</v>
      </c>
      <c r="K188" s="31">
        <v>523.70000000000005</v>
      </c>
      <c r="L188" s="31">
        <v>510</v>
      </c>
      <c r="M188" s="31">
        <v>6.8270799999999996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2080.75</v>
      </c>
      <c r="D189" s="36">
        <v>2095.1166666666668</v>
      </c>
      <c r="E189" s="36">
        <v>2061.2333333333336</v>
      </c>
      <c r="F189" s="36">
        <v>2041.7166666666667</v>
      </c>
      <c r="G189" s="36">
        <v>2007.8333333333335</v>
      </c>
      <c r="H189" s="36">
        <v>2114.6333333333337</v>
      </c>
      <c r="I189" s="36">
        <v>2148.5166666666669</v>
      </c>
      <c r="J189" s="36">
        <v>2168.0333333333338</v>
      </c>
      <c r="K189" s="31">
        <v>2129</v>
      </c>
      <c r="L189" s="31">
        <v>2075.6</v>
      </c>
      <c r="M189" s="31">
        <v>7.7142900000000001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878.6</v>
      </c>
      <c r="D190" s="36">
        <v>876.6</v>
      </c>
      <c r="E190" s="36">
        <v>868.25</v>
      </c>
      <c r="F190" s="36">
        <v>857.9</v>
      </c>
      <c r="G190" s="36">
        <v>849.55</v>
      </c>
      <c r="H190" s="36">
        <v>886.95</v>
      </c>
      <c r="I190" s="36">
        <v>895.30000000000018</v>
      </c>
      <c r="J190" s="36">
        <v>905.65000000000009</v>
      </c>
      <c r="K190" s="31">
        <v>884.95</v>
      </c>
      <c r="L190" s="31">
        <v>866.25</v>
      </c>
      <c r="M190" s="31">
        <v>2.10588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345.75</v>
      </c>
      <c r="D191" s="36">
        <v>345.48333333333335</v>
      </c>
      <c r="E191" s="36">
        <v>340.06666666666672</v>
      </c>
      <c r="F191" s="36">
        <v>334.38333333333338</v>
      </c>
      <c r="G191" s="36">
        <v>328.96666666666675</v>
      </c>
      <c r="H191" s="36">
        <v>351.16666666666669</v>
      </c>
      <c r="I191" s="36">
        <v>356.58333333333331</v>
      </c>
      <c r="J191" s="36">
        <v>362.26666666666665</v>
      </c>
      <c r="K191" s="31">
        <v>350.9</v>
      </c>
      <c r="L191" s="31">
        <v>339.8</v>
      </c>
      <c r="M191" s="31">
        <v>4.7787499999999996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2199.5500000000002</v>
      </c>
      <c r="D192" s="36">
        <v>2203.0166666666669</v>
      </c>
      <c r="E192" s="36">
        <v>2178.0333333333338</v>
      </c>
      <c r="F192" s="36">
        <v>2156.5166666666669</v>
      </c>
      <c r="G192" s="36">
        <v>2131.5333333333338</v>
      </c>
      <c r="H192" s="36">
        <v>2224.5333333333338</v>
      </c>
      <c r="I192" s="36">
        <v>2249.5166666666664</v>
      </c>
      <c r="J192" s="36">
        <v>2271.0333333333338</v>
      </c>
      <c r="K192" s="31">
        <v>2228</v>
      </c>
      <c r="L192" s="31">
        <v>2181.5</v>
      </c>
      <c r="M192" s="31">
        <v>0.42834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728.15</v>
      </c>
      <c r="D193" s="36">
        <v>730.01666666666677</v>
      </c>
      <c r="E193" s="36">
        <v>723.13333333333355</v>
      </c>
      <c r="F193" s="36">
        <v>718.11666666666679</v>
      </c>
      <c r="G193" s="36">
        <v>711.23333333333358</v>
      </c>
      <c r="H193" s="36">
        <v>735.03333333333353</v>
      </c>
      <c r="I193" s="36">
        <v>741.91666666666674</v>
      </c>
      <c r="J193" s="36">
        <v>746.93333333333351</v>
      </c>
      <c r="K193" s="31">
        <v>736.9</v>
      </c>
      <c r="L193" s="31">
        <v>725</v>
      </c>
      <c r="M193" s="31">
        <v>0.73695999999999995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385.55</v>
      </c>
      <c r="D194" s="36">
        <v>385.18333333333334</v>
      </c>
      <c r="E194" s="36">
        <v>380.36666666666667</v>
      </c>
      <c r="F194" s="36">
        <v>375.18333333333334</v>
      </c>
      <c r="G194" s="36">
        <v>370.36666666666667</v>
      </c>
      <c r="H194" s="36">
        <v>390.36666666666667</v>
      </c>
      <c r="I194" s="36">
        <v>395.18333333333339</v>
      </c>
      <c r="J194" s="36">
        <v>400.36666666666667</v>
      </c>
      <c r="K194" s="31">
        <v>390</v>
      </c>
      <c r="L194" s="31">
        <v>380</v>
      </c>
      <c r="M194" s="31">
        <v>4.56874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3099.8</v>
      </c>
      <c r="D195" s="36">
        <v>3089.9333333333329</v>
      </c>
      <c r="E195" s="36">
        <v>3009.8666666666659</v>
      </c>
      <c r="F195" s="36">
        <v>2919.9333333333329</v>
      </c>
      <c r="G195" s="36">
        <v>2839.8666666666659</v>
      </c>
      <c r="H195" s="36">
        <v>3179.8666666666659</v>
      </c>
      <c r="I195" s="36">
        <v>3259.9333333333325</v>
      </c>
      <c r="J195" s="36">
        <v>3349.8666666666659</v>
      </c>
      <c r="K195" s="31">
        <v>3170</v>
      </c>
      <c r="L195" s="31">
        <v>3000</v>
      </c>
      <c r="M195" s="31">
        <v>3.6514199999999999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439.1</v>
      </c>
      <c r="D196" s="36">
        <v>440.73333333333335</v>
      </c>
      <c r="E196" s="36">
        <v>434.9666666666667</v>
      </c>
      <c r="F196" s="36">
        <v>430.83333333333337</v>
      </c>
      <c r="G196" s="36">
        <v>425.06666666666672</v>
      </c>
      <c r="H196" s="36">
        <v>444.86666666666667</v>
      </c>
      <c r="I196" s="36">
        <v>450.63333333333333</v>
      </c>
      <c r="J196" s="36">
        <v>454.76666666666665</v>
      </c>
      <c r="K196" s="31">
        <v>446.5</v>
      </c>
      <c r="L196" s="31">
        <v>436.6</v>
      </c>
      <c r="M196" s="31">
        <v>11.6563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723.1</v>
      </c>
      <c r="D197" s="36">
        <v>725.81666666666661</v>
      </c>
      <c r="E197" s="36">
        <v>715.83333333333326</v>
      </c>
      <c r="F197" s="36">
        <v>708.56666666666661</v>
      </c>
      <c r="G197" s="36">
        <v>698.58333333333326</v>
      </c>
      <c r="H197" s="36">
        <v>733.08333333333326</v>
      </c>
      <c r="I197" s="36">
        <v>743.06666666666661</v>
      </c>
      <c r="J197" s="36">
        <v>750.33333333333326</v>
      </c>
      <c r="K197" s="31">
        <v>735.8</v>
      </c>
      <c r="L197" s="31">
        <v>718.55</v>
      </c>
      <c r="M197" s="31">
        <v>7.7660900000000002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150.85</v>
      </c>
      <c r="D198" s="36">
        <v>151.61666666666665</v>
      </c>
      <c r="E198" s="36">
        <v>148.7833333333333</v>
      </c>
      <c r="F198" s="36">
        <v>146.71666666666667</v>
      </c>
      <c r="G198" s="36">
        <v>143.88333333333333</v>
      </c>
      <c r="H198" s="36">
        <v>153.68333333333328</v>
      </c>
      <c r="I198" s="36">
        <v>156.51666666666659</v>
      </c>
      <c r="J198" s="36">
        <v>158.58333333333326</v>
      </c>
      <c r="K198" s="31">
        <v>154.44999999999999</v>
      </c>
      <c r="L198" s="31">
        <v>149.55000000000001</v>
      </c>
      <c r="M198" s="31">
        <v>20.66771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229.1</v>
      </c>
      <c r="D199" s="36">
        <v>225.63333333333333</v>
      </c>
      <c r="E199" s="36">
        <v>219.46666666666664</v>
      </c>
      <c r="F199" s="36">
        <v>209.83333333333331</v>
      </c>
      <c r="G199" s="36">
        <v>203.66666666666663</v>
      </c>
      <c r="H199" s="36">
        <v>235.26666666666665</v>
      </c>
      <c r="I199" s="36">
        <v>241.43333333333334</v>
      </c>
      <c r="J199" s="36">
        <v>251.06666666666666</v>
      </c>
      <c r="K199" s="31">
        <v>231.8</v>
      </c>
      <c r="L199" s="31">
        <v>216</v>
      </c>
      <c r="M199" s="31">
        <v>118.71337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293.89999999999998</v>
      </c>
      <c r="D200" s="36">
        <v>296.86666666666662</v>
      </c>
      <c r="E200" s="36">
        <v>289.83333333333326</v>
      </c>
      <c r="F200" s="36">
        <v>285.76666666666665</v>
      </c>
      <c r="G200" s="36">
        <v>278.73333333333329</v>
      </c>
      <c r="H200" s="36">
        <v>300.93333333333322</v>
      </c>
      <c r="I200" s="36">
        <v>307.96666666666664</v>
      </c>
      <c r="J200" s="36">
        <v>312.03333333333319</v>
      </c>
      <c r="K200" s="31">
        <v>303.89999999999998</v>
      </c>
      <c r="L200" s="31">
        <v>292.8</v>
      </c>
      <c r="M200" s="31">
        <v>8.4749700000000008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1719.7</v>
      </c>
      <c r="D201" s="36">
        <v>1736.8833333333332</v>
      </c>
      <c r="E201" s="36">
        <v>1689.7666666666664</v>
      </c>
      <c r="F201" s="36">
        <v>1659.8333333333333</v>
      </c>
      <c r="G201" s="36">
        <v>1612.7166666666665</v>
      </c>
      <c r="H201" s="36">
        <v>1766.8166666666664</v>
      </c>
      <c r="I201" s="36">
        <v>1813.9333333333332</v>
      </c>
      <c r="J201" s="36">
        <v>1843.8666666666663</v>
      </c>
      <c r="K201" s="31">
        <v>1784</v>
      </c>
      <c r="L201" s="31">
        <v>1706.95</v>
      </c>
      <c r="M201" s="31">
        <v>1.8892500000000001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904.3</v>
      </c>
      <c r="D202" s="36">
        <v>902.1</v>
      </c>
      <c r="E202" s="36">
        <v>884.2</v>
      </c>
      <c r="F202" s="36">
        <v>864.1</v>
      </c>
      <c r="G202" s="36">
        <v>846.2</v>
      </c>
      <c r="H202" s="36">
        <v>922.2</v>
      </c>
      <c r="I202" s="36">
        <v>940.09999999999991</v>
      </c>
      <c r="J202" s="36">
        <v>960.2</v>
      </c>
      <c r="K202" s="31">
        <v>920</v>
      </c>
      <c r="L202" s="31">
        <v>882</v>
      </c>
      <c r="M202" s="31">
        <v>20.928260000000002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1341.6</v>
      </c>
      <c r="D203" s="36">
        <v>1344.8166666666668</v>
      </c>
      <c r="E203" s="36">
        <v>1325.9333333333336</v>
      </c>
      <c r="F203" s="36">
        <v>1310.2666666666669</v>
      </c>
      <c r="G203" s="36">
        <v>1291.3833333333337</v>
      </c>
      <c r="H203" s="36">
        <v>1360.4833333333336</v>
      </c>
      <c r="I203" s="36">
        <v>1379.3666666666668</v>
      </c>
      <c r="J203" s="36">
        <v>1395.0333333333335</v>
      </c>
      <c r="K203" s="31">
        <v>1363.7</v>
      </c>
      <c r="L203" s="31">
        <v>1329.15</v>
      </c>
      <c r="M203" s="31">
        <v>8.9513599999999993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1375.3</v>
      </c>
      <c r="D204" s="36">
        <v>1377.4333333333334</v>
      </c>
      <c r="E204" s="36">
        <v>1367.8666666666668</v>
      </c>
      <c r="F204" s="36">
        <v>1360.4333333333334</v>
      </c>
      <c r="G204" s="36">
        <v>1350.8666666666668</v>
      </c>
      <c r="H204" s="36">
        <v>1384.8666666666668</v>
      </c>
      <c r="I204" s="36">
        <v>1394.4333333333334</v>
      </c>
      <c r="J204" s="36">
        <v>1401.8666666666668</v>
      </c>
      <c r="K204" s="31">
        <v>1387</v>
      </c>
      <c r="L204" s="31">
        <v>1370</v>
      </c>
      <c r="M204" s="31">
        <v>27.304220000000001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3016.85</v>
      </c>
      <c r="D205" s="36">
        <v>3009.0333333333333</v>
      </c>
      <c r="E205" s="36">
        <v>2988.0666666666666</v>
      </c>
      <c r="F205" s="36">
        <v>2959.2833333333333</v>
      </c>
      <c r="G205" s="36">
        <v>2938.3166666666666</v>
      </c>
      <c r="H205" s="36">
        <v>3037.8166666666666</v>
      </c>
      <c r="I205" s="36">
        <v>3058.7833333333328</v>
      </c>
      <c r="J205" s="36">
        <v>3087.5666666666666</v>
      </c>
      <c r="K205" s="31">
        <v>3030</v>
      </c>
      <c r="L205" s="31">
        <v>2980.25</v>
      </c>
      <c r="M205" s="31">
        <v>5.0470100000000002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1634.6</v>
      </c>
      <c r="D206" s="36">
        <v>1640.8999999999999</v>
      </c>
      <c r="E206" s="36">
        <v>1625.5499999999997</v>
      </c>
      <c r="F206" s="36">
        <v>1616.4999999999998</v>
      </c>
      <c r="G206" s="36">
        <v>1601.1499999999996</v>
      </c>
      <c r="H206" s="36">
        <v>1649.9499999999998</v>
      </c>
      <c r="I206" s="36">
        <v>1665.2999999999997</v>
      </c>
      <c r="J206" s="36">
        <v>1674.35</v>
      </c>
      <c r="K206" s="31">
        <v>1656.25</v>
      </c>
      <c r="L206" s="31">
        <v>1631.85</v>
      </c>
      <c r="M206" s="31">
        <v>182.90737999999999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707.35</v>
      </c>
      <c r="D207" s="36">
        <v>697.76666666666677</v>
      </c>
      <c r="E207" s="36">
        <v>684.93333333333351</v>
      </c>
      <c r="F207" s="36">
        <v>662.51666666666677</v>
      </c>
      <c r="G207" s="36">
        <v>649.68333333333351</v>
      </c>
      <c r="H207" s="36">
        <v>720.18333333333351</v>
      </c>
      <c r="I207" s="36">
        <v>733.01666666666677</v>
      </c>
      <c r="J207" s="36">
        <v>755.43333333333351</v>
      </c>
      <c r="K207" s="31">
        <v>710.6</v>
      </c>
      <c r="L207" s="31">
        <v>675.35</v>
      </c>
      <c r="M207" s="31">
        <v>107.49420000000001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3747.15</v>
      </c>
      <c r="D208" s="36">
        <v>3752.1166666666668</v>
      </c>
      <c r="E208" s="36">
        <v>3710.2833333333338</v>
      </c>
      <c r="F208" s="36">
        <v>3673.416666666667</v>
      </c>
      <c r="G208" s="36">
        <v>3631.5833333333339</v>
      </c>
      <c r="H208" s="36">
        <v>3788.9833333333336</v>
      </c>
      <c r="I208" s="36">
        <v>3830.8166666666666</v>
      </c>
      <c r="J208" s="36">
        <v>3867.6833333333334</v>
      </c>
      <c r="K208" s="31">
        <v>3793.95</v>
      </c>
      <c r="L208" s="31">
        <v>3715.25</v>
      </c>
      <c r="M208" s="31">
        <v>5.9812599999999998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67.599999999999994</v>
      </c>
      <c r="D209" s="36">
        <v>68.150000000000006</v>
      </c>
      <c r="E209" s="36">
        <v>66.850000000000009</v>
      </c>
      <c r="F209" s="36">
        <v>66.100000000000009</v>
      </c>
      <c r="G209" s="36">
        <v>64.800000000000011</v>
      </c>
      <c r="H209" s="36">
        <v>68.900000000000006</v>
      </c>
      <c r="I209" s="36">
        <v>70.200000000000017</v>
      </c>
      <c r="J209" s="36">
        <v>70.95</v>
      </c>
      <c r="K209" s="31">
        <v>69.45</v>
      </c>
      <c r="L209" s="31">
        <v>67.400000000000006</v>
      </c>
      <c r="M209" s="31">
        <v>62.870289999999997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286</v>
      </c>
      <c r="D210" s="36">
        <v>286.66666666666669</v>
      </c>
      <c r="E210" s="36">
        <v>284.13333333333338</v>
      </c>
      <c r="F210" s="36">
        <v>282.26666666666671</v>
      </c>
      <c r="G210" s="36">
        <v>279.73333333333341</v>
      </c>
      <c r="H210" s="36">
        <v>288.53333333333336</v>
      </c>
      <c r="I210" s="36">
        <v>291.06666666666666</v>
      </c>
      <c r="J210" s="36">
        <v>292.93333333333334</v>
      </c>
      <c r="K210" s="31">
        <v>289.2</v>
      </c>
      <c r="L210" s="31">
        <v>284.8</v>
      </c>
      <c r="M210" s="31">
        <v>0.93915999999999999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527.45000000000005</v>
      </c>
      <c r="D211" s="36">
        <v>529.36666666666667</v>
      </c>
      <c r="E211" s="36">
        <v>520.23333333333335</v>
      </c>
      <c r="F211" s="36">
        <v>513.01666666666665</v>
      </c>
      <c r="G211" s="36">
        <v>503.88333333333333</v>
      </c>
      <c r="H211" s="36">
        <v>536.58333333333337</v>
      </c>
      <c r="I211" s="36">
        <v>545.71666666666681</v>
      </c>
      <c r="J211" s="36">
        <v>552.93333333333339</v>
      </c>
      <c r="K211" s="31">
        <v>538.5</v>
      </c>
      <c r="L211" s="31">
        <v>522.15</v>
      </c>
      <c r="M211" s="31">
        <v>94.980310000000003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980.6</v>
      </c>
      <c r="D212" s="36">
        <v>985.65</v>
      </c>
      <c r="E212" s="36">
        <v>974</v>
      </c>
      <c r="F212" s="36">
        <v>967.4</v>
      </c>
      <c r="G212" s="36">
        <v>955.75</v>
      </c>
      <c r="H212" s="36">
        <v>992.25</v>
      </c>
      <c r="I212" s="36">
        <v>1003.8999999999999</v>
      </c>
      <c r="J212" s="36">
        <v>1010.5</v>
      </c>
      <c r="K212" s="31">
        <v>997.3</v>
      </c>
      <c r="L212" s="31">
        <v>979.05</v>
      </c>
      <c r="M212" s="31">
        <v>0.16161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2739.9</v>
      </c>
      <c r="D213" s="36">
        <v>2758.4833333333336</v>
      </c>
      <c r="E213" s="36">
        <v>2696.7166666666672</v>
      </c>
      <c r="F213" s="36">
        <v>2653.5333333333338</v>
      </c>
      <c r="G213" s="36">
        <v>2591.7666666666673</v>
      </c>
      <c r="H213" s="36">
        <v>2801.666666666667</v>
      </c>
      <c r="I213" s="36">
        <v>2863.4333333333334</v>
      </c>
      <c r="J213" s="36">
        <v>2906.6166666666668</v>
      </c>
      <c r="K213" s="31">
        <v>2820.25</v>
      </c>
      <c r="L213" s="31">
        <v>2715.3</v>
      </c>
      <c r="M213" s="31">
        <v>23.938610000000001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179.85</v>
      </c>
      <c r="D214" s="36">
        <v>180.79999999999998</v>
      </c>
      <c r="E214" s="36">
        <v>176.29999999999995</v>
      </c>
      <c r="F214" s="36">
        <v>172.74999999999997</v>
      </c>
      <c r="G214" s="36">
        <v>168.24999999999994</v>
      </c>
      <c r="H214" s="36">
        <v>184.34999999999997</v>
      </c>
      <c r="I214" s="36">
        <v>188.85000000000002</v>
      </c>
      <c r="J214" s="36">
        <v>192.39999999999998</v>
      </c>
      <c r="K214" s="31">
        <v>185.3</v>
      </c>
      <c r="L214" s="31">
        <v>177.25</v>
      </c>
      <c r="M214" s="31">
        <v>52.45402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357.1</v>
      </c>
      <c r="D215" s="36">
        <v>360.98333333333335</v>
      </c>
      <c r="E215" s="36">
        <v>352.11666666666667</v>
      </c>
      <c r="F215" s="36">
        <v>347.13333333333333</v>
      </c>
      <c r="G215" s="36">
        <v>338.26666666666665</v>
      </c>
      <c r="H215" s="36">
        <v>365.9666666666667</v>
      </c>
      <c r="I215" s="36">
        <v>374.83333333333337</v>
      </c>
      <c r="J215" s="36">
        <v>379.81666666666672</v>
      </c>
      <c r="K215" s="31">
        <v>369.85</v>
      </c>
      <c r="L215" s="31">
        <v>356</v>
      </c>
      <c r="M215" s="31">
        <v>84.342460000000003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2502.75</v>
      </c>
      <c r="D216" s="36">
        <v>2505.9166666666665</v>
      </c>
      <c r="E216" s="36">
        <v>2493.833333333333</v>
      </c>
      <c r="F216" s="36">
        <v>2484.9166666666665</v>
      </c>
      <c r="G216" s="36">
        <v>2472.833333333333</v>
      </c>
      <c r="H216" s="36">
        <v>2514.833333333333</v>
      </c>
      <c r="I216" s="36">
        <v>2526.9166666666661</v>
      </c>
      <c r="J216" s="36">
        <v>2535.833333333333</v>
      </c>
      <c r="K216" s="31">
        <v>2518</v>
      </c>
      <c r="L216" s="31">
        <v>2497</v>
      </c>
      <c r="M216" s="31">
        <v>16.77929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324.89999999999998</v>
      </c>
      <c r="D217" s="36">
        <v>325.2833333333333</v>
      </c>
      <c r="E217" s="36">
        <v>323.81666666666661</v>
      </c>
      <c r="F217" s="36">
        <v>322.73333333333329</v>
      </c>
      <c r="G217" s="36">
        <v>321.26666666666659</v>
      </c>
      <c r="H217" s="36">
        <v>326.36666666666662</v>
      </c>
      <c r="I217" s="36">
        <v>327.83333333333331</v>
      </c>
      <c r="J217" s="36">
        <v>328.91666666666663</v>
      </c>
      <c r="K217" s="31">
        <v>326.75</v>
      </c>
      <c r="L217" s="31">
        <v>324.2</v>
      </c>
      <c r="M217" s="31">
        <v>4.5320499999999999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4862.1000000000004</v>
      </c>
      <c r="D218" s="36">
        <v>4867.0666666666666</v>
      </c>
      <c r="E218" s="36">
        <v>4825.2333333333336</v>
      </c>
      <c r="F218" s="36">
        <v>4788.3666666666668</v>
      </c>
      <c r="G218" s="36">
        <v>4746.5333333333338</v>
      </c>
      <c r="H218" s="36">
        <v>4903.9333333333334</v>
      </c>
      <c r="I218" s="36">
        <v>4945.7666666666673</v>
      </c>
      <c r="J218" s="36">
        <v>4982.6333333333332</v>
      </c>
      <c r="K218" s="31">
        <v>4908.8999999999996</v>
      </c>
      <c r="L218" s="31">
        <v>4830.2</v>
      </c>
      <c r="M218" s="31">
        <v>0.36943999999999999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531.54999999999995</v>
      </c>
      <c r="D219" s="36">
        <v>534.86666666666667</v>
      </c>
      <c r="E219" s="36">
        <v>524.88333333333333</v>
      </c>
      <c r="F219" s="36">
        <v>518.2166666666667</v>
      </c>
      <c r="G219" s="36">
        <v>508.23333333333335</v>
      </c>
      <c r="H219" s="36">
        <v>541.5333333333333</v>
      </c>
      <c r="I219" s="36">
        <v>551.51666666666665</v>
      </c>
      <c r="J219" s="36">
        <v>558.18333333333328</v>
      </c>
      <c r="K219" s="31">
        <v>544.85</v>
      </c>
      <c r="L219" s="31">
        <v>528.20000000000005</v>
      </c>
      <c r="M219" s="31">
        <v>0.82765999999999995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1018.2</v>
      </c>
      <c r="D220" s="36">
        <v>1019.9833333333335</v>
      </c>
      <c r="E220" s="36">
        <v>1003.8166666666668</v>
      </c>
      <c r="F220" s="36">
        <v>989.43333333333339</v>
      </c>
      <c r="G220" s="36">
        <v>973.26666666666677</v>
      </c>
      <c r="H220" s="36">
        <v>1034.3666666666668</v>
      </c>
      <c r="I220" s="36">
        <v>1050.5333333333338</v>
      </c>
      <c r="J220" s="36">
        <v>1064.916666666667</v>
      </c>
      <c r="K220" s="31">
        <v>1036.1500000000001</v>
      </c>
      <c r="L220" s="31">
        <v>1005.6</v>
      </c>
      <c r="M220" s="31">
        <v>2.7024499999999998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35983.15</v>
      </c>
      <c r="D221" s="36">
        <v>36126.866666666669</v>
      </c>
      <c r="E221" s="36">
        <v>35801.28333333334</v>
      </c>
      <c r="F221" s="36">
        <v>35619.416666666672</v>
      </c>
      <c r="G221" s="36">
        <v>35293.833333333343</v>
      </c>
      <c r="H221" s="36">
        <v>36308.733333333337</v>
      </c>
      <c r="I221" s="36">
        <v>36634.316666666666</v>
      </c>
      <c r="J221" s="36">
        <v>36816.183333333334</v>
      </c>
      <c r="K221" s="31">
        <v>36452.449999999997</v>
      </c>
      <c r="L221" s="31">
        <v>35945</v>
      </c>
      <c r="M221" s="31">
        <v>8.0119999999999997E-2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95.25</v>
      </c>
      <c r="D222" s="36">
        <v>95.25</v>
      </c>
      <c r="E222" s="36">
        <v>91.2</v>
      </c>
      <c r="F222" s="36">
        <v>87.15</v>
      </c>
      <c r="G222" s="36">
        <v>83.100000000000009</v>
      </c>
      <c r="H222" s="36">
        <v>99.3</v>
      </c>
      <c r="I222" s="36">
        <v>103.35000000000001</v>
      </c>
      <c r="J222" s="36">
        <v>107.39999999999999</v>
      </c>
      <c r="K222" s="31">
        <v>99.3</v>
      </c>
      <c r="L222" s="31">
        <v>91.2</v>
      </c>
      <c r="M222" s="31">
        <v>838.05618000000004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1015.7</v>
      </c>
      <c r="D223" s="36">
        <v>1015.1</v>
      </c>
      <c r="E223" s="36">
        <v>1009.2</v>
      </c>
      <c r="F223" s="36">
        <v>1002.7</v>
      </c>
      <c r="G223" s="36">
        <v>996.80000000000007</v>
      </c>
      <c r="H223" s="36">
        <v>1021.6</v>
      </c>
      <c r="I223" s="36">
        <v>1027.5</v>
      </c>
      <c r="J223" s="36">
        <v>1034</v>
      </c>
      <c r="K223" s="31">
        <v>1021</v>
      </c>
      <c r="L223" s="31">
        <v>1008.6</v>
      </c>
      <c r="M223" s="31">
        <v>123.80856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1455.35</v>
      </c>
      <c r="D224" s="36">
        <v>1458.9666666666665</v>
      </c>
      <c r="E224" s="36">
        <v>1444.383333333333</v>
      </c>
      <c r="F224" s="36">
        <v>1433.4166666666665</v>
      </c>
      <c r="G224" s="36">
        <v>1418.833333333333</v>
      </c>
      <c r="H224" s="36">
        <v>1469.9333333333329</v>
      </c>
      <c r="I224" s="36">
        <v>1484.5166666666664</v>
      </c>
      <c r="J224" s="36">
        <v>1495.4833333333329</v>
      </c>
      <c r="K224" s="31">
        <v>1473.55</v>
      </c>
      <c r="L224" s="31">
        <v>1448</v>
      </c>
      <c r="M224" s="31">
        <v>7.65001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550.6</v>
      </c>
      <c r="D225" s="36">
        <v>547.69999999999993</v>
      </c>
      <c r="E225" s="36">
        <v>541.89999999999986</v>
      </c>
      <c r="F225" s="36">
        <v>533.19999999999993</v>
      </c>
      <c r="G225" s="36">
        <v>527.39999999999986</v>
      </c>
      <c r="H225" s="36">
        <v>556.39999999999986</v>
      </c>
      <c r="I225" s="36">
        <v>562.19999999999982</v>
      </c>
      <c r="J225" s="36">
        <v>570.89999999999986</v>
      </c>
      <c r="K225" s="31">
        <v>553.5</v>
      </c>
      <c r="L225" s="31">
        <v>539</v>
      </c>
      <c r="M225" s="31">
        <v>26.84806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722.85</v>
      </c>
      <c r="D226" s="36">
        <v>723.33333333333337</v>
      </c>
      <c r="E226" s="36">
        <v>718.61666666666679</v>
      </c>
      <c r="F226" s="36">
        <v>714.38333333333344</v>
      </c>
      <c r="G226" s="36">
        <v>709.66666666666686</v>
      </c>
      <c r="H226" s="36">
        <v>727.56666666666672</v>
      </c>
      <c r="I226" s="36">
        <v>732.28333333333319</v>
      </c>
      <c r="J226" s="36">
        <v>736.51666666666665</v>
      </c>
      <c r="K226" s="31">
        <v>728.05</v>
      </c>
      <c r="L226" s="31">
        <v>719.1</v>
      </c>
      <c r="M226" s="31">
        <v>1.24369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66.400000000000006</v>
      </c>
      <c r="D227" s="36">
        <v>66.816666666666663</v>
      </c>
      <c r="E227" s="36">
        <v>65.783333333333331</v>
      </c>
      <c r="F227" s="36">
        <v>65.166666666666671</v>
      </c>
      <c r="G227" s="36">
        <v>64.13333333333334</v>
      </c>
      <c r="H227" s="36">
        <v>67.433333333333323</v>
      </c>
      <c r="I227" s="36">
        <v>68.466666666666654</v>
      </c>
      <c r="J227" s="36">
        <v>69.083333333333314</v>
      </c>
      <c r="K227" s="31">
        <v>67.849999999999994</v>
      </c>
      <c r="L227" s="31">
        <v>66.2</v>
      </c>
      <c r="M227" s="31">
        <v>95.724130000000002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86.85</v>
      </c>
      <c r="D228" s="36">
        <v>87.100000000000009</v>
      </c>
      <c r="E228" s="36">
        <v>86.250000000000014</v>
      </c>
      <c r="F228" s="36">
        <v>85.65</v>
      </c>
      <c r="G228" s="36">
        <v>84.800000000000011</v>
      </c>
      <c r="H228" s="36">
        <v>87.700000000000017</v>
      </c>
      <c r="I228" s="36">
        <v>88.550000000000011</v>
      </c>
      <c r="J228" s="36">
        <v>89.15000000000002</v>
      </c>
      <c r="K228" s="31">
        <v>87.95</v>
      </c>
      <c r="L228" s="31">
        <v>86.5</v>
      </c>
      <c r="M228" s="31">
        <v>283.99786999999998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120.75</v>
      </c>
      <c r="D229" s="36">
        <v>121.10000000000001</v>
      </c>
      <c r="E229" s="36">
        <v>119.80000000000001</v>
      </c>
      <c r="F229" s="36">
        <v>118.85000000000001</v>
      </c>
      <c r="G229" s="36">
        <v>117.55000000000001</v>
      </c>
      <c r="H229" s="36">
        <v>122.05000000000001</v>
      </c>
      <c r="I229" s="36">
        <v>123.35</v>
      </c>
      <c r="J229" s="36">
        <v>124.30000000000001</v>
      </c>
      <c r="K229" s="31">
        <v>122.4</v>
      </c>
      <c r="L229" s="31">
        <v>120.15</v>
      </c>
      <c r="M229" s="31">
        <v>35.564590000000003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955.65</v>
      </c>
      <c r="D230" s="36">
        <v>964.36666666666667</v>
      </c>
      <c r="E230" s="36">
        <v>940.88333333333333</v>
      </c>
      <c r="F230" s="36">
        <v>926.11666666666667</v>
      </c>
      <c r="G230" s="36">
        <v>902.63333333333333</v>
      </c>
      <c r="H230" s="36">
        <v>979.13333333333333</v>
      </c>
      <c r="I230" s="36">
        <v>1002.6166666666667</v>
      </c>
      <c r="J230" s="36">
        <v>1017.3833333333333</v>
      </c>
      <c r="K230" s="31">
        <v>987.85</v>
      </c>
      <c r="L230" s="31">
        <v>949.6</v>
      </c>
      <c r="M230" s="31">
        <v>0.38663999999999998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657.8</v>
      </c>
      <c r="D231" s="36">
        <v>649.63333333333333</v>
      </c>
      <c r="E231" s="36">
        <v>637.26666666666665</v>
      </c>
      <c r="F231" s="36">
        <v>616.73333333333335</v>
      </c>
      <c r="G231" s="36">
        <v>604.36666666666667</v>
      </c>
      <c r="H231" s="36">
        <v>670.16666666666663</v>
      </c>
      <c r="I231" s="36">
        <v>682.53333333333319</v>
      </c>
      <c r="J231" s="36">
        <v>703.06666666666661</v>
      </c>
      <c r="K231" s="31">
        <v>662</v>
      </c>
      <c r="L231" s="31">
        <v>629.1</v>
      </c>
      <c r="M231" s="31">
        <v>8.4954800000000006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266.7</v>
      </c>
      <c r="D232" s="36">
        <v>267.36666666666667</v>
      </c>
      <c r="E232" s="36">
        <v>262.98333333333335</v>
      </c>
      <c r="F232" s="36">
        <v>259.26666666666665</v>
      </c>
      <c r="G232" s="36">
        <v>254.88333333333333</v>
      </c>
      <c r="H232" s="36">
        <v>271.08333333333337</v>
      </c>
      <c r="I232" s="36">
        <v>275.4666666666667</v>
      </c>
      <c r="J232" s="36">
        <v>279.18333333333339</v>
      </c>
      <c r="K232" s="31">
        <v>271.75</v>
      </c>
      <c r="L232" s="31">
        <v>263.64999999999998</v>
      </c>
      <c r="M232" s="31">
        <v>37.101500000000001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200.5</v>
      </c>
      <c r="D233" s="36">
        <v>201.76666666666665</v>
      </c>
      <c r="E233" s="36">
        <v>198.23333333333329</v>
      </c>
      <c r="F233" s="36">
        <v>195.96666666666664</v>
      </c>
      <c r="G233" s="36">
        <v>192.43333333333328</v>
      </c>
      <c r="H233" s="36">
        <v>204.0333333333333</v>
      </c>
      <c r="I233" s="36">
        <v>207.56666666666666</v>
      </c>
      <c r="J233" s="36">
        <v>209.83333333333331</v>
      </c>
      <c r="K233" s="31">
        <v>205.3</v>
      </c>
      <c r="L233" s="31">
        <v>199.5</v>
      </c>
      <c r="M233" s="31">
        <v>126.25893000000001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89.35</v>
      </c>
      <c r="D234" s="36">
        <v>90.483333333333334</v>
      </c>
      <c r="E234" s="36">
        <v>87.616666666666674</v>
      </c>
      <c r="F234" s="36">
        <v>85.88333333333334</v>
      </c>
      <c r="G234" s="36">
        <v>83.01666666666668</v>
      </c>
      <c r="H234" s="36">
        <v>92.216666666666669</v>
      </c>
      <c r="I234" s="36">
        <v>95.083333333333314</v>
      </c>
      <c r="J234" s="36">
        <v>96.816666666666663</v>
      </c>
      <c r="K234" s="31">
        <v>93.35</v>
      </c>
      <c r="L234" s="31">
        <v>88.75</v>
      </c>
      <c r="M234" s="31">
        <v>223.90586999999999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2751.5</v>
      </c>
      <c r="D235" s="36">
        <v>2751.8666666666668</v>
      </c>
      <c r="E235" s="36">
        <v>2671.7333333333336</v>
      </c>
      <c r="F235" s="36">
        <v>2591.9666666666667</v>
      </c>
      <c r="G235" s="36">
        <v>2511.8333333333335</v>
      </c>
      <c r="H235" s="36">
        <v>2831.6333333333337</v>
      </c>
      <c r="I235" s="36">
        <v>2911.7666666666669</v>
      </c>
      <c r="J235" s="36">
        <v>2991.5333333333338</v>
      </c>
      <c r="K235" s="31">
        <v>2832</v>
      </c>
      <c r="L235" s="31">
        <v>2672.1</v>
      </c>
      <c r="M235" s="31">
        <v>11.259869999999999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437.55</v>
      </c>
      <c r="D236" s="36">
        <v>439.40000000000003</v>
      </c>
      <c r="E236" s="36">
        <v>433.35000000000008</v>
      </c>
      <c r="F236" s="36">
        <v>429.15000000000003</v>
      </c>
      <c r="G236" s="36">
        <v>423.10000000000008</v>
      </c>
      <c r="H236" s="36">
        <v>443.60000000000008</v>
      </c>
      <c r="I236" s="36">
        <v>449.65000000000003</v>
      </c>
      <c r="J236" s="36">
        <v>453.85000000000008</v>
      </c>
      <c r="K236" s="31">
        <v>445.45</v>
      </c>
      <c r="L236" s="31">
        <v>435.2</v>
      </c>
      <c r="M236" s="31">
        <v>40.456150000000001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151.30000000000001</v>
      </c>
      <c r="D237" s="36">
        <v>152.01666666666668</v>
      </c>
      <c r="E237" s="36">
        <v>149.58333333333337</v>
      </c>
      <c r="F237" s="36">
        <v>147.8666666666667</v>
      </c>
      <c r="G237" s="36">
        <v>145.43333333333339</v>
      </c>
      <c r="H237" s="36">
        <v>153.73333333333335</v>
      </c>
      <c r="I237" s="36">
        <v>156.16666666666669</v>
      </c>
      <c r="J237" s="36">
        <v>157.88333333333333</v>
      </c>
      <c r="K237" s="31">
        <v>154.44999999999999</v>
      </c>
      <c r="L237" s="31">
        <v>150.30000000000001</v>
      </c>
      <c r="M237" s="31">
        <v>74.915599999999998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438.25</v>
      </c>
      <c r="D238" s="36">
        <v>439.91666666666669</v>
      </c>
      <c r="E238" s="36">
        <v>433.98333333333335</v>
      </c>
      <c r="F238" s="36">
        <v>429.71666666666664</v>
      </c>
      <c r="G238" s="36">
        <v>423.7833333333333</v>
      </c>
      <c r="H238" s="36">
        <v>444.18333333333339</v>
      </c>
      <c r="I238" s="36">
        <v>450.11666666666667</v>
      </c>
      <c r="J238" s="36">
        <v>454.38333333333344</v>
      </c>
      <c r="K238" s="31">
        <v>445.85</v>
      </c>
      <c r="L238" s="31">
        <v>435.65</v>
      </c>
      <c r="M238" s="31">
        <v>23.757400000000001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117.55</v>
      </c>
      <c r="D239" s="36">
        <v>117.78333333333335</v>
      </c>
      <c r="E239" s="36">
        <v>116.66666666666669</v>
      </c>
      <c r="F239" s="36">
        <v>115.78333333333335</v>
      </c>
      <c r="G239" s="36">
        <v>114.66666666666669</v>
      </c>
      <c r="H239" s="36">
        <v>118.66666666666669</v>
      </c>
      <c r="I239" s="36">
        <v>119.78333333333333</v>
      </c>
      <c r="J239" s="36">
        <v>120.66666666666669</v>
      </c>
      <c r="K239" s="31">
        <v>118.9</v>
      </c>
      <c r="L239" s="31">
        <v>116.9</v>
      </c>
      <c r="M239" s="31">
        <v>157.35665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43.2</v>
      </c>
      <c r="D240" s="36">
        <v>43.483333333333327</v>
      </c>
      <c r="E240" s="36">
        <v>42.766666666666652</v>
      </c>
      <c r="F240" s="36">
        <v>42.333333333333321</v>
      </c>
      <c r="G240" s="36">
        <v>41.616666666666646</v>
      </c>
      <c r="H240" s="36">
        <v>43.916666666666657</v>
      </c>
      <c r="I240" s="36">
        <v>44.63333333333334</v>
      </c>
      <c r="J240" s="36">
        <v>45.066666666666663</v>
      </c>
      <c r="K240" s="31">
        <v>44.2</v>
      </c>
      <c r="L240" s="31">
        <v>43.05</v>
      </c>
      <c r="M240" s="31">
        <v>170.76079999999999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770.6</v>
      </c>
      <c r="D241" s="36">
        <v>773.44999999999993</v>
      </c>
      <c r="E241" s="36">
        <v>760.49999999999989</v>
      </c>
      <c r="F241" s="36">
        <v>750.4</v>
      </c>
      <c r="G241" s="36">
        <v>737.44999999999993</v>
      </c>
      <c r="H241" s="36">
        <v>783.54999999999984</v>
      </c>
      <c r="I241" s="36">
        <v>796.49999999999989</v>
      </c>
      <c r="J241" s="36">
        <v>806.5999999999998</v>
      </c>
      <c r="K241" s="31">
        <v>786.4</v>
      </c>
      <c r="L241" s="31">
        <v>763.35</v>
      </c>
      <c r="M241" s="31">
        <v>72.487080000000006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83.05</v>
      </c>
      <c r="D242" s="36">
        <v>83.866666666666674</v>
      </c>
      <c r="E242" s="36">
        <v>81.233333333333348</v>
      </c>
      <c r="F242" s="36">
        <v>79.416666666666671</v>
      </c>
      <c r="G242" s="36">
        <v>76.783333333333346</v>
      </c>
      <c r="H242" s="36">
        <v>85.683333333333351</v>
      </c>
      <c r="I242" s="36">
        <v>88.316666666666677</v>
      </c>
      <c r="J242" s="36">
        <v>90.133333333333354</v>
      </c>
      <c r="K242" s="31">
        <v>86.5</v>
      </c>
      <c r="L242" s="31">
        <v>82.05</v>
      </c>
      <c r="M242" s="31">
        <v>1354.9106999999999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1469.3</v>
      </c>
      <c r="D243" s="36">
        <v>1473.5</v>
      </c>
      <c r="E243" s="36">
        <v>1457</v>
      </c>
      <c r="F243" s="36">
        <v>1444.7</v>
      </c>
      <c r="G243" s="36">
        <v>1428.2</v>
      </c>
      <c r="H243" s="36">
        <v>1485.8</v>
      </c>
      <c r="I243" s="36">
        <v>1502.3</v>
      </c>
      <c r="J243" s="36">
        <v>1514.6</v>
      </c>
      <c r="K243" s="31">
        <v>1490</v>
      </c>
      <c r="L243" s="31">
        <v>1461.2</v>
      </c>
      <c r="M243" s="31">
        <v>0.44803999999999999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394.9</v>
      </c>
      <c r="D244" s="36">
        <v>397.41666666666669</v>
      </c>
      <c r="E244" s="36">
        <v>390.98333333333335</v>
      </c>
      <c r="F244" s="36">
        <v>387.06666666666666</v>
      </c>
      <c r="G244" s="36">
        <v>380.63333333333333</v>
      </c>
      <c r="H244" s="36">
        <v>401.33333333333337</v>
      </c>
      <c r="I244" s="36">
        <v>407.76666666666665</v>
      </c>
      <c r="J244" s="36">
        <v>411.68333333333339</v>
      </c>
      <c r="K244" s="31">
        <v>403.85</v>
      </c>
      <c r="L244" s="31">
        <v>393.5</v>
      </c>
      <c r="M244" s="31">
        <v>23.56964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188.95</v>
      </c>
      <c r="D245" s="36">
        <v>190.01666666666665</v>
      </c>
      <c r="E245" s="36">
        <v>187.1333333333333</v>
      </c>
      <c r="F245" s="36">
        <v>185.31666666666663</v>
      </c>
      <c r="G245" s="36">
        <v>182.43333333333328</v>
      </c>
      <c r="H245" s="36">
        <v>191.83333333333331</v>
      </c>
      <c r="I245" s="36">
        <v>194.71666666666664</v>
      </c>
      <c r="J245" s="36">
        <v>196.53333333333333</v>
      </c>
      <c r="K245" s="31">
        <v>192.9</v>
      </c>
      <c r="L245" s="31">
        <v>188.2</v>
      </c>
      <c r="M245" s="31">
        <v>40.828029999999998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1497</v>
      </c>
      <c r="D246" s="36">
        <v>1505.2833333333335</v>
      </c>
      <c r="E246" s="36">
        <v>1481.666666666667</v>
      </c>
      <c r="F246" s="36">
        <v>1466.3333333333335</v>
      </c>
      <c r="G246" s="36">
        <v>1442.7166666666669</v>
      </c>
      <c r="H246" s="36">
        <v>1520.616666666667</v>
      </c>
      <c r="I246" s="36">
        <v>1544.2333333333333</v>
      </c>
      <c r="J246" s="36">
        <v>1559.5666666666671</v>
      </c>
      <c r="K246" s="31">
        <v>1528.9</v>
      </c>
      <c r="L246" s="31">
        <v>1489.95</v>
      </c>
      <c r="M246" s="31">
        <v>16.217849999999999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23.25</v>
      </c>
      <c r="D247" s="36">
        <v>22.733333333333334</v>
      </c>
      <c r="E247" s="36">
        <v>22.016666666666669</v>
      </c>
      <c r="F247" s="36">
        <v>20.783333333333335</v>
      </c>
      <c r="G247" s="36">
        <v>20.06666666666667</v>
      </c>
      <c r="H247" s="36">
        <v>23.966666666666669</v>
      </c>
      <c r="I247" s="36">
        <v>24.683333333333337</v>
      </c>
      <c r="J247" s="36">
        <v>25.916666666666668</v>
      </c>
      <c r="K247" s="31">
        <v>23.45</v>
      </c>
      <c r="L247" s="31">
        <v>21.5</v>
      </c>
      <c r="M247" s="31">
        <v>1646.27693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4788.05</v>
      </c>
      <c r="D248" s="36">
        <v>4851.6833333333334</v>
      </c>
      <c r="E248" s="36">
        <v>4706.3666666666668</v>
      </c>
      <c r="F248" s="36">
        <v>4624.6833333333334</v>
      </c>
      <c r="G248" s="36">
        <v>4479.3666666666668</v>
      </c>
      <c r="H248" s="36">
        <v>4933.3666666666668</v>
      </c>
      <c r="I248" s="36">
        <v>5078.6833333333343</v>
      </c>
      <c r="J248" s="36">
        <v>5160.3666666666668</v>
      </c>
      <c r="K248" s="31">
        <v>4997</v>
      </c>
      <c r="L248" s="31">
        <v>4770</v>
      </c>
      <c r="M248" s="31">
        <v>3.6457299999999999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1476.05</v>
      </c>
      <c r="D249" s="36">
        <v>1477.9000000000003</v>
      </c>
      <c r="E249" s="36">
        <v>1465.8000000000006</v>
      </c>
      <c r="F249" s="36">
        <v>1455.5500000000004</v>
      </c>
      <c r="G249" s="36">
        <v>1443.4500000000007</v>
      </c>
      <c r="H249" s="36">
        <v>1488.1500000000005</v>
      </c>
      <c r="I249" s="36">
        <v>1500.2500000000005</v>
      </c>
      <c r="J249" s="36">
        <v>1510.5000000000005</v>
      </c>
      <c r="K249" s="31">
        <v>1490</v>
      </c>
      <c r="L249" s="31">
        <v>1467.65</v>
      </c>
      <c r="M249" s="31">
        <v>61.034939999999999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3125.3</v>
      </c>
      <c r="D250" s="36">
        <v>3120.1</v>
      </c>
      <c r="E250" s="36">
        <v>3093.2</v>
      </c>
      <c r="F250" s="36">
        <v>3061.1</v>
      </c>
      <c r="G250" s="36">
        <v>3034.2</v>
      </c>
      <c r="H250" s="36">
        <v>3152.2</v>
      </c>
      <c r="I250" s="36">
        <v>3179.1000000000004</v>
      </c>
      <c r="J250" s="36">
        <v>3211.2</v>
      </c>
      <c r="K250" s="31">
        <v>3147</v>
      </c>
      <c r="L250" s="31">
        <v>3088</v>
      </c>
      <c r="M250" s="31">
        <v>0.20080000000000001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777.65</v>
      </c>
      <c r="D251" s="36">
        <v>783.0333333333333</v>
      </c>
      <c r="E251" s="36">
        <v>766.61666666666656</v>
      </c>
      <c r="F251" s="36">
        <v>755.58333333333326</v>
      </c>
      <c r="G251" s="36">
        <v>739.16666666666652</v>
      </c>
      <c r="H251" s="36">
        <v>794.06666666666661</v>
      </c>
      <c r="I251" s="36">
        <v>810.48333333333335</v>
      </c>
      <c r="J251" s="36">
        <v>821.51666666666665</v>
      </c>
      <c r="K251" s="31">
        <v>799.45</v>
      </c>
      <c r="L251" s="31">
        <v>772</v>
      </c>
      <c r="M251" s="31">
        <v>6.1469699999999996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2926.45</v>
      </c>
      <c r="D252" s="36">
        <v>2926.4666666666667</v>
      </c>
      <c r="E252" s="36">
        <v>2900.9833333333336</v>
      </c>
      <c r="F252" s="36">
        <v>2875.5166666666669</v>
      </c>
      <c r="G252" s="36">
        <v>2850.0333333333338</v>
      </c>
      <c r="H252" s="36">
        <v>2951.9333333333334</v>
      </c>
      <c r="I252" s="36">
        <v>2977.4166666666661</v>
      </c>
      <c r="J252" s="36">
        <v>3002.8833333333332</v>
      </c>
      <c r="K252" s="31">
        <v>2951.95</v>
      </c>
      <c r="L252" s="31">
        <v>2901</v>
      </c>
      <c r="M252" s="31">
        <v>6.5134699999999999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1091.55</v>
      </c>
      <c r="D253" s="36">
        <v>1097.9333333333332</v>
      </c>
      <c r="E253" s="36">
        <v>1080.9666666666662</v>
      </c>
      <c r="F253" s="36">
        <v>1070.383333333333</v>
      </c>
      <c r="G253" s="36">
        <v>1053.4166666666661</v>
      </c>
      <c r="H253" s="36">
        <v>1108.5166666666664</v>
      </c>
      <c r="I253" s="36">
        <v>1125.4833333333331</v>
      </c>
      <c r="J253" s="36">
        <v>1136.0666666666666</v>
      </c>
      <c r="K253" s="31">
        <v>1114.9000000000001</v>
      </c>
      <c r="L253" s="31">
        <v>1087.3499999999999</v>
      </c>
      <c r="M253" s="31">
        <v>1.3134300000000001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40.5</v>
      </c>
      <c r="D254" s="36">
        <v>40.65</v>
      </c>
      <c r="E254" s="36">
        <v>39.849999999999994</v>
      </c>
      <c r="F254" s="36">
        <v>39.199999999999996</v>
      </c>
      <c r="G254" s="36">
        <v>38.399999999999991</v>
      </c>
      <c r="H254" s="36">
        <v>41.3</v>
      </c>
      <c r="I254" s="36">
        <v>42.099999999999994</v>
      </c>
      <c r="J254" s="36">
        <v>42.75</v>
      </c>
      <c r="K254" s="31">
        <v>41.45</v>
      </c>
      <c r="L254" s="31">
        <v>40</v>
      </c>
      <c r="M254" s="31">
        <v>303.02954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453.1</v>
      </c>
      <c r="D255" s="36">
        <v>455.15000000000003</v>
      </c>
      <c r="E255" s="36">
        <v>450.30000000000007</v>
      </c>
      <c r="F255" s="36">
        <v>447.50000000000006</v>
      </c>
      <c r="G255" s="36">
        <v>442.65000000000009</v>
      </c>
      <c r="H255" s="36">
        <v>457.95000000000005</v>
      </c>
      <c r="I255" s="36">
        <v>462.80000000000007</v>
      </c>
      <c r="J255" s="36">
        <v>465.6</v>
      </c>
      <c r="K255" s="31">
        <v>460</v>
      </c>
      <c r="L255" s="31">
        <v>452.35</v>
      </c>
      <c r="M255" s="31">
        <v>101.58101000000001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300.55</v>
      </c>
      <c r="D256" s="36">
        <v>303</v>
      </c>
      <c r="E256" s="36">
        <v>294.05</v>
      </c>
      <c r="F256" s="36">
        <v>287.55</v>
      </c>
      <c r="G256" s="36">
        <v>278.60000000000002</v>
      </c>
      <c r="H256" s="36">
        <v>309.5</v>
      </c>
      <c r="I256" s="36">
        <v>318.45000000000005</v>
      </c>
      <c r="J256" s="36">
        <v>324.95</v>
      </c>
      <c r="K256" s="31">
        <v>311.95</v>
      </c>
      <c r="L256" s="31">
        <v>296.5</v>
      </c>
      <c r="M256" s="31">
        <v>43.878830000000001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1457.8</v>
      </c>
      <c r="D257" s="36">
        <v>1458.4333333333334</v>
      </c>
      <c r="E257" s="36">
        <v>1436.3666666666668</v>
      </c>
      <c r="F257" s="36">
        <v>1414.9333333333334</v>
      </c>
      <c r="G257" s="36">
        <v>1392.8666666666668</v>
      </c>
      <c r="H257" s="36">
        <v>1479.8666666666668</v>
      </c>
      <c r="I257" s="36">
        <v>1501.9333333333334</v>
      </c>
      <c r="J257" s="36">
        <v>1523.3666666666668</v>
      </c>
      <c r="K257" s="31">
        <v>1480.5</v>
      </c>
      <c r="L257" s="31">
        <v>1437</v>
      </c>
      <c r="M257" s="31">
        <v>2.0366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3841.3</v>
      </c>
      <c r="D258" s="36">
        <v>3858.4500000000003</v>
      </c>
      <c r="E258" s="36">
        <v>3806.1500000000005</v>
      </c>
      <c r="F258" s="36">
        <v>3771.0000000000005</v>
      </c>
      <c r="G258" s="36">
        <v>3718.7000000000007</v>
      </c>
      <c r="H258" s="36">
        <v>3893.6000000000004</v>
      </c>
      <c r="I258" s="36">
        <v>3945.9000000000005</v>
      </c>
      <c r="J258" s="36">
        <v>3981.05</v>
      </c>
      <c r="K258" s="31">
        <v>3910.75</v>
      </c>
      <c r="L258" s="31">
        <v>3823.3</v>
      </c>
      <c r="M258" s="31">
        <v>1.67747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109.75</v>
      </c>
      <c r="D259" s="36">
        <v>110.16666666666667</v>
      </c>
      <c r="E259" s="36">
        <v>109.08333333333334</v>
      </c>
      <c r="F259" s="36">
        <v>108.41666666666667</v>
      </c>
      <c r="G259" s="36">
        <v>107.33333333333334</v>
      </c>
      <c r="H259" s="36">
        <v>110.83333333333334</v>
      </c>
      <c r="I259" s="36">
        <v>111.91666666666669</v>
      </c>
      <c r="J259" s="36">
        <v>112.58333333333334</v>
      </c>
      <c r="K259" s="31">
        <v>111.25</v>
      </c>
      <c r="L259" s="31">
        <v>109.5</v>
      </c>
      <c r="M259" s="31">
        <v>8.8986699999999992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1411.55</v>
      </c>
      <c r="D260" s="36">
        <v>1391.0333333333335</v>
      </c>
      <c r="E260" s="36">
        <v>1370.5166666666671</v>
      </c>
      <c r="F260" s="36">
        <v>1329.4833333333336</v>
      </c>
      <c r="G260" s="36">
        <v>1308.9666666666672</v>
      </c>
      <c r="H260" s="36">
        <v>1432.0666666666671</v>
      </c>
      <c r="I260" s="36">
        <v>1452.5833333333335</v>
      </c>
      <c r="J260" s="36">
        <v>1493.616666666667</v>
      </c>
      <c r="K260" s="31">
        <v>1411.55</v>
      </c>
      <c r="L260" s="31">
        <v>1350</v>
      </c>
      <c r="M260" s="31">
        <v>2.0271699999999999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542.9</v>
      </c>
      <c r="D261" s="36">
        <v>543.48333333333323</v>
      </c>
      <c r="E261" s="36">
        <v>534.01666666666642</v>
      </c>
      <c r="F261" s="36">
        <v>525.13333333333321</v>
      </c>
      <c r="G261" s="36">
        <v>515.6666666666664</v>
      </c>
      <c r="H261" s="36">
        <v>552.36666666666645</v>
      </c>
      <c r="I261" s="36">
        <v>561.83333333333337</v>
      </c>
      <c r="J261" s="36">
        <v>570.71666666666647</v>
      </c>
      <c r="K261" s="31">
        <v>552.95000000000005</v>
      </c>
      <c r="L261" s="31">
        <v>534.6</v>
      </c>
      <c r="M261" s="31">
        <v>28.525480000000002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747.85</v>
      </c>
      <c r="D262" s="36">
        <v>741.81666666666661</v>
      </c>
      <c r="E262" s="36">
        <v>730.63333333333321</v>
      </c>
      <c r="F262" s="36">
        <v>713.41666666666663</v>
      </c>
      <c r="G262" s="36">
        <v>702.23333333333323</v>
      </c>
      <c r="H262" s="36">
        <v>759.03333333333319</v>
      </c>
      <c r="I262" s="36">
        <v>770.21666666666658</v>
      </c>
      <c r="J262" s="36">
        <v>787.43333333333317</v>
      </c>
      <c r="K262" s="31">
        <v>753</v>
      </c>
      <c r="L262" s="31">
        <v>724.6</v>
      </c>
      <c r="M262" s="31">
        <v>91.288659999999993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324.3</v>
      </c>
      <c r="D263" s="36">
        <v>327.43333333333334</v>
      </c>
      <c r="E263" s="36">
        <v>318.86666666666667</v>
      </c>
      <c r="F263" s="36">
        <v>313.43333333333334</v>
      </c>
      <c r="G263" s="36">
        <v>304.86666666666667</v>
      </c>
      <c r="H263" s="36">
        <v>332.86666666666667</v>
      </c>
      <c r="I263" s="36">
        <v>341.43333333333339</v>
      </c>
      <c r="J263" s="36">
        <v>346.86666666666667</v>
      </c>
      <c r="K263" s="31">
        <v>336</v>
      </c>
      <c r="L263" s="31">
        <v>322</v>
      </c>
      <c r="M263" s="31">
        <v>0.50763999999999998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868.55</v>
      </c>
      <c r="D264" s="36">
        <v>877.06666666666661</v>
      </c>
      <c r="E264" s="36">
        <v>856.13333333333321</v>
      </c>
      <c r="F264" s="36">
        <v>843.71666666666658</v>
      </c>
      <c r="G264" s="36">
        <v>822.78333333333319</v>
      </c>
      <c r="H264" s="36">
        <v>889.48333333333323</v>
      </c>
      <c r="I264" s="36">
        <v>910.41666666666663</v>
      </c>
      <c r="J264" s="36">
        <v>922.83333333333326</v>
      </c>
      <c r="K264" s="31">
        <v>898</v>
      </c>
      <c r="L264" s="31">
        <v>864.65</v>
      </c>
      <c r="M264" s="31">
        <v>1.3501000000000001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392.25</v>
      </c>
      <c r="D265" s="36">
        <v>395</v>
      </c>
      <c r="E265" s="36">
        <v>387.9</v>
      </c>
      <c r="F265" s="36">
        <v>383.54999999999995</v>
      </c>
      <c r="G265" s="36">
        <v>376.44999999999993</v>
      </c>
      <c r="H265" s="36">
        <v>399.35</v>
      </c>
      <c r="I265" s="36">
        <v>406.45000000000005</v>
      </c>
      <c r="J265" s="36">
        <v>410.80000000000007</v>
      </c>
      <c r="K265" s="31">
        <v>402.1</v>
      </c>
      <c r="L265" s="31">
        <v>390.65</v>
      </c>
      <c r="M265" s="31">
        <v>6.0812499999999998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88.25</v>
      </c>
      <c r="D266" s="36">
        <v>88.633333333333326</v>
      </c>
      <c r="E266" s="36">
        <v>87.566666666666649</v>
      </c>
      <c r="F266" s="36">
        <v>86.883333333333326</v>
      </c>
      <c r="G266" s="36">
        <v>85.816666666666649</v>
      </c>
      <c r="H266" s="36">
        <v>89.316666666666649</v>
      </c>
      <c r="I266" s="36">
        <v>90.383333333333312</v>
      </c>
      <c r="J266" s="36">
        <v>91.066666666666649</v>
      </c>
      <c r="K266" s="31">
        <v>89.7</v>
      </c>
      <c r="L266" s="31">
        <v>87.95</v>
      </c>
      <c r="M266" s="31">
        <v>34.522399999999998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444.95</v>
      </c>
      <c r="D267" s="36">
        <v>448.3</v>
      </c>
      <c r="E267" s="36">
        <v>438.65000000000003</v>
      </c>
      <c r="F267" s="36">
        <v>432.35</v>
      </c>
      <c r="G267" s="36">
        <v>422.70000000000005</v>
      </c>
      <c r="H267" s="36">
        <v>454.6</v>
      </c>
      <c r="I267" s="36">
        <v>464.25</v>
      </c>
      <c r="J267" s="36">
        <v>470.55</v>
      </c>
      <c r="K267" s="31">
        <v>457.95</v>
      </c>
      <c r="L267" s="31">
        <v>442</v>
      </c>
      <c r="M267" s="31">
        <v>17.736740000000001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853.85</v>
      </c>
      <c r="D268" s="36">
        <v>853.9666666666667</v>
      </c>
      <c r="E268" s="36">
        <v>845.13333333333344</v>
      </c>
      <c r="F268" s="36">
        <v>836.41666666666674</v>
      </c>
      <c r="G268" s="36">
        <v>827.58333333333348</v>
      </c>
      <c r="H268" s="36">
        <v>862.68333333333339</v>
      </c>
      <c r="I268" s="36">
        <v>871.51666666666665</v>
      </c>
      <c r="J268" s="36">
        <v>880.23333333333335</v>
      </c>
      <c r="K268" s="31">
        <v>862.8</v>
      </c>
      <c r="L268" s="31">
        <v>845.25</v>
      </c>
      <c r="M268" s="31">
        <v>25.18863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558.29999999999995</v>
      </c>
      <c r="D269" s="36">
        <v>558.58333333333337</v>
      </c>
      <c r="E269" s="36">
        <v>554.2166666666667</v>
      </c>
      <c r="F269" s="36">
        <v>550.13333333333333</v>
      </c>
      <c r="G269" s="36">
        <v>545.76666666666665</v>
      </c>
      <c r="H269" s="36">
        <v>562.66666666666674</v>
      </c>
      <c r="I269" s="36">
        <v>567.0333333333333</v>
      </c>
      <c r="J269" s="36">
        <v>571.11666666666679</v>
      </c>
      <c r="K269" s="31">
        <v>562.95000000000005</v>
      </c>
      <c r="L269" s="31">
        <v>554.5</v>
      </c>
      <c r="M269" s="31">
        <v>8.8131599999999999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460.05</v>
      </c>
      <c r="D270" s="36">
        <v>458.51666666666665</v>
      </c>
      <c r="E270" s="36">
        <v>453.0333333333333</v>
      </c>
      <c r="F270" s="36">
        <v>446.01666666666665</v>
      </c>
      <c r="G270" s="36">
        <v>440.5333333333333</v>
      </c>
      <c r="H270" s="36">
        <v>465.5333333333333</v>
      </c>
      <c r="I270" s="36">
        <v>471.01666666666665</v>
      </c>
      <c r="J270" s="36">
        <v>478.0333333333333</v>
      </c>
      <c r="K270" s="31">
        <v>464</v>
      </c>
      <c r="L270" s="31">
        <v>451.5</v>
      </c>
      <c r="M270" s="31">
        <v>2.9769399999999999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462.25</v>
      </c>
      <c r="D271" s="36">
        <v>463.90000000000003</v>
      </c>
      <c r="E271" s="36">
        <v>455.85000000000008</v>
      </c>
      <c r="F271" s="36">
        <v>449.45000000000005</v>
      </c>
      <c r="G271" s="36">
        <v>441.40000000000009</v>
      </c>
      <c r="H271" s="36">
        <v>470.30000000000007</v>
      </c>
      <c r="I271" s="36">
        <v>478.35</v>
      </c>
      <c r="J271" s="36">
        <v>484.75000000000006</v>
      </c>
      <c r="K271" s="31">
        <v>471.95</v>
      </c>
      <c r="L271" s="31">
        <v>457.5</v>
      </c>
      <c r="M271" s="31">
        <v>3.17584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764.15</v>
      </c>
      <c r="D272" s="36">
        <v>766.7166666666667</v>
      </c>
      <c r="E272" s="36">
        <v>757.43333333333339</v>
      </c>
      <c r="F272" s="36">
        <v>750.7166666666667</v>
      </c>
      <c r="G272" s="36">
        <v>741.43333333333339</v>
      </c>
      <c r="H272" s="36">
        <v>773.43333333333339</v>
      </c>
      <c r="I272" s="36">
        <v>782.7166666666667</v>
      </c>
      <c r="J272" s="36">
        <v>789.43333333333339</v>
      </c>
      <c r="K272" s="31">
        <v>776</v>
      </c>
      <c r="L272" s="31">
        <v>760</v>
      </c>
      <c r="M272" s="31">
        <v>0.70777000000000001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451.6</v>
      </c>
      <c r="D273" s="36">
        <v>455.2166666666667</v>
      </c>
      <c r="E273" s="36">
        <v>445.53333333333342</v>
      </c>
      <c r="F273" s="36">
        <v>439.4666666666667</v>
      </c>
      <c r="G273" s="36">
        <v>429.78333333333342</v>
      </c>
      <c r="H273" s="36">
        <v>461.28333333333342</v>
      </c>
      <c r="I273" s="36">
        <v>470.9666666666667</v>
      </c>
      <c r="J273" s="36">
        <v>477.03333333333342</v>
      </c>
      <c r="K273" s="31">
        <v>464.9</v>
      </c>
      <c r="L273" s="31">
        <v>449.15</v>
      </c>
      <c r="M273" s="31">
        <v>6.2292800000000002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810.9</v>
      </c>
      <c r="D274" s="36">
        <v>817.7833333333333</v>
      </c>
      <c r="E274" s="36">
        <v>798.66666666666663</v>
      </c>
      <c r="F274" s="36">
        <v>786.43333333333328</v>
      </c>
      <c r="G274" s="36">
        <v>767.31666666666661</v>
      </c>
      <c r="H274" s="36">
        <v>830.01666666666665</v>
      </c>
      <c r="I274" s="36">
        <v>849.13333333333344</v>
      </c>
      <c r="J274" s="36">
        <v>861.36666666666667</v>
      </c>
      <c r="K274" s="31">
        <v>836.9</v>
      </c>
      <c r="L274" s="31">
        <v>805.55</v>
      </c>
      <c r="M274" s="31">
        <v>2.5066299999999999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1354.7</v>
      </c>
      <c r="D275" s="36">
        <v>1368.55</v>
      </c>
      <c r="E275" s="36">
        <v>1334.35</v>
      </c>
      <c r="F275" s="36">
        <v>1314</v>
      </c>
      <c r="G275" s="36">
        <v>1279.8</v>
      </c>
      <c r="H275" s="36">
        <v>1388.8999999999999</v>
      </c>
      <c r="I275" s="36">
        <v>1423.1000000000001</v>
      </c>
      <c r="J275" s="36">
        <v>1443.4499999999998</v>
      </c>
      <c r="K275" s="31">
        <v>1402.75</v>
      </c>
      <c r="L275" s="31">
        <v>1348.2</v>
      </c>
      <c r="M275" s="31">
        <v>1.6814800000000001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684.95</v>
      </c>
      <c r="D276" s="36">
        <v>685.43333333333339</v>
      </c>
      <c r="E276" s="36">
        <v>681.46666666666681</v>
      </c>
      <c r="F276" s="36">
        <v>677.98333333333346</v>
      </c>
      <c r="G276" s="36">
        <v>674.01666666666688</v>
      </c>
      <c r="H276" s="36">
        <v>688.91666666666674</v>
      </c>
      <c r="I276" s="36">
        <v>692.88333333333344</v>
      </c>
      <c r="J276" s="36">
        <v>696.36666666666667</v>
      </c>
      <c r="K276" s="31">
        <v>689.4</v>
      </c>
      <c r="L276" s="31">
        <v>681.95</v>
      </c>
      <c r="M276" s="31">
        <v>1.0135000000000001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314.95</v>
      </c>
      <c r="D277" s="36">
        <v>317.66666666666669</v>
      </c>
      <c r="E277" s="36">
        <v>311.28333333333336</v>
      </c>
      <c r="F277" s="36">
        <v>307.61666666666667</v>
      </c>
      <c r="G277" s="36">
        <v>301.23333333333335</v>
      </c>
      <c r="H277" s="36">
        <v>321.33333333333337</v>
      </c>
      <c r="I277" s="36">
        <v>327.7166666666667</v>
      </c>
      <c r="J277" s="36">
        <v>331.38333333333338</v>
      </c>
      <c r="K277" s="31">
        <v>324.05</v>
      </c>
      <c r="L277" s="31">
        <v>314</v>
      </c>
      <c r="M277" s="31">
        <v>12.05077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326.75</v>
      </c>
      <c r="D278" s="36">
        <v>328.28333333333336</v>
      </c>
      <c r="E278" s="36">
        <v>323.56666666666672</v>
      </c>
      <c r="F278" s="36">
        <v>320.38333333333338</v>
      </c>
      <c r="G278" s="36">
        <v>315.66666666666674</v>
      </c>
      <c r="H278" s="36">
        <v>331.4666666666667</v>
      </c>
      <c r="I278" s="36">
        <v>336.18333333333328</v>
      </c>
      <c r="J278" s="36">
        <v>339.36666666666667</v>
      </c>
      <c r="K278" s="31">
        <v>333</v>
      </c>
      <c r="L278" s="31">
        <v>325.10000000000002</v>
      </c>
      <c r="M278" s="31">
        <v>2.4570500000000002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164.95</v>
      </c>
      <c r="D279" s="36">
        <v>164.51666666666665</v>
      </c>
      <c r="E279" s="36">
        <v>161.7833333333333</v>
      </c>
      <c r="F279" s="36">
        <v>158.61666666666665</v>
      </c>
      <c r="G279" s="36">
        <v>155.8833333333333</v>
      </c>
      <c r="H279" s="36">
        <v>167.68333333333331</v>
      </c>
      <c r="I279" s="36">
        <v>170.41666666666666</v>
      </c>
      <c r="J279" s="36">
        <v>173.58333333333331</v>
      </c>
      <c r="K279" s="31">
        <v>167.25</v>
      </c>
      <c r="L279" s="31">
        <v>161.35</v>
      </c>
      <c r="M279" s="31">
        <v>155.38142999999999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625.79999999999995</v>
      </c>
      <c r="D280" s="36">
        <v>623.01666666666665</v>
      </c>
      <c r="E280" s="36">
        <v>617.7833333333333</v>
      </c>
      <c r="F280" s="36">
        <v>609.76666666666665</v>
      </c>
      <c r="G280" s="36">
        <v>604.5333333333333</v>
      </c>
      <c r="H280" s="36">
        <v>631.0333333333333</v>
      </c>
      <c r="I280" s="36">
        <v>636.26666666666665</v>
      </c>
      <c r="J280" s="36">
        <v>644.2833333333333</v>
      </c>
      <c r="K280" s="31">
        <v>628.25</v>
      </c>
      <c r="L280" s="31">
        <v>615</v>
      </c>
      <c r="M280" s="31">
        <v>2.2851400000000002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2963.3</v>
      </c>
      <c r="D281" s="36">
        <v>2981.1</v>
      </c>
      <c r="E281" s="36">
        <v>2932.2</v>
      </c>
      <c r="F281" s="36">
        <v>2901.1</v>
      </c>
      <c r="G281" s="36">
        <v>2852.2</v>
      </c>
      <c r="H281" s="36">
        <v>3012.2</v>
      </c>
      <c r="I281" s="36">
        <v>3061.1000000000004</v>
      </c>
      <c r="J281" s="36">
        <v>3092.2</v>
      </c>
      <c r="K281" s="31">
        <v>3030</v>
      </c>
      <c r="L281" s="31">
        <v>2950</v>
      </c>
      <c r="M281" s="31">
        <v>2.14391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598.15</v>
      </c>
      <c r="D282" s="36">
        <v>599.30000000000007</v>
      </c>
      <c r="E282" s="36">
        <v>592.45000000000016</v>
      </c>
      <c r="F282" s="36">
        <v>586.75000000000011</v>
      </c>
      <c r="G282" s="36">
        <v>579.9000000000002</v>
      </c>
      <c r="H282" s="36">
        <v>605.00000000000011</v>
      </c>
      <c r="I282" s="36">
        <v>611.85</v>
      </c>
      <c r="J282" s="36">
        <v>617.55000000000007</v>
      </c>
      <c r="K282" s="31">
        <v>606.15</v>
      </c>
      <c r="L282" s="31">
        <v>593.6</v>
      </c>
      <c r="M282" s="31">
        <v>1.85259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511.45</v>
      </c>
      <c r="D283" s="36">
        <v>515.13333333333333</v>
      </c>
      <c r="E283" s="36">
        <v>502.86666666666667</v>
      </c>
      <c r="F283" s="36">
        <v>494.28333333333336</v>
      </c>
      <c r="G283" s="36">
        <v>482.01666666666671</v>
      </c>
      <c r="H283" s="36">
        <v>523.7166666666667</v>
      </c>
      <c r="I283" s="36">
        <v>535.98333333333335</v>
      </c>
      <c r="J283" s="36">
        <v>544.56666666666661</v>
      </c>
      <c r="K283" s="31">
        <v>527.4</v>
      </c>
      <c r="L283" s="31">
        <v>506.55</v>
      </c>
      <c r="M283" s="31">
        <v>2.2950400000000002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269.7</v>
      </c>
      <c r="D284" s="36">
        <v>270.21666666666664</v>
      </c>
      <c r="E284" s="36">
        <v>264.23333333333329</v>
      </c>
      <c r="F284" s="36">
        <v>258.76666666666665</v>
      </c>
      <c r="G284" s="36">
        <v>252.7833333333333</v>
      </c>
      <c r="H284" s="36">
        <v>275.68333333333328</v>
      </c>
      <c r="I284" s="36">
        <v>281.66666666666663</v>
      </c>
      <c r="J284" s="36">
        <v>287.13333333333327</v>
      </c>
      <c r="K284" s="31">
        <v>276.2</v>
      </c>
      <c r="L284" s="31">
        <v>264.75</v>
      </c>
      <c r="M284" s="31">
        <v>28.011310000000002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1824.35</v>
      </c>
      <c r="D285" s="36">
        <v>1832.1333333333332</v>
      </c>
      <c r="E285" s="36">
        <v>1811.2666666666664</v>
      </c>
      <c r="F285" s="36">
        <v>1798.1833333333332</v>
      </c>
      <c r="G285" s="36">
        <v>1777.3166666666664</v>
      </c>
      <c r="H285" s="36">
        <v>1845.2166666666665</v>
      </c>
      <c r="I285" s="36">
        <v>1866.0833333333333</v>
      </c>
      <c r="J285" s="36">
        <v>1879.1666666666665</v>
      </c>
      <c r="K285" s="31">
        <v>1853</v>
      </c>
      <c r="L285" s="31">
        <v>1819.05</v>
      </c>
      <c r="M285" s="31">
        <v>38.149619999999999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1432.65</v>
      </c>
      <c r="D286" s="36">
        <v>1444.9333333333334</v>
      </c>
      <c r="E286" s="36">
        <v>1414.8666666666668</v>
      </c>
      <c r="F286" s="36">
        <v>1397.0833333333335</v>
      </c>
      <c r="G286" s="36">
        <v>1367.0166666666669</v>
      </c>
      <c r="H286" s="36">
        <v>1462.7166666666667</v>
      </c>
      <c r="I286" s="36">
        <v>1492.7833333333333</v>
      </c>
      <c r="J286" s="36">
        <v>1510.5666666666666</v>
      </c>
      <c r="K286" s="31">
        <v>1475</v>
      </c>
      <c r="L286" s="31">
        <v>1427.15</v>
      </c>
      <c r="M286" s="31">
        <v>7.94787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353.5</v>
      </c>
      <c r="D287" s="36">
        <v>353.88333333333338</v>
      </c>
      <c r="E287" s="36">
        <v>350.36666666666679</v>
      </c>
      <c r="F287" s="36">
        <v>347.23333333333341</v>
      </c>
      <c r="G287" s="36">
        <v>343.71666666666681</v>
      </c>
      <c r="H287" s="36">
        <v>357.01666666666677</v>
      </c>
      <c r="I287" s="36">
        <v>360.5333333333333</v>
      </c>
      <c r="J287" s="36">
        <v>363.66666666666674</v>
      </c>
      <c r="K287" s="31">
        <v>357.4</v>
      </c>
      <c r="L287" s="31">
        <v>350.75</v>
      </c>
      <c r="M287" s="31">
        <v>2.0810900000000001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1900</v>
      </c>
      <c r="D288" s="36">
        <v>1895.3166666666666</v>
      </c>
      <c r="E288" s="36">
        <v>1874.6833333333332</v>
      </c>
      <c r="F288" s="36">
        <v>1849.3666666666666</v>
      </c>
      <c r="G288" s="36">
        <v>1828.7333333333331</v>
      </c>
      <c r="H288" s="36">
        <v>1920.6333333333332</v>
      </c>
      <c r="I288" s="36">
        <v>1941.2666666666664</v>
      </c>
      <c r="J288" s="36">
        <v>1966.5833333333333</v>
      </c>
      <c r="K288" s="31">
        <v>1915.95</v>
      </c>
      <c r="L288" s="31">
        <v>1870</v>
      </c>
      <c r="M288" s="31">
        <v>1.3922300000000001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3376.65</v>
      </c>
      <c r="D289" s="36">
        <v>3407.9333333333329</v>
      </c>
      <c r="E289" s="36">
        <v>3322.1166666666659</v>
      </c>
      <c r="F289" s="36">
        <v>3267.583333333333</v>
      </c>
      <c r="G289" s="36">
        <v>3181.766666666666</v>
      </c>
      <c r="H289" s="36">
        <v>3462.4666666666658</v>
      </c>
      <c r="I289" s="36">
        <v>3548.2833333333324</v>
      </c>
      <c r="J289" s="36">
        <v>3602.8166666666657</v>
      </c>
      <c r="K289" s="31">
        <v>3493.75</v>
      </c>
      <c r="L289" s="31">
        <v>3353.4</v>
      </c>
      <c r="M289" s="31">
        <v>0.31208000000000002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152.44999999999999</v>
      </c>
      <c r="D290" s="36">
        <v>152.95000000000002</v>
      </c>
      <c r="E290" s="36">
        <v>151.10000000000002</v>
      </c>
      <c r="F290" s="36">
        <v>149.75</v>
      </c>
      <c r="G290" s="36">
        <v>147.9</v>
      </c>
      <c r="H290" s="36">
        <v>154.30000000000004</v>
      </c>
      <c r="I290" s="36">
        <v>156.15</v>
      </c>
      <c r="J290" s="36">
        <v>157.50000000000006</v>
      </c>
      <c r="K290" s="31">
        <v>154.80000000000001</v>
      </c>
      <c r="L290" s="31">
        <v>151.6</v>
      </c>
      <c r="M290" s="31">
        <v>38.453969999999998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4947.5</v>
      </c>
      <c r="D291" s="36">
        <v>4964.166666666667</v>
      </c>
      <c r="E291" s="36">
        <v>4913.3333333333339</v>
      </c>
      <c r="F291" s="36">
        <v>4879.166666666667</v>
      </c>
      <c r="G291" s="36">
        <v>4828.3333333333339</v>
      </c>
      <c r="H291" s="36">
        <v>4998.3333333333339</v>
      </c>
      <c r="I291" s="36">
        <v>5049.1666666666679</v>
      </c>
      <c r="J291" s="36">
        <v>5083.3333333333339</v>
      </c>
      <c r="K291" s="31">
        <v>5015</v>
      </c>
      <c r="L291" s="31">
        <v>4930</v>
      </c>
      <c r="M291" s="31">
        <v>1.6668799999999999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13382.5</v>
      </c>
      <c r="D292" s="36">
        <v>13415.833333333334</v>
      </c>
      <c r="E292" s="36">
        <v>13266.666666666668</v>
      </c>
      <c r="F292" s="36">
        <v>13150.833333333334</v>
      </c>
      <c r="G292" s="36">
        <v>13001.666666666668</v>
      </c>
      <c r="H292" s="36">
        <v>13531.666666666668</v>
      </c>
      <c r="I292" s="36">
        <v>13680.833333333336</v>
      </c>
      <c r="J292" s="36">
        <v>13796.666666666668</v>
      </c>
      <c r="K292" s="31">
        <v>13565</v>
      </c>
      <c r="L292" s="31">
        <v>13300</v>
      </c>
      <c r="M292" s="31">
        <v>1.9609999999999999E-2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3342.4</v>
      </c>
      <c r="D293" s="36">
        <v>3349.7999999999997</v>
      </c>
      <c r="E293" s="36">
        <v>3324.5999999999995</v>
      </c>
      <c r="F293" s="36">
        <v>3306.7999999999997</v>
      </c>
      <c r="G293" s="36">
        <v>3281.5999999999995</v>
      </c>
      <c r="H293" s="36">
        <v>3367.5999999999995</v>
      </c>
      <c r="I293" s="36">
        <v>3392.7999999999993</v>
      </c>
      <c r="J293" s="36">
        <v>3410.5999999999995</v>
      </c>
      <c r="K293" s="31">
        <v>3375</v>
      </c>
      <c r="L293" s="31">
        <v>3332</v>
      </c>
      <c r="M293" s="31">
        <v>18.884229999999999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453.65</v>
      </c>
      <c r="D294" s="36">
        <v>457.90000000000003</v>
      </c>
      <c r="E294" s="36">
        <v>447.05000000000007</v>
      </c>
      <c r="F294" s="36">
        <v>440.45000000000005</v>
      </c>
      <c r="G294" s="36">
        <v>429.60000000000008</v>
      </c>
      <c r="H294" s="36">
        <v>464.50000000000006</v>
      </c>
      <c r="I294" s="36">
        <v>475.35000000000008</v>
      </c>
      <c r="J294" s="36">
        <v>481.95000000000005</v>
      </c>
      <c r="K294" s="31">
        <v>468.75</v>
      </c>
      <c r="L294" s="31">
        <v>451.3</v>
      </c>
      <c r="M294" s="31">
        <v>8.0726300000000002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388.25</v>
      </c>
      <c r="D295" s="36">
        <v>390.81666666666666</v>
      </c>
      <c r="E295" s="36">
        <v>384.63333333333333</v>
      </c>
      <c r="F295" s="36">
        <v>381.01666666666665</v>
      </c>
      <c r="G295" s="36">
        <v>374.83333333333331</v>
      </c>
      <c r="H295" s="36">
        <v>394.43333333333334</v>
      </c>
      <c r="I295" s="36">
        <v>400.61666666666662</v>
      </c>
      <c r="J295" s="36">
        <v>404.23333333333335</v>
      </c>
      <c r="K295" s="31">
        <v>397</v>
      </c>
      <c r="L295" s="31">
        <v>387.2</v>
      </c>
      <c r="M295" s="31">
        <v>18.568339999999999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276.95</v>
      </c>
      <c r="D296" s="36">
        <v>278.48333333333335</v>
      </c>
      <c r="E296" s="36">
        <v>274.2166666666667</v>
      </c>
      <c r="F296" s="36">
        <v>271.48333333333335</v>
      </c>
      <c r="G296" s="36">
        <v>267.2166666666667</v>
      </c>
      <c r="H296" s="36">
        <v>281.2166666666667</v>
      </c>
      <c r="I296" s="36">
        <v>285.48333333333335</v>
      </c>
      <c r="J296" s="36">
        <v>288.2166666666667</v>
      </c>
      <c r="K296" s="31">
        <v>282.75</v>
      </c>
      <c r="L296" s="31">
        <v>275.75</v>
      </c>
      <c r="M296" s="31">
        <v>7.0002199999999997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</v>
      </c>
      <c r="D297" s="36">
        <v>118.91666666666667</v>
      </c>
      <c r="E297" s="36">
        <v>116.48333333333335</v>
      </c>
      <c r="F297" s="36">
        <v>114.96666666666668</v>
      </c>
      <c r="G297" s="36">
        <v>112.53333333333336</v>
      </c>
      <c r="H297" s="36">
        <v>120.43333333333334</v>
      </c>
      <c r="I297" s="36">
        <v>122.86666666666665</v>
      </c>
      <c r="J297" s="36">
        <v>124.38333333333333</v>
      </c>
      <c r="K297" s="31">
        <v>121.35</v>
      </c>
      <c r="L297" s="31">
        <v>117.4</v>
      </c>
      <c r="M297" s="31">
        <v>61.113109999999999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528.25</v>
      </c>
      <c r="D298" s="36">
        <v>528.41666666666663</v>
      </c>
      <c r="E298" s="36">
        <v>522.88333333333321</v>
      </c>
      <c r="F298" s="36">
        <v>517.51666666666654</v>
      </c>
      <c r="G298" s="36">
        <v>511.98333333333312</v>
      </c>
      <c r="H298" s="36">
        <v>533.7833333333333</v>
      </c>
      <c r="I298" s="36">
        <v>539.31666666666683</v>
      </c>
      <c r="J298" s="36">
        <v>544.68333333333339</v>
      </c>
      <c r="K298" s="31">
        <v>533.95000000000005</v>
      </c>
      <c r="L298" s="31">
        <v>523.04999999999995</v>
      </c>
      <c r="M298" s="31">
        <v>18.031749999999999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791.75</v>
      </c>
      <c r="D299" s="36">
        <v>786.91666666666663</v>
      </c>
      <c r="E299" s="36">
        <v>774.83333333333326</v>
      </c>
      <c r="F299" s="36">
        <v>757.91666666666663</v>
      </c>
      <c r="G299" s="36">
        <v>745.83333333333326</v>
      </c>
      <c r="H299" s="36">
        <v>803.83333333333326</v>
      </c>
      <c r="I299" s="36">
        <v>815.91666666666652</v>
      </c>
      <c r="J299" s="36">
        <v>832.83333333333326</v>
      </c>
      <c r="K299" s="31">
        <v>799</v>
      </c>
      <c r="L299" s="31">
        <v>770</v>
      </c>
      <c r="M299" s="31">
        <v>58.225009999999997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5721.65</v>
      </c>
      <c r="D300" s="36">
        <v>5749.4666666666672</v>
      </c>
      <c r="E300" s="36">
        <v>5653.9333333333343</v>
      </c>
      <c r="F300" s="36">
        <v>5586.2166666666672</v>
      </c>
      <c r="G300" s="36">
        <v>5490.6833333333343</v>
      </c>
      <c r="H300" s="36">
        <v>5817.1833333333343</v>
      </c>
      <c r="I300" s="36">
        <v>5912.7166666666672</v>
      </c>
      <c r="J300" s="36">
        <v>5980.4333333333343</v>
      </c>
      <c r="K300" s="31">
        <v>5845</v>
      </c>
      <c r="L300" s="31">
        <v>5681.75</v>
      </c>
      <c r="M300" s="31">
        <v>0.65608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5758</v>
      </c>
      <c r="D301" s="36">
        <v>5771</v>
      </c>
      <c r="E301" s="36">
        <v>5722</v>
      </c>
      <c r="F301" s="36">
        <v>5686</v>
      </c>
      <c r="G301" s="36">
        <v>5637</v>
      </c>
      <c r="H301" s="36">
        <v>5807</v>
      </c>
      <c r="I301" s="36">
        <v>5856</v>
      </c>
      <c r="J301" s="36">
        <v>5892</v>
      </c>
      <c r="K301" s="31">
        <v>5820</v>
      </c>
      <c r="L301" s="31">
        <v>5735</v>
      </c>
      <c r="M301" s="31">
        <v>3.6293700000000002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1240.1500000000001</v>
      </c>
      <c r="D302" s="36">
        <v>1239.8333333333333</v>
      </c>
      <c r="E302" s="36">
        <v>1228.7666666666664</v>
      </c>
      <c r="F302" s="36">
        <v>1217.3833333333332</v>
      </c>
      <c r="G302" s="36">
        <v>1206.3166666666664</v>
      </c>
      <c r="H302" s="36">
        <v>1251.2166666666665</v>
      </c>
      <c r="I302" s="36">
        <v>1262.2833333333335</v>
      </c>
      <c r="J302" s="36">
        <v>1273.6666666666665</v>
      </c>
      <c r="K302" s="31">
        <v>1250.9000000000001</v>
      </c>
      <c r="L302" s="31">
        <v>1228.45</v>
      </c>
      <c r="M302" s="31">
        <v>11.59956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1357.95</v>
      </c>
      <c r="D303" s="36">
        <v>1364.9833333333333</v>
      </c>
      <c r="E303" s="36">
        <v>1345.7666666666667</v>
      </c>
      <c r="F303" s="36">
        <v>1333.5833333333333</v>
      </c>
      <c r="G303" s="36">
        <v>1314.3666666666666</v>
      </c>
      <c r="H303" s="36">
        <v>1377.1666666666667</v>
      </c>
      <c r="I303" s="36">
        <v>1396.3833333333334</v>
      </c>
      <c r="J303" s="36">
        <v>1408.5666666666668</v>
      </c>
      <c r="K303" s="31">
        <v>1384.2</v>
      </c>
      <c r="L303" s="31">
        <v>1352.8</v>
      </c>
      <c r="M303" s="31">
        <v>0.38679000000000002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894.8</v>
      </c>
      <c r="D304" s="36">
        <v>907.93333333333339</v>
      </c>
      <c r="E304" s="36">
        <v>872.86666666666679</v>
      </c>
      <c r="F304" s="36">
        <v>850.93333333333339</v>
      </c>
      <c r="G304" s="36">
        <v>815.86666666666679</v>
      </c>
      <c r="H304" s="36">
        <v>929.86666666666679</v>
      </c>
      <c r="I304" s="36">
        <v>964.93333333333339</v>
      </c>
      <c r="J304" s="36">
        <v>986.86666666666679</v>
      </c>
      <c r="K304" s="31">
        <v>943</v>
      </c>
      <c r="L304" s="31">
        <v>886</v>
      </c>
      <c r="M304" s="31">
        <v>6.4245299999999999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1170.3499999999999</v>
      </c>
      <c r="D305" s="36">
        <v>1175.1000000000001</v>
      </c>
      <c r="E305" s="36">
        <v>1162.3000000000002</v>
      </c>
      <c r="F305" s="36">
        <v>1154.25</v>
      </c>
      <c r="G305" s="36">
        <v>1141.45</v>
      </c>
      <c r="H305" s="36">
        <v>1183.1500000000003</v>
      </c>
      <c r="I305" s="36">
        <v>1195.95</v>
      </c>
      <c r="J305" s="36">
        <v>1204.0000000000005</v>
      </c>
      <c r="K305" s="31">
        <v>1187.9000000000001</v>
      </c>
      <c r="L305" s="31">
        <v>1167.05</v>
      </c>
      <c r="M305" s="31">
        <v>4.1901200000000003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270.8</v>
      </c>
      <c r="D306" s="36">
        <v>270.28333333333336</v>
      </c>
      <c r="E306" s="36">
        <v>267.9666666666667</v>
      </c>
      <c r="F306" s="36">
        <v>265.13333333333333</v>
      </c>
      <c r="G306" s="36">
        <v>262.81666666666666</v>
      </c>
      <c r="H306" s="36">
        <v>273.11666666666673</v>
      </c>
      <c r="I306" s="36">
        <v>275.43333333333345</v>
      </c>
      <c r="J306" s="36">
        <v>278.26666666666677</v>
      </c>
      <c r="K306" s="31">
        <v>272.60000000000002</v>
      </c>
      <c r="L306" s="31">
        <v>267.45</v>
      </c>
      <c r="M306" s="31">
        <v>36.797969999999999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1635.4</v>
      </c>
      <c r="D307" s="36">
        <v>1643.9666666666665</v>
      </c>
      <c r="E307" s="36">
        <v>1617.9333333333329</v>
      </c>
      <c r="F307" s="36">
        <v>1600.4666666666665</v>
      </c>
      <c r="G307" s="36">
        <v>1574.4333333333329</v>
      </c>
      <c r="H307" s="36">
        <v>1661.4333333333329</v>
      </c>
      <c r="I307" s="36">
        <v>1687.4666666666662</v>
      </c>
      <c r="J307" s="36">
        <v>1704.9333333333329</v>
      </c>
      <c r="K307" s="31">
        <v>1670</v>
      </c>
      <c r="L307" s="31">
        <v>1626.5</v>
      </c>
      <c r="M307" s="31">
        <v>20.515270000000001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388.85</v>
      </c>
      <c r="D308" s="36">
        <v>391.98333333333335</v>
      </c>
      <c r="E308" s="36">
        <v>385.06666666666672</v>
      </c>
      <c r="F308" s="36">
        <v>381.28333333333336</v>
      </c>
      <c r="G308" s="36">
        <v>374.36666666666673</v>
      </c>
      <c r="H308" s="36">
        <v>395.76666666666671</v>
      </c>
      <c r="I308" s="36">
        <v>402.68333333333334</v>
      </c>
      <c r="J308" s="36">
        <v>406.4666666666667</v>
      </c>
      <c r="K308" s="31">
        <v>398.9</v>
      </c>
      <c r="L308" s="31">
        <v>388.2</v>
      </c>
      <c r="M308" s="31">
        <v>1.6197999999999999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533.25</v>
      </c>
      <c r="D309" s="36">
        <v>532.56666666666661</v>
      </c>
      <c r="E309" s="36">
        <v>529.58333333333326</v>
      </c>
      <c r="F309" s="36">
        <v>525.91666666666663</v>
      </c>
      <c r="G309" s="36">
        <v>522.93333333333328</v>
      </c>
      <c r="H309" s="36">
        <v>536.23333333333323</v>
      </c>
      <c r="I309" s="36">
        <v>539.21666666666658</v>
      </c>
      <c r="J309" s="36">
        <v>542.88333333333321</v>
      </c>
      <c r="K309" s="31">
        <v>535.54999999999995</v>
      </c>
      <c r="L309" s="31">
        <v>528.9</v>
      </c>
      <c r="M309" s="31">
        <v>0.96533999999999998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389.6</v>
      </c>
      <c r="D310" s="36">
        <v>387.89999999999992</v>
      </c>
      <c r="E310" s="36">
        <v>378.09999999999985</v>
      </c>
      <c r="F310" s="36">
        <v>366.59999999999991</v>
      </c>
      <c r="G310" s="36">
        <v>356.79999999999984</v>
      </c>
      <c r="H310" s="36">
        <v>399.39999999999986</v>
      </c>
      <c r="I310" s="36">
        <v>409.19999999999993</v>
      </c>
      <c r="J310" s="36">
        <v>420.69999999999987</v>
      </c>
      <c r="K310" s="31">
        <v>397.7</v>
      </c>
      <c r="L310" s="31">
        <v>376.4</v>
      </c>
      <c r="M310" s="31">
        <v>17.281490000000002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164.55</v>
      </c>
      <c r="D311" s="36">
        <v>165.65</v>
      </c>
      <c r="E311" s="36">
        <v>162.80000000000001</v>
      </c>
      <c r="F311" s="36">
        <v>161.05000000000001</v>
      </c>
      <c r="G311" s="36">
        <v>158.20000000000002</v>
      </c>
      <c r="H311" s="36">
        <v>167.4</v>
      </c>
      <c r="I311" s="36">
        <v>170.24999999999997</v>
      </c>
      <c r="J311" s="36">
        <v>172</v>
      </c>
      <c r="K311" s="31">
        <v>168.5</v>
      </c>
      <c r="L311" s="31">
        <v>163.9</v>
      </c>
      <c r="M311" s="31">
        <v>54.007680000000001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126.75</v>
      </c>
      <c r="D312" s="36">
        <v>126.86666666666667</v>
      </c>
      <c r="E312" s="36">
        <v>125.43333333333334</v>
      </c>
      <c r="F312" s="36">
        <v>124.11666666666666</v>
      </c>
      <c r="G312" s="36">
        <v>122.68333333333332</v>
      </c>
      <c r="H312" s="36">
        <v>128.18333333333334</v>
      </c>
      <c r="I312" s="36">
        <v>129.61666666666667</v>
      </c>
      <c r="J312" s="36">
        <v>130.93333333333337</v>
      </c>
      <c r="K312" s="31">
        <v>128.30000000000001</v>
      </c>
      <c r="L312" s="31">
        <v>125.55</v>
      </c>
      <c r="M312" s="31">
        <v>25.036339999999999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1853.1</v>
      </c>
      <c r="D313" s="36">
        <v>1906.5666666666666</v>
      </c>
      <c r="E313" s="36">
        <v>1774.0333333333333</v>
      </c>
      <c r="F313" s="36">
        <v>1694.9666666666667</v>
      </c>
      <c r="G313" s="36">
        <v>1562.4333333333334</v>
      </c>
      <c r="H313" s="36">
        <v>1985.6333333333332</v>
      </c>
      <c r="I313" s="36">
        <v>2118.1666666666665</v>
      </c>
      <c r="J313" s="36">
        <v>2197.2333333333331</v>
      </c>
      <c r="K313" s="31">
        <v>2039.1</v>
      </c>
      <c r="L313" s="31">
        <v>1827.5</v>
      </c>
      <c r="M313" s="31">
        <v>269.19105000000002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540.04999999999995</v>
      </c>
      <c r="D314" s="36">
        <v>541.58333333333337</v>
      </c>
      <c r="E314" s="36">
        <v>536.31666666666672</v>
      </c>
      <c r="F314" s="36">
        <v>532.58333333333337</v>
      </c>
      <c r="G314" s="36">
        <v>527.31666666666672</v>
      </c>
      <c r="H314" s="36">
        <v>545.31666666666672</v>
      </c>
      <c r="I314" s="36">
        <v>550.58333333333337</v>
      </c>
      <c r="J314" s="36">
        <v>554.31666666666672</v>
      </c>
      <c r="K314" s="31">
        <v>546.85</v>
      </c>
      <c r="L314" s="31">
        <v>537.85</v>
      </c>
      <c r="M314" s="31">
        <v>14.088760000000001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10338.4</v>
      </c>
      <c r="D315" s="36">
        <v>10421.166666666666</v>
      </c>
      <c r="E315" s="36">
        <v>10218.333333333332</v>
      </c>
      <c r="F315" s="36">
        <v>10098.266666666666</v>
      </c>
      <c r="G315" s="36">
        <v>9895.4333333333325</v>
      </c>
      <c r="H315" s="36">
        <v>10541.233333333332</v>
      </c>
      <c r="I315" s="36">
        <v>10744.066666666664</v>
      </c>
      <c r="J315" s="36">
        <v>10864.133333333331</v>
      </c>
      <c r="K315" s="31">
        <v>10624</v>
      </c>
      <c r="L315" s="31">
        <v>10301.1</v>
      </c>
      <c r="M315" s="31">
        <v>10.88687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2398.5500000000002</v>
      </c>
      <c r="D316" s="36">
        <v>2400.2666666666669</v>
      </c>
      <c r="E316" s="36">
        <v>2356.3333333333339</v>
      </c>
      <c r="F316" s="36">
        <v>2314.1166666666672</v>
      </c>
      <c r="G316" s="36">
        <v>2270.1833333333343</v>
      </c>
      <c r="H316" s="36">
        <v>2442.4833333333336</v>
      </c>
      <c r="I316" s="36">
        <v>2486.416666666667</v>
      </c>
      <c r="J316" s="36">
        <v>2528.6333333333332</v>
      </c>
      <c r="K316" s="31">
        <v>2444.1999999999998</v>
      </c>
      <c r="L316" s="31">
        <v>2358.0500000000002</v>
      </c>
      <c r="M316" s="31">
        <v>0.81703999999999999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1047.05</v>
      </c>
      <c r="D317" s="36">
        <v>1044.2833333333333</v>
      </c>
      <c r="E317" s="36">
        <v>1036.7666666666667</v>
      </c>
      <c r="F317" s="36">
        <v>1026.4833333333333</v>
      </c>
      <c r="G317" s="36">
        <v>1018.9666666666667</v>
      </c>
      <c r="H317" s="36">
        <v>1054.5666666666666</v>
      </c>
      <c r="I317" s="36">
        <v>1062.083333333333</v>
      </c>
      <c r="J317" s="36">
        <v>1072.3666666666666</v>
      </c>
      <c r="K317" s="31">
        <v>1051.8</v>
      </c>
      <c r="L317" s="31">
        <v>1034</v>
      </c>
      <c r="M317" s="31">
        <v>7.2408099999999997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699.5</v>
      </c>
      <c r="D318" s="36">
        <v>696.30000000000007</v>
      </c>
      <c r="E318" s="36">
        <v>690.90000000000009</v>
      </c>
      <c r="F318" s="36">
        <v>682.30000000000007</v>
      </c>
      <c r="G318" s="36">
        <v>676.90000000000009</v>
      </c>
      <c r="H318" s="36">
        <v>704.90000000000009</v>
      </c>
      <c r="I318" s="36">
        <v>710.3</v>
      </c>
      <c r="J318" s="36">
        <v>718.90000000000009</v>
      </c>
      <c r="K318" s="31">
        <v>701.7</v>
      </c>
      <c r="L318" s="31">
        <v>687.7</v>
      </c>
      <c r="M318" s="31">
        <v>21.465430000000001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2073.6999999999998</v>
      </c>
      <c r="D319" s="36">
        <v>2091.3833333333332</v>
      </c>
      <c r="E319" s="36">
        <v>2052.3166666666666</v>
      </c>
      <c r="F319" s="36">
        <v>2030.9333333333334</v>
      </c>
      <c r="G319" s="36">
        <v>1991.8666666666668</v>
      </c>
      <c r="H319" s="36">
        <v>2112.7666666666664</v>
      </c>
      <c r="I319" s="36">
        <v>2151.833333333333</v>
      </c>
      <c r="J319" s="36">
        <v>2173.2166666666662</v>
      </c>
      <c r="K319" s="31">
        <v>2130.4499999999998</v>
      </c>
      <c r="L319" s="31">
        <v>2070</v>
      </c>
      <c r="M319" s="31">
        <v>7.4703600000000003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743</v>
      </c>
      <c r="D320" s="36">
        <v>744.75</v>
      </c>
      <c r="E320" s="36">
        <v>736.3</v>
      </c>
      <c r="F320" s="36">
        <v>729.59999999999991</v>
      </c>
      <c r="G320" s="36">
        <v>721.14999999999986</v>
      </c>
      <c r="H320" s="36">
        <v>751.45</v>
      </c>
      <c r="I320" s="36">
        <v>759.90000000000009</v>
      </c>
      <c r="J320" s="36">
        <v>766.60000000000014</v>
      </c>
      <c r="K320" s="31">
        <v>753.2</v>
      </c>
      <c r="L320" s="31">
        <v>738.05</v>
      </c>
      <c r="M320" s="31">
        <v>0.77678999999999998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921.55</v>
      </c>
      <c r="D321" s="36">
        <v>926.5333333333333</v>
      </c>
      <c r="E321" s="36">
        <v>910.01666666666665</v>
      </c>
      <c r="F321" s="36">
        <v>898.48333333333335</v>
      </c>
      <c r="G321" s="36">
        <v>881.9666666666667</v>
      </c>
      <c r="H321" s="36">
        <v>938.06666666666661</v>
      </c>
      <c r="I321" s="36">
        <v>954.58333333333326</v>
      </c>
      <c r="J321" s="36">
        <v>966.11666666666656</v>
      </c>
      <c r="K321" s="31">
        <v>943.05</v>
      </c>
      <c r="L321" s="31">
        <v>915</v>
      </c>
      <c r="M321" s="31">
        <v>0.46750000000000003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1343.65</v>
      </c>
      <c r="D322" s="36">
        <v>1340.5500000000002</v>
      </c>
      <c r="E322" s="36">
        <v>1321.1500000000003</v>
      </c>
      <c r="F322" s="36">
        <v>1298.6500000000001</v>
      </c>
      <c r="G322" s="36">
        <v>1279.2500000000002</v>
      </c>
      <c r="H322" s="36">
        <v>1363.0500000000004</v>
      </c>
      <c r="I322" s="36">
        <v>1382.45</v>
      </c>
      <c r="J322" s="36">
        <v>1404.9500000000005</v>
      </c>
      <c r="K322" s="31">
        <v>1359.95</v>
      </c>
      <c r="L322" s="31">
        <v>1318.05</v>
      </c>
      <c r="M322" s="31">
        <v>0.99978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1620.4</v>
      </c>
      <c r="D323" s="36">
        <v>1625.7333333333333</v>
      </c>
      <c r="E323" s="36">
        <v>1604.2166666666667</v>
      </c>
      <c r="F323" s="36">
        <v>1588.0333333333333</v>
      </c>
      <c r="G323" s="36">
        <v>1566.5166666666667</v>
      </c>
      <c r="H323" s="36">
        <v>1641.9166666666667</v>
      </c>
      <c r="I323" s="36">
        <v>1663.4333333333336</v>
      </c>
      <c r="J323" s="36">
        <v>1679.6166666666668</v>
      </c>
      <c r="K323" s="31">
        <v>1647.25</v>
      </c>
      <c r="L323" s="31">
        <v>1609.55</v>
      </c>
      <c r="M323" s="31">
        <v>1.2079299999999999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59.95</v>
      </c>
      <c r="D324" s="36">
        <v>59.583333333333336</v>
      </c>
      <c r="E324" s="36">
        <v>57.366666666666674</v>
      </c>
      <c r="F324" s="36">
        <v>54.783333333333339</v>
      </c>
      <c r="G324" s="36">
        <v>52.566666666666677</v>
      </c>
      <c r="H324" s="36">
        <v>62.166666666666671</v>
      </c>
      <c r="I324" s="36">
        <v>64.383333333333326</v>
      </c>
      <c r="J324" s="36">
        <v>66.966666666666669</v>
      </c>
      <c r="K324" s="31">
        <v>61.8</v>
      </c>
      <c r="L324" s="31">
        <v>57</v>
      </c>
      <c r="M324" s="31">
        <v>198.97398999999999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61.4</v>
      </c>
      <c r="D325" s="36">
        <v>61.866666666666667</v>
      </c>
      <c r="E325" s="36">
        <v>60.583333333333336</v>
      </c>
      <c r="F325" s="36">
        <v>59.766666666666666</v>
      </c>
      <c r="G325" s="36">
        <v>58.483333333333334</v>
      </c>
      <c r="H325" s="36">
        <v>62.683333333333337</v>
      </c>
      <c r="I325" s="36">
        <v>63.966666666666669</v>
      </c>
      <c r="J325" s="36">
        <v>64.783333333333331</v>
      </c>
      <c r="K325" s="31">
        <v>63.15</v>
      </c>
      <c r="L325" s="31">
        <v>61.05</v>
      </c>
      <c r="M325" s="31">
        <v>53.868220000000001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1217.1500000000001</v>
      </c>
      <c r="D326" s="36">
        <v>1215.8999999999999</v>
      </c>
      <c r="E326" s="36">
        <v>1197.2999999999997</v>
      </c>
      <c r="F326" s="36">
        <v>1177.4499999999998</v>
      </c>
      <c r="G326" s="36">
        <v>1158.8499999999997</v>
      </c>
      <c r="H326" s="36">
        <v>1235.7499999999998</v>
      </c>
      <c r="I326" s="36">
        <v>1254.3499999999997</v>
      </c>
      <c r="J326" s="36">
        <v>1274.1999999999998</v>
      </c>
      <c r="K326" s="31">
        <v>1234.5</v>
      </c>
      <c r="L326" s="31">
        <v>1196.05</v>
      </c>
      <c r="M326" s="31">
        <v>2.7090299999999998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2433.1</v>
      </c>
      <c r="D327" s="36">
        <v>2440.0666666666666</v>
      </c>
      <c r="E327" s="36">
        <v>2415.4833333333331</v>
      </c>
      <c r="F327" s="36">
        <v>2397.8666666666663</v>
      </c>
      <c r="G327" s="36">
        <v>2373.2833333333328</v>
      </c>
      <c r="H327" s="36">
        <v>2457.6833333333334</v>
      </c>
      <c r="I327" s="36">
        <v>2482.2666666666673</v>
      </c>
      <c r="J327" s="36">
        <v>2499.8833333333337</v>
      </c>
      <c r="K327" s="31">
        <v>2464.65</v>
      </c>
      <c r="L327" s="31">
        <v>2422.4499999999998</v>
      </c>
      <c r="M327" s="31">
        <v>2.70763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119502.9</v>
      </c>
      <c r="D328" s="36">
        <v>119584.63333333335</v>
      </c>
      <c r="E328" s="36">
        <v>118818.26666666669</v>
      </c>
      <c r="F328" s="36">
        <v>118133.63333333335</v>
      </c>
      <c r="G328" s="36">
        <v>117367.26666666669</v>
      </c>
      <c r="H328" s="36">
        <v>120269.26666666669</v>
      </c>
      <c r="I328" s="36">
        <v>121035.63333333336</v>
      </c>
      <c r="J328" s="36">
        <v>121720.26666666669</v>
      </c>
      <c r="K328" s="31">
        <v>120351</v>
      </c>
      <c r="L328" s="31">
        <v>118900</v>
      </c>
      <c r="M328" s="31">
        <v>8.7050000000000002E-2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2250.3000000000002</v>
      </c>
      <c r="D329" s="36">
        <v>2258.9500000000003</v>
      </c>
      <c r="E329" s="36">
        <v>2229.9000000000005</v>
      </c>
      <c r="F329" s="36">
        <v>2209.5000000000005</v>
      </c>
      <c r="G329" s="36">
        <v>2180.4500000000007</v>
      </c>
      <c r="H329" s="36">
        <v>2279.3500000000004</v>
      </c>
      <c r="I329" s="36">
        <v>2308.4000000000005</v>
      </c>
      <c r="J329" s="36">
        <v>2328.8000000000002</v>
      </c>
      <c r="K329" s="31">
        <v>2288</v>
      </c>
      <c r="L329" s="31">
        <v>2238.5500000000002</v>
      </c>
      <c r="M329" s="31">
        <v>1.1496299999999999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3227.85</v>
      </c>
      <c r="D330" s="36">
        <v>3248.9500000000003</v>
      </c>
      <c r="E330" s="36">
        <v>3189.9000000000005</v>
      </c>
      <c r="F330" s="36">
        <v>3151.9500000000003</v>
      </c>
      <c r="G330" s="36">
        <v>3092.9000000000005</v>
      </c>
      <c r="H330" s="36">
        <v>3286.9000000000005</v>
      </c>
      <c r="I330" s="36">
        <v>3345.9500000000007</v>
      </c>
      <c r="J330" s="36">
        <v>3383.9000000000005</v>
      </c>
      <c r="K330" s="31">
        <v>3308</v>
      </c>
      <c r="L330" s="31">
        <v>3211</v>
      </c>
      <c r="M330" s="31">
        <v>7.7576400000000003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1453.5</v>
      </c>
      <c r="D331" s="36">
        <v>1455.8999999999999</v>
      </c>
      <c r="E331" s="36">
        <v>1442.5999999999997</v>
      </c>
      <c r="F331" s="36">
        <v>1431.6999999999998</v>
      </c>
      <c r="G331" s="36">
        <v>1418.3999999999996</v>
      </c>
      <c r="H331" s="36">
        <v>1466.7999999999997</v>
      </c>
      <c r="I331" s="36">
        <v>1480.1</v>
      </c>
      <c r="J331" s="36">
        <v>1490.9999999999998</v>
      </c>
      <c r="K331" s="31">
        <v>1469.2</v>
      </c>
      <c r="L331" s="31">
        <v>1445</v>
      </c>
      <c r="M331" s="31">
        <v>4.6068499999999997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1166.05</v>
      </c>
      <c r="D332" s="36">
        <v>1169.5333333333335</v>
      </c>
      <c r="E332" s="36">
        <v>1148.8166666666671</v>
      </c>
      <c r="F332" s="36">
        <v>1131.5833333333335</v>
      </c>
      <c r="G332" s="36">
        <v>1110.866666666667</v>
      </c>
      <c r="H332" s="36">
        <v>1186.7666666666671</v>
      </c>
      <c r="I332" s="36">
        <v>1207.4833333333338</v>
      </c>
      <c r="J332" s="36">
        <v>1224.7166666666672</v>
      </c>
      <c r="K332" s="31">
        <v>1190.25</v>
      </c>
      <c r="L332" s="31">
        <v>1152.3</v>
      </c>
      <c r="M332" s="31">
        <v>6.23963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756.3</v>
      </c>
      <c r="D333" s="36">
        <v>761.65</v>
      </c>
      <c r="E333" s="36">
        <v>747.09999999999991</v>
      </c>
      <c r="F333" s="36">
        <v>737.9</v>
      </c>
      <c r="G333" s="36">
        <v>723.34999999999991</v>
      </c>
      <c r="H333" s="36">
        <v>770.84999999999991</v>
      </c>
      <c r="I333" s="36">
        <v>785.39999999999986</v>
      </c>
      <c r="J333" s="36">
        <v>794.59999999999991</v>
      </c>
      <c r="K333" s="31">
        <v>776.2</v>
      </c>
      <c r="L333" s="31">
        <v>752.45</v>
      </c>
      <c r="M333" s="31">
        <v>7.7110000000000003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96.95</v>
      </c>
      <c r="D334" s="36">
        <v>97.566666666666663</v>
      </c>
      <c r="E334" s="36">
        <v>95.883333333333326</v>
      </c>
      <c r="F334" s="36">
        <v>94.816666666666663</v>
      </c>
      <c r="G334" s="36">
        <v>93.133333333333326</v>
      </c>
      <c r="H334" s="36">
        <v>98.633333333333326</v>
      </c>
      <c r="I334" s="36">
        <v>100.31666666666666</v>
      </c>
      <c r="J334" s="36">
        <v>101.38333333333333</v>
      </c>
      <c r="K334" s="31">
        <v>99.25</v>
      </c>
      <c r="L334" s="31">
        <v>96.5</v>
      </c>
      <c r="M334" s="31">
        <v>98.501519999999999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3769.4</v>
      </c>
      <c r="D335" s="36">
        <v>3783.5333333333333</v>
      </c>
      <c r="E335" s="36">
        <v>3735.4666666666667</v>
      </c>
      <c r="F335" s="36">
        <v>3701.5333333333333</v>
      </c>
      <c r="G335" s="36">
        <v>3653.4666666666667</v>
      </c>
      <c r="H335" s="36">
        <v>3817.4666666666667</v>
      </c>
      <c r="I335" s="36">
        <v>3865.5333333333333</v>
      </c>
      <c r="J335" s="36">
        <v>3899.4666666666667</v>
      </c>
      <c r="K335" s="31">
        <v>3831.6</v>
      </c>
      <c r="L335" s="31">
        <v>3749.6</v>
      </c>
      <c r="M335" s="31">
        <v>1.1370100000000001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805.45</v>
      </c>
      <c r="D336" s="36">
        <v>805.81666666666661</v>
      </c>
      <c r="E336" s="36">
        <v>797.63333333333321</v>
      </c>
      <c r="F336" s="36">
        <v>789.81666666666661</v>
      </c>
      <c r="G336" s="36">
        <v>781.63333333333321</v>
      </c>
      <c r="H336" s="36">
        <v>813.63333333333321</v>
      </c>
      <c r="I336" s="36">
        <v>821.81666666666661</v>
      </c>
      <c r="J336" s="36">
        <v>829.63333333333321</v>
      </c>
      <c r="K336" s="31">
        <v>814</v>
      </c>
      <c r="L336" s="31">
        <v>798</v>
      </c>
      <c r="M336" s="31">
        <v>2.2812100000000002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80.400000000000006</v>
      </c>
      <c r="D337" s="36">
        <v>80.733333333333334</v>
      </c>
      <c r="E337" s="36">
        <v>79.316666666666663</v>
      </c>
      <c r="F337" s="36">
        <v>78.233333333333334</v>
      </c>
      <c r="G337" s="36">
        <v>76.816666666666663</v>
      </c>
      <c r="H337" s="36">
        <v>81.816666666666663</v>
      </c>
      <c r="I337" s="36">
        <v>83.23333333333332</v>
      </c>
      <c r="J337" s="36">
        <v>84.316666666666663</v>
      </c>
      <c r="K337" s="31">
        <v>82.15</v>
      </c>
      <c r="L337" s="31">
        <v>79.650000000000006</v>
      </c>
      <c r="M337" s="31">
        <v>267.64744999999999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174.25</v>
      </c>
      <c r="D338" s="36">
        <v>175.04999999999998</v>
      </c>
      <c r="E338" s="36">
        <v>172.19999999999996</v>
      </c>
      <c r="F338" s="36">
        <v>170.14999999999998</v>
      </c>
      <c r="G338" s="36">
        <v>167.29999999999995</v>
      </c>
      <c r="H338" s="36">
        <v>177.09999999999997</v>
      </c>
      <c r="I338" s="36">
        <v>179.95</v>
      </c>
      <c r="J338" s="36">
        <v>181.99999999999997</v>
      </c>
      <c r="K338" s="31">
        <v>177.9</v>
      </c>
      <c r="L338" s="31">
        <v>173</v>
      </c>
      <c r="M338" s="31">
        <v>34.194369999999999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24947.15</v>
      </c>
      <c r="D339" s="36">
        <v>24996.716666666664</v>
      </c>
      <c r="E339" s="36">
        <v>24752.683333333327</v>
      </c>
      <c r="F339" s="36">
        <v>24558.216666666664</v>
      </c>
      <c r="G339" s="36">
        <v>24314.183333333327</v>
      </c>
      <c r="H339" s="36">
        <v>25191.183333333327</v>
      </c>
      <c r="I339" s="36">
        <v>25435.21666666666</v>
      </c>
      <c r="J339" s="36">
        <v>25629.683333333327</v>
      </c>
      <c r="K339" s="31">
        <v>25240.75</v>
      </c>
      <c r="L339" s="31">
        <v>24802.25</v>
      </c>
      <c r="M339" s="31">
        <v>0.64122999999999997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86.65</v>
      </c>
      <c r="D340" s="36">
        <v>86.133333333333326</v>
      </c>
      <c r="E340" s="36">
        <v>84.766666666666652</v>
      </c>
      <c r="F340" s="36">
        <v>82.883333333333326</v>
      </c>
      <c r="G340" s="36">
        <v>81.516666666666652</v>
      </c>
      <c r="H340" s="36">
        <v>88.016666666666652</v>
      </c>
      <c r="I340" s="36">
        <v>89.383333333333326</v>
      </c>
      <c r="J340" s="36">
        <v>91.266666666666652</v>
      </c>
      <c r="K340" s="31">
        <v>87.5</v>
      </c>
      <c r="L340" s="31">
        <v>84.25</v>
      </c>
      <c r="M340" s="31">
        <v>103.53864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62</v>
      </c>
      <c r="D341" s="36">
        <v>62.300000000000004</v>
      </c>
      <c r="E341" s="36">
        <v>60.900000000000006</v>
      </c>
      <c r="F341" s="36">
        <v>59.800000000000004</v>
      </c>
      <c r="G341" s="36">
        <v>58.400000000000006</v>
      </c>
      <c r="H341" s="36">
        <v>63.400000000000006</v>
      </c>
      <c r="I341" s="36">
        <v>64.8</v>
      </c>
      <c r="J341" s="36">
        <v>65.900000000000006</v>
      </c>
      <c r="K341" s="31">
        <v>63.7</v>
      </c>
      <c r="L341" s="31">
        <v>61.2</v>
      </c>
      <c r="M341" s="31">
        <v>211.86115000000001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442.5</v>
      </c>
      <c r="D342" s="36">
        <v>442.48333333333335</v>
      </c>
      <c r="E342" s="36">
        <v>438.06666666666672</v>
      </c>
      <c r="F342" s="36">
        <v>433.63333333333338</v>
      </c>
      <c r="G342" s="36">
        <v>429.21666666666675</v>
      </c>
      <c r="H342" s="36">
        <v>446.91666666666669</v>
      </c>
      <c r="I342" s="36">
        <v>451.33333333333331</v>
      </c>
      <c r="J342" s="36">
        <v>455.76666666666665</v>
      </c>
      <c r="K342" s="31">
        <v>446.9</v>
      </c>
      <c r="L342" s="31">
        <v>438.05</v>
      </c>
      <c r="M342" s="31">
        <v>4.6221199999999998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188.9</v>
      </c>
      <c r="D343" s="36">
        <v>189.61666666666667</v>
      </c>
      <c r="E343" s="36">
        <v>184.88333333333335</v>
      </c>
      <c r="F343" s="36">
        <v>180.86666666666667</v>
      </c>
      <c r="G343" s="36">
        <v>176.13333333333335</v>
      </c>
      <c r="H343" s="36">
        <v>193.63333333333335</v>
      </c>
      <c r="I343" s="36">
        <v>198.3666666666667</v>
      </c>
      <c r="J343" s="36">
        <v>202.38333333333335</v>
      </c>
      <c r="K343" s="31">
        <v>194.35</v>
      </c>
      <c r="L343" s="31">
        <v>185.6</v>
      </c>
      <c r="M343" s="31">
        <v>22.18186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183.05</v>
      </c>
      <c r="D344" s="36">
        <v>184.08333333333334</v>
      </c>
      <c r="E344" s="36">
        <v>181.26666666666668</v>
      </c>
      <c r="F344" s="36">
        <v>179.48333333333335</v>
      </c>
      <c r="G344" s="36">
        <v>176.66666666666669</v>
      </c>
      <c r="H344" s="36">
        <v>185.86666666666667</v>
      </c>
      <c r="I344" s="36">
        <v>188.68333333333334</v>
      </c>
      <c r="J344" s="36">
        <v>190.46666666666667</v>
      </c>
      <c r="K344" s="31">
        <v>186.9</v>
      </c>
      <c r="L344" s="31">
        <v>182.3</v>
      </c>
      <c r="M344" s="31">
        <v>55.889099999999999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46.65</v>
      </c>
      <c r="D345" s="36">
        <v>47.033333333333331</v>
      </c>
      <c r="E345" s="36">
        <v>46.016666666666666</v>
      </c>
      <c r="F345" s="36">
        <v>45.383333333333333</v>
      </c>
      <c r="G345" s="36">
        <v>44.366666666666667</v>
      </c>
      <c r="H345" s="36">
        <v>47.666666666666664</v>
      </c>
      <c r="I345" s="36">
        <v>48.68333333333333</v>
      </c>
      <c r="J345" s="36">
        <v>49.316666666666663</v>
      </c>
      <c r="K345" s="31">
        <v>48.05</v>
      </c>
      <c r="L345" s="31">
        <v>46.4</v>
      </c>
      <c r="M345" s="31">
        <v>64.322249999999997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259.7</v>
      </c>
      <c r="D346" s="36">
        <v>262.56666666666666</v>
      </c>
      <c r="E346" s="36">
        <v>255.68333333333334</v>
      </c>
      <c r="F346" s="36">
        <v>251.66666666666669</v>
      </c>
      <c r="G346" s="36">
        <v>244.78333333333336</v>
      </c>
      <c r="H346" s="36">
        <v>266.58333333333331</v>
      </c>
      <c r="I346" s="36">
        <v>273.46666666666664</v>
      </c>
      <c r="J346" s="36">
        <v>277.48333333333329</v>
      </c>
      <c r="K346" s="31">
        <v>269.45</v>
      </c>
      <c r="L346" s="31">
        <v>258.55</v>
      </c>
      <c r="M346" s="31">
        <v>14.843959999999999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283.39999999999998</v>
      </c>
      <c r="D347" s="36">
        <v>284.28333333333336</v>
      </c>
      <c r="E347" s="36">
        <v>279.9666666666667</v>
      </c>
      <c r="F347" s="36">
        <v>276.53333333333336</v>
      </c>
      <c r="G347" s="36">
        <v>272.2166666666667</v>
      </c>
      <c r="H347" s="36">
        <v>287.7166666666667</v>
      </c>
      <c r="I347" s="36">
        <v>292.03333333333342</v>
      </c>
      <c r="J347" s="36">
        <v>295.4666666666667</v>
      </c>
      <c r="K347" s="31">
        <v>288.60000000000002</v>
      </c>
      <c r="L347" s="31">
        <v>280.85000000000002</v>
      </c>
      <c r="M347" s="31">
        <v>86.408829999999995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368.75</v>
      </c>
      <c r="D348" s="36">
        <v>371.91666666666669</v>
      </c>
      <c r="E348" s="36">
        <v>364.63333333333338</v>
      </c>
      <c r="F348" s="36">
        <v>360.51666666666671</v>
      </c>
      <c r="G348" s="36">
        <v>353.23333333333341</v>
      </c>
      <c r="H348" s="36">
        <v>376.03333333333336</v>
      </c>
      <c r="I348" s="36">
        <v>383.31666666666666</v>
      </c>
      <c r="J348" s="36">
        <v>387.43333333333334</v>
      </c>
      <c r="K348" s="31">
        <v>379.2</v>
      </c>
      <c r="L348" s="31">
        <v>367.8</v>
      </c>
      <c r="M348" s="31">
        <v>2.1979799999999998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1425.4</v>
      </c>
      <c r="D349" s="36">
        <v>1432.7166666666665</v>
      </c>
      <c r="E349" s="36">
        <v>1409.633333333333</v>
      </c>
      <c r="F349" s="36">
        <v>1393.8666666666666</v>
      </c>
      <c r="G349" s="36">
        <v>1370.7833333333331</v>
      </c>
      <c r="H349" s="36">
        <v>1448.4833333333329</v>
      </c>
      <c r="I349" s="36">
        <v>1471.5666666666664</v>
      </c>
      <c r="J349" s="36">
        <v>1487.3333333333328</v>
      </c>
      <c r="K349" s="31">
        <v>1455.8</v>
      </c>
      <c r="L349" s="31">
        <v>1416.95</v>
      </c>
      <c r="M349" s="31">
        <v>8.1730900000000002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195.4</v>
      </c>
      <c r="D350" s="36">
        <v>195.91666666666666</v>
      </c>
      <c r="E350" s="36">
        <v>194.0333333333333</v>
      </c>
      <c r="F350" s="36">
        <v>192.66666666666666</v>
      </c>
      <c r="G350" s="36">
        <v>190.7833333333333</v>
      </c>
      <c r="H350" s="36">
        <v>197.2833333333333</v>
      </c>
      <c r="I350" s="36">
        <v>199.16666666666669</v>
      </c>
      <c r="J350" s="36">
        <v>200.5333333333333</v>
      </c>
      <c r="K350" s="31">
        <v>197.8</v>
      </c>
      <c r="L350" s="31">
        <v>194.55</v>
      </c>
      <c r="M350" s="31">
        <v>107.19911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312.7</v>
      </c>
      <c r="D351" s="36">
        <v>315.2</v>
      </c>
      <c r="E351" s="36">
        <v>309.39999999999998</v>
      </c>
      <c r="F351" s="36">
        <v>306.09999999999997</v>
      </c>
      <c r="G351" s="36">
        <v>300.29999999999995</v>
      </c>
      <c r="H351" s="36">
        <v>318.5</v>
      </c>
      <c r="I351" s="36">
        <v>324.30000000000007</v>
      </c>
      <c r="J351" s="36">
        <v>327.60000000000002</v>
      </c>
      <c r="K351" s="31">
        <v>321</v>
      </c>
      <c r="L351" s="31">
        <v>311.89999999999998</v>
      </c>
      <c r="M351" s="31">
        <v>16.385300000000001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1219.4000000000001</v>
      </c>
      <c r="D352" s="36">
        <v>1227.1166666666668</v>
      </c>
      <c r="E352" s="36">
        <v>1207.2833333333335</v>
      </c>
      <c r="F352" s="36">
        <v>1195.1666666666667</v>
      </c>
      <c r="G352" s="36">
        <v>1175.3333333333335</v>
      </c>
      <c r="H352" s="36">
        <v>1239.2333333333336</v>
      </c>
      <c r="I352" s="36">
        <v>1259.0666666666666</v>
      </c>
      <c r="J352" s="36">
        <v>1271.1833333333336</v>
      </c>
      <c r="K352" s="31">
        <v>1246.95</v>
      </c>
      <c r="L352" s="31">
        <v>1215</v>
      </c>
      <c r="M352" s="31">
        <v>3.88585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616.54999999999995</v>
      </c>
      <c r="D353" s="36">
        <v>629.7833333333333</v>
      </c>
      <c r="E353" s="36">
        <v>601.56666666666661</v>
      </c>
      <c r="F353" s="36">
        <v>586.58333333333326</v>
      </c>
      <c r="G353" s="36">
        <v>558.36666666666656</v>
      </c>
      <c r="H353" s="36">
        <v>644.76666666666665</v>
      </c>
      <c r="I353" s="36">
        <v>672.98333333333335</v>
      </c>
      <c r="J353" s="36">
        <v>687.9666666666667</v>
      </c>
      <c r="K353" s="31">
        <v>658</v>
      </c>
      <c r="L353" s="31">
        <v>614.79999999999995</v>
      </c>
      <c r="M353" s="31">
        <v>157.26787999999999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4108.8</v>
      </c>
      <c r="D354" s="36">
        <v>4156.9833333333336</v>
      </c>
      <c r="E354" s="36">
        <v>4048.0166666666673</v>
      </c>
      <c r="F354" s="36">
        <v>3987.2333333333336</v>
      </c>
      <c r="G354" s="36">
        <v>3878.2666666666673</v>
      </c>
      <c r="H354" s="36">
        <v>4217.7666666666673</v>
      </c>
      <c r="I354" s="36">
        <v>4326.7333333333345</v>
      </c>
      <c r="J354" s="36">
        <v>4387.5166666666673</v>
      </c>
      <c r="K354" s="31">
        <v>4265.95</v>
      </c>
      <c r="L354" s="31">
        <v>4096.2</v>
      </c>
      <c r="M354" s="31">
        <v>1.4366300000000001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215.7</v>
      </c>
      <c r="D355" s="36">
        <v>216.54999999999998</v>
      </c>
      <c r="E355" s="36">
        <v>214.29999999999995</v>
      </c>
      <c r="F355" s="36">
        <v>212.89999999999998</v>
      </c>
      <c r="G355" s="36">
        <v>210.64999999999995</v>
      </c>
      <c r="H355" s="36">
        <v>217.94999999999996</v>
      </c>
      <c r="I355" s="36">
        <v>220.20000000000002</v>
      </c>
      <c r="J355" s="36">
        <v>221.59999999999997</v>
      </c>
      <c r="K355" s="31">
        <v>218.8</v>
      </c>
      <c r="L355" s="31">
        <v>215.15</v>
      </c>
      <c r="M355" s="31">
        <v>4.2422500000000003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37438.550000000003</v>
      </c>
      <c r="D356" s="36">
        <v>37438.85</v>
      </c>
      <c r="E356" s="36">
        <v>37217.699999999997</v>
      </c>
      <c r="F356" s="36">
        <v>36996.85</v>
      </c>
      <c r="G356" s="36">
        <v>36775.699999999997</v>
      </c>
      <c r="H356" s="36">
        <v>37659.699999999997</v>
      </c>
      <c r="I356" s="36">
        <v>37880.850000000006</v>
      </c>
      <c r="J356" s="36">
        <v>38101.699999999997</v>
      </c>
      <c r="K356" s="31">
        <v>37660</v>
      </c>
      <c r="L356" s="31">
        <v>37218</v>
      </c>
      <c r="M356" s="31">
        <v>0.17207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1527.95</v>
      </c>
      <c r="D357" s="36">
        <v>1551.3166666666666</v>
      </c>
      <c r="E357" s="36">
        <v>1497.6333333333332</v>
      </c>
      <c r="F357" s="36">
        <v>1467.3166666666666</v>
      </c>
      <c r="G357" s="36">
        <v>1413.6333333333332</v>
      </c>
      <c r="H357" s="36">
        <v>1581.6333333333332</v>
      </c>
      <c r="I357" s="36">
        <v>1635.3166666666666</v>
      </c>
      <c r="J357" s="36">
        <v>1665.6333333333332</v>
      </c>
      <c r="K357" s="31">
        <v>1605</v>
      </c>
      <c r="L357" s="31">
        <v>1521</v>
      </c>
      <c r="M357" s="31">
        <v>5.8484699999999998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798.25</v>
      </c>
      <c r="D358" s="36">
        <v>792.1</v>
      </c>
      <c r="E358" s="36">
        <v>773.15000000000009</v>
      </c>
      <c r="F358" s="36">
        <v>748.05000000000007</v>
      </c>
      <c r="G358" s="36">
        <v>729.10000000000014</v>
      </c>
      <c r="H358" s="36">
        <v>817.2</v>
      </c>
      <c r="I358" s="36">
        <v>836.15000000000009</v>
      </c>
      <c r="J358" s="36">
        <v>861.25</v>
      </c>
      <c r="K358" s="31">
        <v>811.05</v>
      </c>
      <c r="L358" s="31">
        <v>767</v>
      </c>
      <c r="M358" s="31">
        <v>12.87622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253.15</v>
      </c>
      <c r="D359" s="36">
        <v>256.36666666666667</v>
      </c>
      <c r="E359" s="36">
        <v>247.78333333333336</v>
      </c>
      <c r="F359" s="36">
        <v>242.41666666666669</v>
      </c>
      <c r="G359" s="36">
        <v>233.83333333333337</v>
      </c>
      <c r="H359" s="36">
        <v>261.73333333333335</v>
      </c>
      <c r="I359" s="36">
        <v>270.31666666666661</v>
      </c>
      <c r="J359" s="36">
        <v>275.68333333333334</v>
      </c>
      <c r="K359" s="31">
        <v>264.95</v>
      </c>
      <c r="L359" s="31">
        <v>251</v>
      </c>
      <c r="M359" s="31">
        <v>34.923520000000003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6527.45</v>
      </c>
      <c r="D360" s="36">
        <v>6564.1333333333341</v>
      </c>
      <c r="E360" s="36">
        <v>6463.3166666666684</v>
      </c>
      <c r="F360" s="36">
        <v>6399.1833333333343</v>
      </c>
      <c r="G360" s="36">
        <v>6298.3666666666686</v>
      </c>
      <c r="H360" s="36">
        <v>6628.2666666666682</v>
      </c>
      <c r="I360" s="36">
        <v>6729.0833333333339</v>
      </c>
      <c r="J360" s="36">
        <v>6793.2166666666681</v>
      </c>
      <c r="K360" s="31">
        <v>6664.95</v>
      </c>
      <c r="L360" s="31">
        <v>6500</v>
      </c>
      <c r="M360" s="31">
        <v>4.4204600000000003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208.85</v>
      </c>
      <c r="D361" s="36">
        <v>209.76666666666665</v>
      </c>
      <c r="E361" s="36">
        <v>207.2833333333333</v>
      </c>
      <c r="F361" s="36">
        <v>205.71666666666664</v>
      </c>
      <c r="G361" s="36">
        <v>203.23333333333329</v>
      </c>
      <c r="H361" s="36">
        <v>211.33333333333331</v>
      </c>
      <c r="I361" s="36">
        <v>213.81666666666666</v>
      </c>
      <c r="J361" s="36">
        <v>215.38333333333333</v>
      </c>
      <c r="K361" s="31">
        <v>212.25</v>
      </c>
      <c r="L361" s="31">
        <v>208.2</v>
      </c>
      <c r="M361" s="31">
        <v>34.136780000000002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4095.35</v>
      </c>
      <c r="D362" s="36">
        <v>4081.75</v>
      </c>
      <c r="E362" s="36">
        <v>4058.5</v>
      </c>
      <c r="F362" s="36">
        <v>4021.65</v>
      </c>
      <c r="G362" s="36">
        <v>3998.4</v>
      </c>
      <c r="H362" s="36">
        <v>4118.6000000000004</v>
      </c>
      <c r="I362" s="36">
        <v>4141.8500000000004</v>
      </c>
      <c r="J362" s="36">
        <v>4178.7</v>
      </c>
      <c r="K362" s="31">
        <v>4105</v>
      </c>
      <c r="L362" s="31">
        <v>4044.9</v>
      </c>
      <c r="M362" s="31">
        <v>0.16761999999999999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2245.6999999999998</v>
      </c>
      <c r="D363" s="36">
        <v>2262.3166666666666</v>
      </c>
      <c r="E363" s="36">
        <v>2195.6333333333332</v>
      </c>
      <c r="F363" s="36">
        <v>2145.5666666666666</v>
      </c>
      <c r="G363" s="36">
        <v>2078.8833333333332</v>
      </c>
      <c r="H363" s="36">
        <v>2312.3833333333332</v>
      </c>
      <c r="I363" s="36">
        <v>2379.0666666666666</v>
      </c>
      <c r="J363" s="36">
        <v>2429.1333333333332</v>
      </c>
      <c r="K363" s="31">
        <v>2329</v>
      </c>
      <c r="L363" s="31">
        <v>2212.25</v>
      </c>
      <c r="M363" s="31">
        <v>5.47654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3484</v>
      </c>
      <c r="D364" s="36">
        <v>3609.5499999999997</v>
      </c>
      <c r="E364" s="36">
        <v>3325.4499999999994</v>
      </c>
      <c r="F364" s="36">
        <v>3166.8999999999996</v>
      </c>
      <c r="G364" s="36">
        <v>2882.7999999999993</v>
      </c>
      <c r="H364" s="36">
        <v>3768.0999999999995</v>
      </c>
      <c r="I364" s="36">
        <v>4052.2</v>
      </c>
      <c r="J364" s="36">
        <v>4210.75</v>
      </c>
      <c r="K364" s="31">
        <v>3893.65</v>
      </c>
      <c r="L364" s="31">
        <v>3451</v>
      </c>
      <c r="M364" s="31">
        <v>14.90344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2607.5</v>
      </c>
      <c r="D365" s="36">
        <v>2589.4500000000003</v>
      </c>
      <c r="E365" s="36">
        <v>2564.1000000000004</v>
      </c>
      <c r="F365" s="36">
        <v>2520.7000000000003</v>
      </c>
      <c r="G365" s="36">
        <v>2495.3500000000004</v>
      </c>
      <c r="H365" s="36">
        <v>2632.8500000000004</v>
      </c>
      <c r="I365" s="36">
        <v>2658.2</v>
      </c>
      <c r="J365" s="36">
        <v>2701.6000000000004</v>
      </c>
      <c r="K365" s="31">
        <v>2614.8000000000002</v>
      </c>
      <c r="L365" s="31">
        <v>2546.0500000000002</v>
      </c>
      <c r="M365" s="31">
        <v>7.0549999999999997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889.85</v>
      </c>
      <c r="D366" s="36">
        <v>899.48333333333323</v>
      </c>
      <c r="E366" s="36">
        <v>877.41666666666652</v>
      </c>
      <c r="F366" s="36">
        <v>864.98333333333323</v>
      </c>
      <c r="G366" s="36">
        <v>842.91666666666652</v>
      </c>
      <c r="H366" s="36">
        <v>911.91666666666652</v>
      </c>
      <c r="I366" s="36">
        <v>933.98333333333335</v>
      </c>
      <c r="J366" s="36">
        <v>946.41666666666652</v>
      </c>
      <c r="K366" s="31">
        <v>921.55</v>
      </c>
      <c r="L366" s="31">
        <v>887.05</v>
      </c>
      <c r="M366" s="31">
        <v>13.506159999999999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127.2</v>
      </c>
      <c r="D367" s="36">
        <v>128.26666666666668</v>
      </c>
      <c r="E367" s="36">
        <v>125.73333333333335</v>
      </c>
      <c r="F367" s="36">
        <v>124.26666666666667</v>
      </c>
      <c r="G367" s="36">
        <v>121.73333333333333</v>
      </c>
      <c r="H367" s="36">
        <v>129.73333333333335</v>
      </c>
      <c r="I367" s="36">
        <v>132.26666666666671</v>
      </c>
      <c r="J367" s="36">
        <v>133.73333333333338</v>
      </c>
      <c r="K367" s="31">
        <v>130.80000000000001</v>
      </c>
      <c r="L367" s="31">
        <v>126.8</v>
      </c>
      <c r="M367" s="31">
        <v>52.467089999999999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777.75</v>
      </c>
      <c r="D368" s="36">
        <v>782.41666666666663</v>
      </c>
      <c r="E368" s="36">
        <v>768.33333333333326</v>
      </c>
      <c r="F368" s="36">
        <v>758.91666666666663</v>
      </c>
      <c r="G368" s="36">
        <v>744.83333333333326</v>
      </c>
      <c r="H368" s="36">
        <v>791.83333333333326</v>
      </c>
      <c r="I368" s="36">
        <v>805.91666666666652</v>
      </c>
      <c r="J368" s="36">
        <v>815.33333333333326</v>
      </c>
      <c r="K368" s="31">
        <v>796.5</v>
      </c>
      <c r="L368" s="31">
        <v>773</v>
      </c>
      <c r="M368" s="31">
        <v>2.9722300000000001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328.45</v>
      </c>
      <c r="D369" s="36">
        <v>332.56666666666666</v>
      </c>
      <c r="E369" s="36">
        <v>322.88333333333333</v>
      </c>
      <c r="F369" s="36">
        <v>317.31666666666666</v>
      </c>
      <c r="G369" s="36">
        <v>307.63333333333333</v>
      </c>
      <c r="H369" s="36">
        <v>338.13333333333333</v>
      </c>
      <c r="I369" s="36">
        <v>347.81666666666661</v>
      </c>
      <c r="J369" s="36">
        <v>353.38333333333333</v>
      </c>
      <c r="K369" s="31">
        <v>342.25</v>
      </c>
      <c r="L369" s="31">
        <v>327</v>
      </c>
      <c r="M369" s="31">
        <v>9.7909799999999994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1597.8</v>
      </c>
      <c r="D370" s="36">
        <v>1588.9833333333333</v>
      </c>
      <c r="E370" s="36">
        <v>1570.5666666666666</v>
      </c>
      <c r="F370" s="36">
        <v>1543.3333333333333</v>
      </c>
      <c r="G370" s="36">
        <v>1524.9166666666665</v>
      </c>
      <c r="H370" s="36">
        <v>1616.2166666666667</v>
      </c>
      <c r="I370" s="36">
        <v>1634.6333333333332</v>
      </c>
      <c r="J370" s="36">
        <v>1661.8666666666668</v>
      </c>
      <c r="K370" s="31">
        <v>1607.4</v>
      </c>
      <c r="L370" s="31">
        <v>1561.75</v>
      </c>
      <c r="M370" s="31">
        <v>0.56198999999999999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5609.9</v>
      </c>
      <c r="D371" s="36">
        <v>5640.9833333333336</v>
      </c>
      <c r="E371" s="36">
        <v>5548.9666666666672</v>
      </c>
      <c r="F371" s="36">
        <v>5488.0333333333338</v>
      </c>
      <c r="G371" s="36">
        <v>5396.0166666666673</v>
      </c>
      <c r="H371" s="36">
        <v>5701.916666666667</v>
      </c>
      <c r="I371" s="36">
        <v>5793.9333333333334</v>
      </c>
      <c r="J371" s="36">
        <v>5854.8666666666668</v>
      </c>
      <c r="K371" s="31">
        <v>5733</v>
      </c>
      <c r="L371" s="31">
        <v>5580.05</v>
      </c>
      <c r="M371" s="31">
        <v>5.2443400000000002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1020.4</v>
      </c>
      <c r="D372" s="36">
        <v>1024.8833333333334</v>
      </c>
      <c r="E372" s="36">
        <v>1013.5166666666669</v>
      </c>
      <c r="F372" s="36">
        <v>1006.6333333333334</v>
      </c>
      <c r="G372" s="36">
        <v>995.26666666666688</v>
      </c>
      <c r="H372" s="36">
        <v>1031.7666666666669</v>
      </c>
      <c r="I372" s="36">
        <v>1043.1333333333332</v>
      </c>
      <c r="J372" s="36">
        <v>1050.0166666666669</v>
      </c>
      <c r="K372" s="31">
        <v>1036.25</v>
      </c>
      <c r="L372" s="31">
        <v>1018</v>
      </c>
      <c r="M372" s="31">
        <v>0.79647999999999997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416.05</v>
      </c>
      <c r="D373" s="36">
        <v>419.75</v>
      </c>
      <c r="E373" s="36">
        <v>410.9</v>
      </c>
      <c r="F373" s="36">
        <v>405.75</v>
      </c>
      <c r="G373" s="36">
        <v>396.9</v>
      </c>
      <c r="H373" s="36">
        <v>424.9</v>
      </c>
      <c r="I373" s="36">
        <v>433.75</v>
      </c>
      <c r="J373" s="36">
        <v>438.9</v>
      </c>
      <c r="K373" s="31">
        <v>428.6</v>
      </c>
      <c r="L373" s="31">
        <v>414.6</v>
      </c>
      <c r="M373" s="31">
        <v>66.432950000000005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389.7</v>
      </c>
      <c r="D374" s="36">
        <v>389.18333333333339</v>
      </c>
      <c r="E374" s="36">
        <v>385.61666666666679</v>
      </c>
      <c r="F374" s="36">
        <v>381.53333333333342</v>
      </c>
      <c r="G374" s="36">
        <v>377.96666666666681</v>
      </c>
      <c r="H374" s="36">
        <v>393.26666666666677</v>
      </c>
      <c r="I374" s="36">
        <v>396.83333333333337</v>
      </c>
      <c r="J374" s="36">
        <v>400.91666666666674</v>
      </c>
      <c r="K374" s="31">
        <v>392.75</v>
      </c>
      <c r="L374" s="31">
        <v>385.1</v>
      </c>
      <c r="M374" s="31">
        <v>96.512200000000007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231.35</v>
      </c>
      <c r="D375" s="36">
        <v>231.38333333333333</v>
      </c>
      <c r="E375" s="36">
        <v>229.46666666666664</v>
      </c>
      <c r="F375" s="36">
        <v>227.58333333333331</v>
      </c>
      <c r="G375" s="36">
        <v>225.66666666666663</v>
      </c>
      <c r="H375" s="36">
        <v>233.26666666666665</v>
      </c>
      <c r="I375" s="36">
        <v>235.18333333333334</v>
      </c>
      <c r="J375" s="36">
        <v>237.06666666666666</v>
      </c>
      <c r="K375" s="31">
        <v>233.3</v>
      </c>
      <c r="L375" s="31">
        <v>229.5</v>
      </c>
      <c r="M375" s="31">
        <v>143.55329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545.70000000000005</v>
      </c>
      <c r="D376" s="36">
        <v>548.76666666666677</v>
      </c>
      <c r="E376" s="36">
        <v>535.03333333333353</v>
      </c>
      <c r="F376" s="36">
        <v>524.36666666666679</v>
      </c>
      <c r="G376" s="36">
        <v>510.63333333333355</v>
      </c>
      <c r="H376" s="36">
        <v>559.43333333333351</v>
      </c>
      <c r="I376" s="36">
        <v>573.16666666666686</v>
      </c>
      <c r="J376" s="36">
        <v>583.83333333333348</v>
      </c>
      <c r="K376" s="31">
        <v>562.5</v>
      </c>
      <c r="L376" s="31">
        <v>538.1</v>
      </c>
      <c r="M376" s="31">
        <v>18.94744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1102.2</v>
      </c>
      <c r="D377" s="36">
        <v>1122.8499999999999</v>
      </c>
      <c r="E377" s="36">
        <v>1060.4499999999998</v>
      </c>
      <c r="F377" s="36">
        <v>1018.6999999999998</v>
      </c>
      <c r="G377" s="36">
        <v>956.29999999999973</v>
      </c>
      <c r="H377" s="36">
        <v>1164.5999999999999</v>
      </c>
      <c r="I377" s="36">
        <v>1227</v>
      </c>
      <c r="J377" s="36">
        <v>1268.75</v>
      </c>
      <c r="K377" s="31">
        <v>1185.25</v>
      </c>
      <c r="L377" s="31">
        <v>1081.0999999999999</v>
      </c>
      <c r="M377" s="31">
        <v>23.354790000000001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709.85</v>
      </c>
      <c r="D378" s="36">
        <v>709.40000000000009</v>
      </c>
      <c r="E378" s="36">
        <v>702.85000000000014</v>
      </c>
      <c r="F378" s="36">
        <v>695.85</v>
      </c>
      <c r="G378" s="36">
        <v>689.30000000000007</v>
      </c>
      <c r="H378" s="36">
        <v>716.4000000000002</v>
      </c>
      <c r="I378" s="36">
        <v>722.95000000000016</v>
      </c>
      <c r="J378" s="36">
        <v>729.95000000000027</v>
      </c>
      <c r="K378" s="31">
        <v>715.95</v>
      </c>
      <c r="L378" s="31">
        <v>702.4</v>
      </c>
      <c r="M378" s="31">
        <v>2.2745700000000002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181.75</v>
      </c>
      <c r="D379" s="36">
        <v>182.18333333333331</v>
      </c>
      <c r="E379" s="36">
        <v>179.81666666666661</v>
      </c>
      <c r="F379" s="36">
        <v>177.8833333333333</v>
      </c>
      <c r="G379" s="36">
        <v>175.51666666666659</v>
      </c>
      <c r="H379" s="36">
        <v>184.11666666666662</v>
      </c>
      <c r="I379" s="36">
        <v>186.48333333333335</v>
      </c>
      <c r="J379" s="36">
        <v>188.41666666666663</v>
      </c>
      <c r="K379" s="31">
        <v>184.55</v>
      </c>
      <c r="L379" s="31">
        <v>180.25</v>
      </c>
      <c r="M379" s="31">
        <v>5.8288799999999998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16992.849999999999</v>
      </c>
      <c r="D380" s="36">
        <v>17066.833333333332</v>
      </c>
      <c r="E380" s="36">
        <v>16881.016666666663</v>
      </c>
      <c r="F380" s="36">
        <v>16769.183333333331</v>
      </c>
      <c r="G380" s="36">
        <v>16583.366666666661</v>
      </c>
      <c r="H380" s="36">
        <v>17178.666666666664</v>
      </c>
      <c r="I380" s="36">
        <v>17364.483333333337</v>
      </c>
      <c r="J380" s="36">
        <v>17476.316666666666</v>
      </c>
      <c r="K380" s="31">
        <v>17252.650000000001</v>
      </c>
      <c r="L380" s="31">
        <v>16955</v>
      </c>
      <c r="M380" s="31">
        <v>5.169E-2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88.15</v>
      </c>
      <c r="D381" s="36">
        <v>88.583333333333329</v>
      </c>
      <c r="E381" s="36">
        <v>87.316666666666663</v>
      </c>
      <c r="F381" s="36">
        <v>86.483333333333334</v>
      </c>
      <c r="G381" s="36">
        <v>85.216666666666669</v>
      </c>
      <c r="H381" s="36">
        <v>89.416666666666657</v>
      </c>
      <c r="I381" s="36">
        <v>90.683333333333337</v>
      </c>
      <c r="J381" s="36">
        <v>91.516666666666652</v>
      </c>
      <c r="K381" s="31">
        <v>89.85</v>
      </c>
      <c r="L381" s="31">
        <v>87.75</v>
      </c>
      <c r="M381" s="31">
        <v>503.56234000000001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1751.3</v>
      </c>
      <c r="D382" s="36">
        <v>1758.6833333333334</v>
      </c>
      <c r="E382" s="36">
        <v>1735.9166666666667</v>
      </c>
      <c r="F382" s="36">
        <v>1720.5333333333333</v>
      </c>
      <c r="G382" s="36">
        <v>1697.7666666666667</v>
      </c>
      <c r="H382" s="36">
        <v>1774.0666666666668</v>
      </c>
      <c r="I382" s="36">
        <v>1796.8333333333333</v>
      </c>
      <c r="J382" s="36">
        <v>1812.2166666666669</v>
      </c>
      <c r="K382" s="31">
        <v>1781.45</v>
      </c>
      <c r="L382" s="31">
        <v>1743.3</v>
      </c>
      <c r="M382" s="31">
        <v>3.19034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482</v>
      </c>
      <c r="D383" s="36">
        <v>485.09999999999997</v>
      </c>
      <c r="E383" s="36">
        <v>476.89999999999992</v>
      </c>
      <c r="F383" s="36">
        <v>471.79999999999995</v>
      </c>
      <c r="G383" s="36">
        <v>463.59999999999991</v>
      </c>
      <c r="H383" s="36">
        <v>490.19999999999993</v>
      </c>
      <c r="I383" s="36">
        <v>498.4</v>
      </c>
      <c r="J383" s="36">
        <v>503.49999999999994</v>
      </c>
      <c r="K383" s="31">
        <v>493.3</v>
      </c>
      <c r="L383" s="31">
        <v>480</v>
      </c>
      <c r="M383" s="31">
        <v>2.0192700000000001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1615</v>
      </c>
      <c r="D384" s="36">
        <v>1634.6166666666668</v>
      </c>
      <c r="E384" s="36">
        <v>1585.3833333333337</v>
      </c>
      <c r="F384" s="36">
        <v>1555.7666666666669</v>
      </c>
      <c r="G384" s="36">
        <v>1506.5333333333338</v>
      </c>
      <c r="H384" s="36">
        <v>1664.2333333333336</v>
      </c>
      <c r="I384" s="36">
        <v>1713.4666666666667</v>
      </c>
      <c r="J384" s="36">
        <v>1743.0833333333335</v>
      </c>
      <c r="K384" s="31">
        <v>1683.85</v>
      </c>
      <c r="L384" s="31">
        <v>1605</v>
      </c>
      <c r="M384" s="31">
        <v>2.36944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177.95</v>
      </c>
      <c r="D385" s="36">
        <v>180.04999999999998</v>
      </c>
      <c r="E385" s="36">
        <v>174.49999999999997</v>
      </c>
      <c r="F385" s="36">
        <v>171.04999999999998</v>
      </c>
      <c r="G385" s="36">
        <v>165.49999999999997</v>
      </c>
      <c r="H385" s="36">
        <v>183.49999999999997</v>
      </c>
      <c r="I385" s="36">
        <v>189.04999999999998</v>
      </c>
      <c r="J385" s="36">
        <v>192.49999999999997</v>
      </c>
      <c r="K385" s="31">
        <v>185.6</v>
      </c>
      <c r="L385" s="31">
        <v>176.6</v>
      </c>
      <c r="M385" s="31">
        <v>329.76209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146.80000000000001</v>
      </c>
      <c r="D386" s="36">
        <v>147.01666666666668</v>
      </c>
      <c r="E386" s="36">
        <v>146.03333333333336</v>
      </c>
      <c r="F386" s="36">
        <v>145.26666666666668</v>
      </c>
      <c r="G386" s="36">
        <v>144.28333333333336</v>
      </c>
      <c r="H386" s="36">
        <v>147.78333333333336</v>
      </c>
      <c r="I386" s="36">
        <v>148.76666666666665</v>
      </c>
      <c r="J386" s="36">
        <v>149.53333333333336</v>
      </c>
      <c r="K386" s="31">
        <v>148</v>
      </c>
      <c r="L386" s="31">
        <v>146.25</v>
      </c>
      <c r="M386" s="31">
        <v>10.88425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1092.2</v>
      </c>
      <c r="D387" s="36">
        <v>1112</v>
      </c>
      <c r="E387" s="36">
        <v>1069</v>
      </c>
      <c r="F387" s="36">
        <v>1045.8</v>
      </c>
      <c r="G387" s="36">
        <v>1002.8</v>
      </c>
      <c r="H387" s="36">
        <v>1135.2</v>
      </c>
      <c r="I387" s="36">
        <v>1178.2</v>
      </c>
      <c r="J387" s="36">
        <v>1201.4000000000001</v>
      </c>
      <c r="K387" s="31">
        <v>1155</v>
      </c>
      <c r="L387" s="31">
        <v>1088.8</v>
      </c>
      <c r="M387" s="31">
        <v>2.8680400000000001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354.4</v>
      </c>
      <c r="D388" s="36">
        <v>355.71666666666664</v>
      </c>
      <c r="E388" s="36">
        <v>350.98333333333329</v>
      </c>
      <c r="F388" s="36">
        <v>347.56666666666666</v>
      </c>
      <c r="G388" s="36">
        <v>342.83333333333331</v>
      </c>
      <c r="H388" s="36">
        <v>359.13333333333327</v>
      </c>
      <c r="I388" s="36">
        <v>363.86666666666662</v>
      </c>
      <c r="J388" s="36">
        <v>367.28333333333325</v>
      </c>
      <c r="K388" s="31">
        <v>360.45</v>
      </c>
      <c r="L388" s="31">
        <v>352.3</v>
      </c>
      <c r="M388" s="31">
        <v>4.8855500000000003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252.35</v>
      </c>
      <c r="D389" s="36">
        <v>254.61666666666667</v>
      </c>
      <c r="E389" s="36">
        <v>247.98333333333335</v>
      </c>
      <c r="F389" s="36">
        <v>243.61666666666667</v>
      </c>
      <c r="G389" s="36">
        <v>236.98333333333335</v>
      </c>
      <c r="H389" s="36">
        <v>258.98333333333335</v>
      </c>
      <c r="I389" s="36">
        <v>265.61666666666667</v>
      </c>
      <c r="J389" s="36">
        <v>269.98333333333335</v>
      </c>
      <c r="K389" s="31">
        <v>261.25</v>
      </c>
      <c r="L389" s="31">
        <v>250.25</v>
      </c>
      <c r="M389" s="31">
        <v>10.207560000000001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159.4</v>
      </c>
      <c r="D390" s="36">
        <v>157.41666666666666</v>
      </c>
      <c r="E390" s="36">
        <v>151.68333333333331</v>
      </c>
      <c r="F390" s="36">
        <v>143.96666666666664</v>
      </c>
      <c r="G390" s="36">
        <v>138.23333333333329</v>
      </c>
      <c r="H390" s="36">
        <v>165.13333333333333</v>
      </c>
      <c r="I390" s="36">
        <v>170.86666666666667</v>
      </c>
      <c r="J390" s="36">
        <v>178.58333333333334</v>
      </c>
      <c r="K390" s="31">
        <v>163.15</v>
      </c>
      <c r="L390" s="31">
        <v>149.69999999999999</v>
      </c>
      <c r="M390" s="31">
        <v>250.87932000000001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3453.55</v>
      </c>
      <c r="D391" s="36">
        <v>3481.2000000000003</v>
      </c>
      <c r="E391" s="36">
        <v>3389.4000000000005</v>
      </c>
      <c r="F391" s="36">
        <v>3325.2500000000005</v>
      </c>
      <c r="G391" s="36">
        <v>3233.4500000000007</v>
      </c>
      <c r="H391" s="36">
        <v>3545.3500000000004</v>
      </c>
      <c r="I391" s="36">
        <v>3637.1500000000005</v>
      </c>
      <c r="J391" s="36">
        <v>3701.3</v>
      </c>
      <c r="K391" s="31">
        <v>3573</v>
      </c>
      <c r="L391" s="31">
        <v>3417.05</v>
      </c>
      <c r="M391" s="31">
        <v>1.13835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79.599999999999994</v>
      </c>
      <c r="D392" s="36">
        <v>80.55</v>
      </c>
      <c r="E392" s="36">
        <v>78.099999999999994</v>
      </c>
      <c r="F392" s="36">
        <v>76.599999999999994</v>
      </c>
      <c r="G392" s="36">
        <v>74.149999999999991</v>
      </c>
      <c r="H392" s="36">
        <v>82.05</v>
      </c>
      <c r="I392" s="36">
        <v>84.500000000000014</v>
      </c>
      <c r="J392" s="36">
        <v>86</v>
      </c>
      <c r="K392" s="31">
        <v>83</v>
      </c>
      <c r="L392" s="31">
        <v>79.05</v>
      </c>
      <c r="M392" s="31">
        <v>77.697069999999997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1772.25</v>
      </c>
      <c r="D393" s="36">
        <v>1770.7833333333335</v>
      </c>
      <c r="E393" s="36">
        <v>1747.5666666666671</v>
      </c>
      <c r="F393" s="36">
        <v>1722.8833333333334</v>
      </c>
      <c r="G393" s="36">
        <v>1699.666666666667</v>
      </c>
      <c r="H393" s="36">
        <v>1795.4666666666672</v>
      </c>
      <c r="I393" s="36">
        <v>1818.6833333333338</v>
      </c>
      <c r="J393" s="36">
        <v>1843.3666666666672</v>
      </c>
      <c r="K393" s="31">
        <v>1794</v>
      </c>
      <c r="L393" s="31">
        <v>1746.1</v>
      </c>
      <c r="M393" s="31">
        <v>4.2979900000000004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273.8</v>
      </c>
      <c r="D394" s="36">
        <v>275.66666666666669</v>
      </c>
      <c r="E394" s="36">
        <v>269.83333333333337</v>
      </c>
      <c r="F394" s="36">
        <v>265.86666666666667</v>
      </c>
      <c r="G394" s="36">
        <v>260.03333333333336</v>
      </c>
      <c r="H394" s="36">
        <v>279.63333333333338</v>
      </c>
      <c r="I394" s="36">
        <v>285.46666666666675</v>
      </c>
      <c r="J394" s="36">
        <v>289.43333333333339</v>
      </c>
      <c r="K394" s="31">
        <v>281.5</v>
      </c>
      <c r="L394" s="31">
        <v>271.7</v>
      </c>
      <c r="M394" s="31">
        <v>127.75857999999999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408.2</v>
      </c>
      <c r="D395" s="36">
        <v>408</v>
      </c>
      <c r="E395" s="36">
        <v>403.6</v>
      </c>
      <c r="F395" s="36">
        <v>399</v>
      </c>
      <c r="G395" s="36">
        <v>394.6</v>
      </c>
      <c r="H395" s="36">
        <v>412.6</v>
      </c>
      <c r="I395" s="36">
        <v>417</v>
      </c>
      <c r="J395" s="36">
        <v>421.6</v>
      </c>
      <c r="K395" s="31">
        <v>412.4</v>
      </c>
      <c r="L395" s="31">
        <v>403.4</v>
      </c>
      <c r="M395" s="31">
        <v>126.96174000000001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175.3</v>
      </c>
      <c r="D396" s="36">
        <v>173.29999999999998</v>
      </c>
      <c r="E396" s="36">
        <v>170.49999999999997</v>
      </c>
      <c r="F396" s="36">
        <v>165.7</v>
      </c>
      <c r="G396" s="36">
        <v>162.89999999999998</v>
      </c>
      <c r="H396" s="36">
        <v>178.09999999999997</v>
      </c>
      <c r="I396" s="36">
        <v>180.89999999999998</v>
      </c>
      <c r="J396" s="36">
        <v>185.69999999999996</v>
      </c>
      <c r="K396" s="31">
        <v>176.1</v>
      </c>
      <c r="L396" s="31">
        <v>168.5</v>
      </c>
      <c r="M396" s="31">
        <v>46.307510000000001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908.95</v>
      </c>
      <c r="D397" s="36">
        <v>912.75</v>
      </c>
      <c r="E397" s="36">
        <v>904.2</v>
      </c>
      <c r="F397" s="36">
        <v>899.45</v>
      </c>
      <c r="G397" s="36">
        <v>890.90000000000009</v>
      </c>
      <c r="H397" s="36">
        <v>917.5</v>
      </c>
      <c r="I397" s="36">
        <v>926.05</v>
      </c>
      <c r="J397" s="36">
        <v>930.8</v>
      </c>
      <c r="K397" s="31">
        <v>921.3</v>
      </c>
      <c r="L397" s="31">
        <v>908</v>
      </c>
      <c r="M397" s="31">
        <v>0.56233999999999995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2424.0500000000002</v>
      </c>
      <c r="D398" s="36">
        <v>2436.3833333333332</v>
      </c>
      <c r="E398" s="36">
        <v>2407.8166666666666</v>
      </c>
      <c r="F398" s="36">
        <v>2391.5833333333335</v>
      </c>
      <c r="G398" s="36">
        <v>2363.0166666666669</v>
      </c>
      <c r="H398" s="36">
        <v>2452.6166666666663</v>
      </c>
      <c r="I398" s="36">
        <v>2481.1833333333329</v>
      </c>
      <c r="J398" s="36">
        <v>2497.4166666666661</v>
      </c>
      <c r="K398" s="31">
        <v>2464.9499999999998</v>
      </c>
      <c r="L398" s="31">
        <v>2420.15</v>
      </c>
      <c r="M398" s="31">
        <v>45.985619999999997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115.2</v>
      </c>
      <c r="D399" s="36">
        <v>116.08333333333333</v>
      </c>
      <c r="E399" s="36">
        <v>114.06666666666666</v>
      </c>
      <c r="F399" s="36">
        <v>112.93333333333334</v>
      </c>
      <c r="G399" s="36">
        <v>110.91666666666667</v>
      </c>
      <c r="H399" s="36">
        <v>117.21666666666665</v>
      </c>
      <c r="I399" s="36">
        <v>119.23333333333333</v>
      </c>
      <c r="J399" s="36">
        <v>120.36666666666665</v>
      </c>
      <c r="K399" s="31">
        <v>118.1</v>
      </c>
      <c r="L399" s="31">
        <v>114.95</v>
      </c>
      <c r="M399" s="31">
        <v>12.19965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743.35</v>
      </c>
      <c r="D400" s="36">
        <v>746.63333333333333</v>
      </c>
      <c r="E400" s="36">
        <v>736.36666666666667</v>
      </c>
      <c r="F400" s="36">
        <v>729.38333333333333</v>
      </c>
      <c r="G400" s="36">
        <v>719.11666666666667</v>
      </c>
      <c r="H400" s="36">
        <v>753.61666666666667</v>
      </c>
      <c r="I400" s="36">
        <v>763.88333333333333</v>
      </c>
      <c r="J400" s="36">
        <v>770.86666666666667</v>
      </c>
      <c r="K400" s="31">
        <v>756.9</v>
      </c>
      <c r="L400" s="31">
        <v>739.65</v>
      </c>
      <c r="M400" s="31">
        <v>0.59206999999999999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505.1</v>
      </c>
      <c r="D401" s="36">
        <v>504.63333333333338</v>
      </c>
      <c r="E401" s="36">
        <v>494.46666666666681</v>
      </c>
      <c r="F401" s="36">
        <v>483.83333333333343</v>
      </c>
      <c r="G401" s="36">
        <v>473.66666666666686</v>
      </c>
      <c r="H401" s="36">
        <v>515.26666666666677</v>
      </c>
      <c r="I401" s="36">
        <v>525.43333333333339</v>
      </c>
      <c r="J401" s="36">
        <v>536.06666666666672</v>
      </c>
      <c r="K401" s="31">
        <v>514.79999999999995</v>
      </c>
      <c r="L401" s="31">
        <v>494</v>
      </c>
      <c r="M401" s="31">
        <v>33.863909999999997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821</v>
      </c>
      <c r="D402" s="36">
        <v>818.43333333333339</v>
      </c>
      <c r="E402" s="36">
        <v>809.86666666666679</v>
      </c>
      <c r="F402" s="36">
        <v>798.73333333333335</v>
      </c>
      <c r="G402" s="36">
        <v>790.16666666666674</v>
      </c>
      <c r="H402" s="36">
        <v>829.56666666666683</v>
      </c>
      <c r="I402" s="36">
        <v>838.13333333333344</v>
      </c>
      <c r="J402" s="36">
        <v>849.26666666666688</v>
      </c>
      <c r="K402" s="31">
        <v>827</v>
      </c>
      <c r="L402" s="31">
        <v>807.3</v>
      </c>
      <c r="M402" s="31">
        <v>0.79749000000000003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1560.05</v>
      </c>
      <c r="D403" s="36">
        <v>1557.1833333333332</v>
      </c>
      <c r="E403" s="36">
        <v>1551.0166666666664</v>
      </c>
      <c r="F403" s="36">
        <v>1541.9833333333333</v>
      </c>
      <c r="G403" s="36">
        <v>1535.8166666666666</v>
      </c>
      <c r="H403" s="36">
        <v>1566.2166666666662</v>
      </c>
      <c r="I403" s="36">
        <v>1572.3833333333328</v>
      </c>
      <c r="J403" s="36">
        <v>1581.4166666666661</v>
      </c>
      <c r="K403" s="31">
        <v>1563.35</v>
      </c>
      <c r="L403" s="31">
        <v>1548.15</v>
      </c>
      <c r="M403" s="31">
        <v>0.97397999999999996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95.05</v>
      </c>
      <c r="D404" s="36">
        <v>95.766666666666666</v>
      </c>
      <c r="E404" s="36">
        <v>93.733333333333334</v>
      </c>
      <c r="F404" s="36">
        <v>92.416666666666671</v>
      </c>
      <c r="G404" s="36">
        <v>90.38333333333334</v>
      </c>
      <c r="H404" s="36">
        <v>97.083333333333329</v>
      </c>
      <c r="I404" s="36">
        <v>99.11666666666666</v>
      </c>
      <c r="J404" s="36">
        <v>100.43333333333332</v>
      </c>
      <c r="K404" s="31">
        <v>97.8</v>
      </c>
      <c r="L404" s="31">
        <v>94.45</v>
      </c>
      <c r="M404" s="31">
        <v>130.57988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8111.9</v>
      </c>
      <c r="D405" s="36">
        <v>8141.7</v>
      </c>
      <c r="E405" s="36">
        <v>8060.1999999999989</v>
      </c>
      <c r="F405" s="36">
        <v>8008.4999999999991</v>
      </c>
      <c r="G405" s="36">
        <v>7926.9999999999982</v>
      </c>
      <c r="H405" s="36">
        <v>8193.4</v>
      </c>
      <c r="I405" s="36">
        <v>8274.9000000000015</v>
      </c>
      <c r="J405" s="36">
        <v>8326.6</v>
      </c>
      <c r="K405" s="31">
        <v>8223.2000000000007</v>
      </c>
      <c r="L405" s="31">
        <v>8090</v>
      </c>
      <c r="M405" s="31">
        <v>0.31330999999999998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1410.85</v>
      </c>
      <c r="D406" s="36">
        <v>1410.2833333333335</v>
      </c>
      <c r="E406" s="36">
        <v>1392.5666666666671</v>
      </c>
      <c r="F406" s="36">
        <v>1374.2833333333335</v>
      </c>
      <c r="G406" s="36">
        <v>1356.5666666666671</v>
      </c>
      <c r="H406" s="36">
        <v>1428.5666666666671</v>
      </c>
      <c r="I406" s="36">
        <v>1446.2833333333338</v>
      </c>
      <c r="J406" s="36">
        <v>1464.5666666666671</v>
      </c>
      <c r="K406" s="31">
        <v>1428</v>
      </c>
      <c r="L406" s="31">
        <v>1392</v>
      </c>
      <c r="M406" s="31">
        <v>0.52741000000000005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755.95</v>
      </c>
      <c r="D407" s="36">
        <v>757.51666666666677</v>
      </c>
      <c r="E407" s="36">
        <v>752.28333333333353</v>
      </c>
      <c r="F407" s="36">
        <v>748.61666666666679</v>
      </c>
      <c r="G407" s="36">
        <v>743.38333333333355</v>
      </c>
      <c r="H407" s="36">
        <v>761.18333333333351</v>
      </c>
      <c r="I407" s="36">
        <v>766.41666666666686</v>
      </c>
      <c r="J407" s="36">
        <v>770.08333333333348</v>
      </c>
      <c r="K407" s="31">
        <v>762.75</v>
      </c>
      <c r="L407" s="31">
        <v>753.85</v>
      </c>
      <c r="M407" s="31">
        <v>12.6266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1481.45</v>
      </c>
      <c r="D408" s="36">
        <v>1477.7666666666667</v>
      </c>
      <c r="E408" s="36">
        <v>1463.6333333333332</v>
      </c>
      <c r="F408" s="36">
        <v>1445.8166666666666</v>
      </c>
      <c r="G408" s="36">
        <v>1431.6833333333332</v>
      </c>
      <c r="H408" s="36">
        <v>1495.5833333333333</v>
      </c>
      <c r="I408" s="36">
        <v>1509.7166666666669</v>
      </c>
      <c r="J408" s="36">
        <v>1527.5333333333333</v>
      </c>
      <c r="K408" s="31">
        <v>1491.9</v>
      </c>
      <c r="L408" s="31">
        <v>1459.95</v>
      </c>
      <c r="M408" s="31">
        <v>17.635490000000001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3049.8</v>
      </c>
      <c r="D409" s="36">
        <v>3049.7999999999997</v>
      </c>
      <c r="E409" s="36">
        <v>3014.5999999999995</v>
      </c>
      <c r="F409" s="36">
        <v>2979.3999999999996</v>
      </c>
      <c r="G409" s="36">
        <v>2944.1999999999994</v>
      </c>
      <c r="H409" s="36">
        <v>3084.9999999999995</v>
      </c>
      <c r="I409" s="36">
        <v>3120.1999999999994</v>
      </c>
      <c r="J409" s="36">
        <v>3155.3999999999996</v>
      </c>
      <c r="K409" s="31">
        <v>3085</v>
      </c>
      <c r="L409" s="31">
        <v>3014.6</v>
      </c>
      <c r="M409" s="31">
        <v>0.83879999999999999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433.1</v>
      </c>
      <c r="D410" s="36">
        <v>435.5</v>
      </c>
      <c r="E410" s="36">
        <v>429.45</v>
      </c>
      <c r="F410" s="36">
        <v>425.8</v>
      </c>
      <c r="G410" s="36">
        <v>419.75</v>
      </c>
      <c r="H410" s="36">
        <v>439.15</v>
      </c>
      <c r="I410" s="36">
        <v>445.19999999999993</v>
      </c>
      <c r="J410" s="36">
        <v>448.84999999999997</v>
      </c>
      <c r="K410" s="31">
        <v>441.55</v>
      </c>
      <c r="L410" s="31">
        <v>431.85</v>
      </c>
      <c r="M410" s="31">
        <v>1.01495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695.15</v>
      </c>
      <c r="D411" s="36">
        <v>701.81666666666661</v>
      </c>
      <c r="E411" s="36">
        <v>684.63333333333321</v>
      </c>
      <c r="F411" s="36">
        <v>674.11666666666656</v>
      </c>
      <c r="G411" s="36">
        <v>656.93333333333317</v>
      </c>
      <c r="H411" s="36">
        <v>712.33333333333326</v>
      </c>
      <c r="I411" s="36">
        <v>729.51666666666665</v>
      </c>
      <c r="J411" s="36">
        <v>740.0333333333333</v>
      </c>
      <c r="K411" s="31">
        <v>719</v>
      </c>
      <c r="L411" s="31">
        <v>691.3</v>
      </c>
      <c r="M411" s="31">
        <v>0.40244999999999997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28606.799999999999</v>
      </c>
      <c r="D412" s="36">
        <v>28535.616666666669</v>
      </c>
      <c r="E412" s="36">
        <v>28271.233333333337</v>
      </c>
      <c r="F412" s="36">
        <v>27935.666666666668</v>
      </c>
      <c r="G412" s="36">
        <v>27671.283333333336</v>
      </c>
      <c r="H412" s="36">
        <v>28871.183333333338</v>
      </c>
      <c r="I412" s="36">
        <v>29135.566666666669</v>
      </c>
      <c r="J412" s="36">
        <v>29471.133333333339</v>
      </c>
      <c r="K412" s="31">
        <v>28800</v>
      </c>
      <c r="L412" s="31">
        <v>28200.05</v>
      </c>
      <c r="M412" s="31">
        <v>0.19542999999999999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47.1</v>
      </c>
      <c r="D413" s="36">
        <v>47.35</v>
      </c>
      <c r="E413" s="36">
        <v>46.650000000000006</v>
      </c>
      <c r="F413" s="36">
        <v>46.2</v>
      </c>
      <c r="G413" s="36">
        <v>45.500000000000007</v>
      </c>
      <c r="H413" s="36">
        <v>47.800000000000004</v>
      </c>
      <c r="I413" s="36">
        <v>48.500000000000007</v>
      </c>
      <c r="J413" s="36">
        <v>48.95</v>
      </c>
      <c r="K413" s="31">
        <v>48.05</v>
      </c>
      <c r="L413" s="31">
        <v>46.9</v>
      </c>
      <c r="M413" s="31">
        <v>105.08819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1995.25</v>
      </c>
      <c r="D414" s="36">
        <v>2016.1000000000001</v>
      </c>
      <c r="E414" s="36">
        <v>1967.2000000000003</v>
      </c>
      <c r="F414" s="36">
        <v>1939.15</v>
      </c>
      <c r="G414" s="36">
        <v>1890.2500000000002</v>
      </c>
      <c r="H414" s="36">
        <v>2044.1500000000003</v>
      </c>
      <c r="I414" s="36">
        <v>2093.0500000000002</v>
      </c>
      <c r="J414" s="36">
        <v>2121.1000000000004</v>
      </c>
      <c r="K414" s="31">
        <v>2065</v>
      </c>
      <c r="L414" s="31">
        <v>1988.05</v>
      </c>
      <c r="M414" s="31">
        <v>14.31809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513.6</v>
      </c>
      <c r="D415" s="36">
        <v>517.30000000000007</v>
      </c>
      <c r="E415" s="36">
        <v>506.40000000000009</v>
      </c>
      <c r="F415" s="36">
        <v>499.20000000000005</v>
      </c>
      <c r="G415" s="36">
        <v>488.30000000000007</v>
      </c>
      <c r="H415" s="36">
        <v>524.50000000000011</v>
      </c>
      <c r="I415" s="36">
        <v>535.4</v>
      </c>
      <c r="J415" s="36">
        <v>542.60000000000014</v>
      </c>
      <c r="K415" s="31">
        <v>528.20000000000005</v>
      </c>
      <c r="L415" s="31">
        <v>510.1</v>
      </c>
      <c r="M415" s="31">
        <v>6.7607799999999996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3856.45</v>
      </c>
      <c r="D416" s="36">
        <v>3865.25</v>
      </c>
      <c r="E416" s="36">
        <v>3824.2</v>
      </c>
      <c r="F416" s="36">
        <v>3791.95</v>
      </c>
      <c r="G416" s="36">
        <v>3750.8999999999996</v>
      </c>
      <c r="H416" s="36">
        <v>3897.5</v>
      </c>
      <c r="I416" s="36">
        <v>3938.55</v>
      </c>
      <c r="J416" s="36">
        <v>3970.8</v>
      </c>
      <c r="K416" s="31">
        <v>3906.3</v>
      </c>
      <c r="L416" s="31">
        <v>3833</v>
      </c>
      <c r="M416" s="31">
        <v>1.3330900000000001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91.1</v>
      </c>
      <c r="D417" s="36">
        <v>91.399999999999991</v>
      </c>
      <c r="E417" s="36">
        <v>89.499999999999986</v>
      </c>
      <c r="F417" s="36">
        <v>87.899999999999991</v>
      </c>
      <c r="G417" s="36">
        <v>85.999999999999986</v>
      </c>
      <c r="H417" s="36">
        <v>92.999999999999986</v>
      </c>
      <c r="I417" s="36">
        <v>94.899999999999991</v>
      </c>
      <c r="J417" s="36">
        <v>96.499999999999986</v>
      </c>
      <c r="K417" s="31">
        <v>93.3</v>
      </c>
      <c r="L417" s="31">
        <v>89.8</v>
      </c>
      <c r="M417" s="31">
        <v>335.64019000000002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4494.45</v>
      </c>
      <c r="D418" s="36">
        <v>4523.5166666666664</v>
      </c>
      <c r="E418" s="36">
        <v>4448.1333333333332</v>
      </c>
      <c r="F418" s="36">
        <v>4401.8166666666666</v>
      </c>
      <c r="G418" s="36">
        <v>4326.4333333333334</v>
      </c>
      <c r="H418" s="36">
        <v>4569.833333333333</v>
      </c>
      <c r="I418" s="36">
        <v>4645.2166666666662</v>
      </c>
      <c r="J418" s="36">
        <v>4691.5333333333328</v>
      </c>
      <c r="K418" s="31">
        <v>4598.8999999999996</v>
      </c>
      <c r="L418" s="31">
        <v>4477.2</v>
      </c>
      <c r="M418" s="31">
        <v>0.17039000000000001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1018</v>
      </c>
      <c r="D419" s="36">
        <v>1030.6000000000001</v>
      </c>
      <c r="E419" s="36">
        <v>997.40000000000032</v>
      </c>
      <c r="F419" s="36">
        <v>976.80000000000018</v>
      </c>
      <c r="G419" s="36">
        <v>943.60000000000036</v>
      </c>
      <c r="H419" s="36">
        <v>1051.2000000000003</v>
      </c>
      <c r="I419" s="36">
        <v>1084.4000000000001</v>
      </c>
      <c r="J419" s="36">
        <v>1105.0000000000002</v>
      </c>
      <c r="K419" s="31">
        <v>1063.8</v>
      </c>
      <c r="L419" s="31">
        <v>1010</v>
      </c>
      <c r="M419" s="31">
        <v>6.2817699999999999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6529.1</v>
      </c>
      <c r="D420" s="36">
        <v>6572.7</v>
      </c>
      <c r="E420" s="36">
        <v>6406.4</v>
      </c>
      <c r="F420" s="36">
        <v>6283.7</v>
      </c>
      <c r="G420" s="36">
        <v>6117.4</v>
      </c>
      <c r="H420" s="36">
        <v>6695.4</v>
      </c>
      <c r="I420" s="36">
        <v>6861.7000000000007</v>
      </c>
      <c r="J420" s="36">
        <v>6984.4</v>
      </c>
      <c r="K420" s="31">
        <v>6739</v>
      </c>
      <c r="L420" s="31">
        <v>6450</v>
      </c>
      <c r="M420" s="31">
        <v>0.72697000000000001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557.75</v>
      </c>
      <c r="D421" s="36">
        <v>561.16666666666663</v>
      </c>
      <c r="E421" s="36">
        <v>550.63333333333321</v>
      </c>
      <c r="F421" s="36">
        <v>543.51666666666654</v>
      </c>
      <c r="G421" s="36">
        <v>532.98333333333312</v>
      </c>
      <c r="H421" s="36">
        <v>568.2833333333333</v>
      </c>
      <c r="I421" s="36">
        <v>578.81666666666683</v>
      </c>
      <c r="J421" s="36">
        <v>585.93333333333339</v>
      </c>
      <c r="K421" s="31">
        <v>571.70000000000005</v>
      </c>
      <c r="L421" s="31">
        <v>554.04999999999995</v>
      </c>
      <c r="M421" s="31">
        <v>8.7842599999999997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754.8</v>
      </c>
      <c r="D422" s="36">
        <v>746.4</v>
      </c>
      <c r="E422" s="36">
        <v>716.84999999999991</v>
      </c>
      <c r="F422" s="36">
        <v>678.9</v>
      </c>
      <c r="G422" s="36">
        <v>649.34999999999991</v>
      </c>
      <c r="H422" s="36">
        <v>784.34999999999991</v>
      </c>
      <c r="I422" s="36">
        <v>813.89999999999986</v>
      </c>
      <c r="J422" s="36">
        <v>851.84999999999991</v>
      </c>
      <c r="K422" s="31">
        <v>775.95</v>
      </c>
      <c r="L422" s="31">
        <v>708.45</v>
      </c>
      <c r="M422" s="31">
        <v>42.478870000000001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2378.5</v>
      </c>
      <c r="D423" s="36">
        <v>2397.3166666666666</v>
      </c>
      <c r="E423" s="36">
        <v>2340.3833333333332</v>
      </c>
      <c r="F423" s="36">
        <v>2302.2666666666664</v>
      </c>
      <c r="G423" s="36">
        <v>2245.333333333333</v>
      </c>
      <c r="H423" s="36">
        <v>2435.4333333333334</v>
      </c>
      <c r="I423" s="36">
        <v>2492.3666666666668</v>
      </c>
      <c r="J423" s="36">
        <v>2530.4833333333336</v>
      </c>
      <c r="K423" s="31">
        <v>2454.25</v>
      </c>
      <c r="L423" s="31">
        <v>2359.1999999999998</v>
      </c>
      <c r="M423" s="31">
        <v>4.7204600000000001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551.20000000000005</v>
      </c>
      <c r="D424" s="36">
        <v>555.73333333333335</v>
      </c>
      <c r="E424" s="36">
        <v>544.4666666666667</v>
      </c>
      <c r="F424" s="36">
        <v>537.73333333333335</v>
      </c>
      <c r="G424" s="36">
        <v>526.4666666666667</v>
      </c>
      <c r="H424" s="36">
        <v>562.4666666666667</v>
      </c>
      <c r="I424" s="36">
        <v>573.73333333333335</v>
      </c>
      <c r="J424" s="36">
        <v>580.4666666666667</v>
      </c>
      <c r="K424" s="31">
        <v>567</v>
      </c>
      <c r="L424" s="31">
        <v>549</v>
      </c>
      <c r="M424" s="31">
        <v>5.6642099999999997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612.4</v>
      </c>
      <c r="D425" s="36">
        <v>613.71666666666658</v>
      </c>
      <c r="E425" s="36">
        <v>609.48333333333312</v>
      </c>
      <c r="F425" s="36">
        <v>606.56666666666649</v>
      </c>
      <c r="G425" s="36">
        <v>602.33333333333303</v>
      </c>
      <c r="H425" s="36">
        <v>616.63333333333321</v>
      </c>
      <c r="I425" s="36">
        <v>620.86666666666656</v>
      </c>
      <c r="J425" s="36">
        <v>623.7833333333333</v>
      </c>
      <c r="K425" s="31">
        <v>617.95000000000005</v>
      </c>
      <c r="L425" s="31">
        <v>610.79999999999995</v>
      </c>
      <c r="M425" s="31">
        <v>144.94836000000001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100</v>
      </c>
      <c r="D426" s="36">
        <v>100.5</v>
      </c>
      <c r="E426" s="36">
        <v>98.5</v>
      </c>
      <c r="F426" s="36">
        <v>97</v>
      </c>
      <c r="G426" s="36">
        <v>95</v>
      </c>
      <c r="H426" s="36">
        <v>102</v>
      </c>
      <c r="I426" s="36">
        <v>104</v>
      </c>
      <c r="J426" s="36">
        <v>105.5</v>
      </c>
      <c r="K426" s="31">
        <v>102.5</v>
      </c>
      <c r="L426" s="31">
        <v>99</v>
      </c>
      <c r="M426" s="31">
        <v>407.88274999999999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429.1</v>
      </c>
      <c r="D427" s="36">
        <v>426.98333333333335</v>
      </c>
      <c r="E427" s="36">
        <v>409.61666666666667</v>
      </c>
      <c r="F427" s="36">
        <v>390.13333333333333</v>
      </c>
      <c r="G427" s="36">
        <v>372.76666666666665</v>
      </c>
      <c r="H427" s="36">
        <v>446.4666666666667</v>
      </c>
      <c r="I427" s="36">
        <v>463.83333333333337</v>
      </c>
      <c r="J427" s="36">
        <v>483.31666666666672</v>
      </c>
      <c r="K427" s="31">
        <v>444.35</v>
      </c>
      <c r="L427" s="31">
        <v>407.5</v>
      </c>
      <c r="M427" s="31">
        <v>56.274590000000003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145.35</v>
      </c>
      <c r="D428" s="36">
        <v>146.18333333333331</v>
      </c>
      <c r="E428" s="36">
        <v>144.16666666666663</v>
      </c>
      <c r="F428" s="36">
        <v>142.98333333333332</v>
      </c>
      <c r="G428" s="36">
        <v>140.96666666666664</v>
      </c>
      <c r="H428" s="36">
        <v>147.36666666666662</v>
      </c>
      <c r="I428" s="36">
        <v>149.38333333333333</v>
      </c>
      <c r="J428" s="36">
        <v>150.56666666666661</v>
      </c>
      <c r="K428" s="31">
        <v>148.19999999999999</v>
      </c>
      <c r="L428" s="31">
        <v>145</v>
      </c>
      <c r="M428" s="31">
        <v>9.7305299999999999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401.25</v>
      </c>
      <c r="D429" s="36">
        <v>403.73333333333335</v>
      </c>
      <c r="E429" s="36">
        <v>397.51666666666671</v>
      </c>
      <c r="F429" s="36">
        <v>393.78333333333336</v>
      </c>
      <c r="G429" s="36">
        <v>387.56666666666672</v>
      </c>
      <c r="H429" s="36">
        <v>407.4666666666667</v>
      </c>
      <c r="I429" s="36">
        <v>413.68333333333339</v>
      </c>
      <c r="J429" s="36">
        <v>417.41666666666669</v>
      </c>
      <c r="K429" s="31">
        <v>409.95</v>
      </c>
      <c r="L429" s="31">
        <v>400</v>
      </c>
      <c r="M429" s="31">
        <v>2.15421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266.60000000000002</v>
      </c>
      <c r="D430" s="36">
        <v>269</v>
      </c>
      <c r="E430" s="36">
        <v>262.60000000000002</v>
      </c>
      <c r="F430" s="36">
        <v>258.60000000000002</v>
      </c>
      <c r="G430" s="36">
        <v>252.20000000000005</v>
      </c>
      <c r="H430" s="36">
        <v>273</v>
      </c>
      <c r="I430" s="36">
        <v>279.39999999999998</v>
      </c>
      <c r="J430" s="36">
        <v>283.39999999999998</v>
      </c>
      <c r="K430" s="31">
        <v>275.39999999999998</v>
      </c>
      <c r="L430" s="31">
        <v>265</v>
      </c>
      <c r="M430" s="31">
        <v>9.7215299999999996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1218</v>
      </c>
      <c r="D431" s="36">
        <v>1226.8833333333334</v>
      </c>
      <c r="E431" s="36">
        <v>1203.7666666666669</v>
      </c>
      <c r="F431" s="36">
        <v>1189.5333333333335</v>
      </c>
      <c r="G431" s="36">
        <v>1166.416666666667</v>
      </c>
      <c r="H431" s="36">
        <v>1241.1166666666668</v>
      </c>
      <c r="I431" s="36">
        <v>1264.2333333333331</v>
      </c>
      <c r="J431" s="36">
        <v>1278.4666666666667</v>
      </c>
      <c r="K431" s="31">
        <v>1250</v>
      </c>
      <c r="L431" s="31">
        <v>1212.6500000000001</v>
      </c>
      <c r="M431" s="31">
        <v>28.32873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673.45</v>
      </c>
      <c r="D432" s="36">
        <v>677.26666666666677</v>
      </c>
      <c r="E432" s="36">
        <v>666.53333333333353</v>
      </c>
      <c r="F432" s="36">
        <v>659.61666666666679</v>
      </c>
      <c r="G432" s="36">
        <v>648.88333333333355</v>
      </c>
      <c r="H432" s="36">
        <v>684.18333333333351</v>
      </c>
      <c r="I432" s="36">
        <v>694.91666666666686</v>
      </c>
      <c r="J432" s="36">
        <v>701.83333333333348</v>
      </c>
      <c r="K432" s="31">
        <v>688</v>
      </c>
      <c r="L432" s="31">
        <v>670.35</v>
      </c>
      <c r="M432" s="31">
        <v>9.4338200000000008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3363.55</v>
      </c>
      <c r="D433" s="36">
        <v>3331.9333333333329</v>
      </c>
      <c r="E433" s="36">
        <v>3280.6166666666659</v>
      </c>
      <c r="F433" s="36">
        <v>3197.6833333333329</v>
      </c>
      <c r="G433" s="36">
        <v>3146.3666666666659</v>
      </c>
      <c r="H433" s="36">
        <v>3414.8666666666659</v>
      </c>
      <c r="I433" s="36">
        <v>3466.1833333333325</v>
      </c>
      <c r="J433" s="36">
        <v>3549.1166666666659</v>
      </c>
      <c r="K433" s="31">
        <v>3383.25</v>
      </c>
      <c r="L433" s="31">
        <v>3249</v>
      </c>
      <c r="M433" s="31">
        <v>1.0607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1227.45</v>
      </c>
      <c r="D434" s="36">
        <v>1231.2</v>
      </c>
      <c r="E434" s="36">
        <v>1212.25</v>
      </c>
      <c r="F434" s="36">
        <v>1197.05</v>
      </c>
      <c r="G434" s="36">
        <v>1178.0999999999999</v>
      </c>
      <c r="H434" s="36">
        <v>1246.4000000000001</v>
      </c>
      <c r="I434" s="36">
        <v>1265.3500000000004</v>
      </c>
      <c r="J434" s="36">
        <v>1280.5500000000002</v>
      </c>
      <c r="K434" s="31">
        <v>1250.1500000000001</v>
      </c>
      <c r="L434" s="31">
        <v>1216</v>
      </c>
      <c r="M434" s="31">
        <v>0.53164999999999996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499.45</v>
      </c>
      <c r="D435" s="36">
        <v>501.04999999999995</v>
      </c>
      <c r="E435" s="36">
        <v>493.44999999999993</v>
      </c>
      <c r="F435" s="36">
        <v>487.45</v>
      </c>
      <c r="G435" s="36">
        <v>479.84999999999997</v>
      </c>
      <c r="H435" s="36">
        <v>507.0499999999999</v>
      </c>
      <c r="I435" s="36">
        <v>514.64999999999986</v>
      </c>
      <c r="J435" s="36">
        <v>520.64999999999986</v>
      </c>
      <c r="K435" s="31">
        <v>508.65</v>
      </c>
      <c r="L435" s="31">
        <v>495.05</v>
      </c>
      <c r="M435" s="31">
        <v>2.6144599999999998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369.9</v>
      </c>
      <c r="D436" s="36">
        <v>370.93333333333334</v>
      </c>
      <c r="E436" s="36">
        <v>367.9666666666667</v>
      </c>
      <c r="F436" s="36">
        <v>366.03333333333336</v>
      </c>
      <c r="G436" s="36">
        <v>363.06666666666672</v>
      </c>
      <c r="H436" s="36">
        <v>372.86666666666667</v>
      </c>
      <c r="I436" s="36">
        <v>375.83333333333326</v>
      </c>
      <c r="J436" s="36">
        <v>377.76666666666665</v>
      </c>
      <c r="K436" s="31">
        <v>373.9</v>
      </c>
      <c r="L436" s="31">
        <v>369</v>
      </c>
      <c r="M436" s="31">
        <v>0.82440999999999998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4440.45</v>
      </c>
      <c r="D437" s="36">
        <v>4470.166666666667</v>
      </c>
      <c r="E437" s="36">
        <v>4381.3833333333341</v>
      </c>
      <c r="F437" s="36">
        <v>4322.3166666666675</v>
      </c>
      <c r="G437" s="36">
        <v>4233.5333333333347</v>
      </c>
      <c r="H437" s="36">
        <v>4529.2333333333336</v>
      </c>
      <c r="I437" s="36">
        <v>4618.0166666666664</v>
      </c>
      <c r="J437" s="36">
        <v>4677.083333333333</v>
      </c>
      <c r="K437" s="31">
        <v>4558.95</v>
      </c>
      <c r="L437" s="31">
        <v>4411.1000000000004</v>
      </c>
      <c r="M437" s="31">
        <v>1.08755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695.75</v>
      </c>
      <c r="D438" s="36">
        <v>692.48333333333323</v>
      </c>
      <c r="E438" s="36">
        <v>683.36666666666645</v>
      </c>
      <c r="F438" s="36">
        <v>670.98333333333323</v>
      </c>
      <c r="G438" s="36">
        <v>661.86666666666645</v>
      </c>
      <c r="H438" s="36">
        <v>704.86666666666645</v>
      </c>
      <c r="I438" s="36">
        <v>713.98333333333323</v>
      </c>
      <c r="J438" s="36">
        <v>726.36666666666645</v>
      </c>
      <c r="K438" s="31">
        <v>701.6</v>
      </c>
      <c r="L438" s="31">
        <v>680.1</v>
      </c>
      <c r="M438" s="31">
        <v>1.8129599999999999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38.5</v>
      </c>
      <c r="D439" s="36">
        <v>38.800000000000004</v>
      </c>
      <c r="E439" s="36">
        <v>38.100000000000009</v>
      </c>
      <c r="F439" s="36">
        <v>37.700000000000003</v>
      </c>
      <c r="G439" s="36">
        <v>37.000000000000007</v>
      </c>
      <c r="H439" s="36">
        <v>39.20000000000001</v>
      </c>
      <c r="I439" s="36">
        <v>39.900000000000013</v>
      </c>
      <c r="J439" s="36">
        <v>40.300000000000011</v>
      </c>
      <c r="K439" s="31">
        <v>39.5</v>
      </c>
      <c r="L439" s="31">
        <v>38.4</v>
      </c>
      <c r="M439" s="31">
        <v>333.08747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465.5</v>
      </c>
      <c r="D440" s="36">
        <v>466.06666666666666</v>
      </c>
      <c r="E440" s="36">
        <v>459.43333333333334</v>
      </c>
      <c r="F440" s="36">
        <v>453.36666666666667</v>
      </c>
      <c r="G440" s="36">
        <v>446.73333333333335</v>
      </c>
      <c r="H440" s="36">
        <v>472.13333333333333</v>
      </c>
      <c r="I440" s="36">
        <v>478.76666666666665</v>
      </c>
      <c r="J440" s="36">
        <v>484.83333333333331</v>
      </c>
      <c r="K440" s="31">
        <v>472.7</v>
      </c>
      <c r="L440" s="31">
        <v>460</v>
      </c>
      <c r="M440" s="31">
        <v>52.472729999999999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703.55</v>
      </c>
      <c r="D441" s="36">
        <v>706.51666666666677</v>
      </c>
      <c r="E441" s="36">
        <v>697.08333333333348</v>
      </c>
      <c r="F441" s="36">
        <v>690.61666666666667</v>
      </c>
      <c r="G441" s="36">
        <v>681.18333333333339</v>
      </c>
      <c r="H441" s="36">
        <v>712.98333333333358</v>
      </c>
      <c r="I441" s="36">
        <v>722.41666666666674</v>
      </c>
      <c r="J441" s="36">
        <v>728.88333333333367</v>
      </c>
      <c r="K441" s="31">
        <v>715.95</v>
      </c>
      <c r="L441" s="31">
        <v>700.05</v>
      </c>
      <c r="M441" s="31">
        <v>18.157779999999999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495.9</v>
      </c>
      <c r="D442" s="36">
        <v>501.38333333333338</v>
      </c>
      <c r="E442" s="36">
        <v>488.06666666666672</v>
      </c>
      <c r="F442" s="36">
        <v>480.23333333333335</v>
      </c>
      <c r="G442" s="36">
        <v>466.91666666666669</v>
      </c>
      <c r="H442" s="36">
        <v>509.21666666666675</v>
      </c>
      <c r="I442" s="36">
        <v>522.53333333333353</v>
      </c>
      <c r="J442" s="36">
        <v>530.36666666666679</v>
      </c>
      <c r="K442" s="31">
        <v>514.70000000000005</v>
      </c>
      <c r="L442" s="31">
        <v>493.55</v>
      </c>
      <c r="M442" s="31">
        <v>2.7482799999999998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925.1</v>
      </c>
      <c r="D443" s="36">
        <v>926.83333333333337</v>
      </c>
      <c r="E443" s="36">
        <v>913.66666666666674</v>
      </c>
      <c r="F443" s="36">
        <v>902.23333333333335</v>
      </c>
      <c r="G443" s="36">
        <v>889.06666666666672</v>
      </c>
      <c r="H443" s="36">
        <v>938.26666666666677</v>
      </c>
      <c r="I443" s="36">
        <v>951.43333333333351</v>
      </c>
      <c r="J443" s="36">
        <v>962.86666666666679</v>
      </c>
      <c r="K443" s="31">
        <v>940</v>
      </c>
      <c r="L443" s="31">
        <v>915.4</v>
      </c>
      <c r="M443" s="31">
        <v>5.1482299999999999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1005.75</v>
      </c>
      <c r="D444" s="36">
        <v>1010.7166666666667</v>
      </c>
      <c r="E444" s="36">
        <v>996.43333333333339</v>
      </c>
      <c r="F444" s="36">
        <v>987.11666666666667</v>
      </c>
      <c r="G444" s="36">
        <v>972.83333333333337</v>
      </c>
      <c r="H444" s="36">
        <v>1020.0333333333334</v>
      </c>
      <c r="I444" s="36">
        <v>1034.3166666666666</v>
      </c>
      <c r="J444" s="36">
        <v>1043.6333333333334</v>
      </c>
      <c r="K444" s="31">
        <v>1025</v>
      </c>
      <c r="L444" s="31">
        <v>1001.4</v>
      </c>
      <c r="M444" s="31">
        <v>9.4212299999999995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1738.3</v>
      </c>
      <c r="D445" s="36">
        <v>1728.1000000000001</v>
      </c>
      <c r="E445" s="36">
        <v>1711.2500000000002</v>
      </c>
      <c r="F445" s="36">
        <v>1684.2</v>
      </c>
      <c r="G445" s="36">
        <v>1667.3500000000001</v>
      </c>
      <c r="H445" s="36">
        <v>1755.1500000000003</v>
      </c>
      <c r="I445" s="36">
        <v>1772.0000000000002</v>
      </c>
      <c r="J445" s="36">
        <v>1799.0500000000004</v>
      </c>
      <c r="K445" s="31">
        <v>1744.95</v>
      </c>
      <c r="L445" s="31">
        <v>1701.05</v>
      </c>
      <c r="M445" s="31">
        <v>13.320790000000001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3672.1</v>
      </c>
      <c r="D446" s="36">
        <v>3667.1666666666665</v>
      </c>
      <c r="E446" s="36">
        <v>3635.9333333333329</v>
      </c>
      <c r="F446" s="36">
        <v>3599.7666666666664</v>
      </c>
      <c r="G446" s="36">
        <v>3568.5333333333328</v>
      </c>
      <c r="H446" s="36">
        <v>3703.333333333333</v>
      </c>
      <c r="I446" s="36">
        <v>3734.5666666666666</v>
      </c>
      <c r="J446" s="36">
        <v>3770.7333333333331</v>
      </c>
      <c r="K446" s="31">
        <v>3698.4</v>
      </c>
      <c r="L446" s="31">
        <v>3631</v>
      </c>
      <c r="M446" s="31">
        <v>22.368659999999998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948.75</v>
      </c>
      <c r="D447" s="36">
        <v>951.43333333333339</v>
      </c>
      <c r="E447" s="36">
        <v>940.91666666666674</v>
      </c>
      <c r="F447" s="36">
        <v>933.08333333333337</v>
      </c>
      <c r="G447" s="36">
        <v>922.56666666666672</v>
      </c>
      <c r="H447" s="36">
        <v>959.26666666666677</v>
      </c>
      <c r="I447" s="36">
        <v>969.78333333333342</v>
      </c>
      <c r="J447" s="36">
        <v>977.61666666666679</v>
      </c>
      <c r="K447" s="31">
        <v>961.95</v>
      </c>
      <c r="L447" s="31">
        <v>943.6</v>
      </c>
      <c r="M447" s="31">
        <v>7.3206300000000004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8901.9</v>
      </c>
      <c r="D448" s="36">
        <v>8782.5</v>
      </c>
      <c r="E448" s="36">
        <v>8570.2999999999993</v>
      </c>
      <c r="F448" s="36">
        <v>8238.6999999999989</v>
      </c>
      <c r="G448" s="36">
        <v>8026.4999999999982</v>
      </c>
      <c r="H448" s="36">
        <v>9114.1</v>
      </c>
      <c r="I448" s="36">
        <v>9326.3000000000011</v>
      </c>
      <c r="J448" s="36">
        <v>9657.9000000000015</v>
      </c>
      <c r="K448" s="31">
        <v>8994.7000000000007</v>
      </c>
      <c r="L448" s="31">
        <v>8450.9</v>
      </c>
      <c r="M448" s="31">
        <v>9.5724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4225.7</v>
      </c>
      <c r="D449" s="36">
        <v>4254.2333333333336</v>
      </c>
      <c r="E449" s="36">
        <v>4176.4666666666672</v>
      </c>
      <c r="F449" s="36">
        <v>4127.2333333333336</v>
      </c>
      <c r="G449" s="36">
        <v>4049.4666666666672</v>
      </c>
      <c r="H449" s="36">
        <v>4303.4666666666672</v>
      </c>
      <c r="I449" s="36">
        <v>4381.2333333333336</v>
      </c>
      <c r="J449" s="36">
        <v>4430.4666666666672</v>
      </c>
      <c r="K449" s="31">
        <v>4332</v>
      </c>
      <c r="L449" s="31">
        <v>4205</v>
      </c>
      <c r="M449" s="31">
        <v>1.53372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476.4</v>
      </c>
      <c r="D450" s="36">
        <v>479.14999999999992</v>
      </c>
      <c r="E450" s="36">
        <v>472.34999999999985</v>
      </c>
      <c r="F450" s="36">
        <v>468.29999999999995</v>
      </c>
      <c r="G450" s="36">
        <v>461.49999999999989</v>
      </c>
      <c r="H450" s="36">
        <v>483.19999999999982</v>
      </c>
      <c r="I450" s="36">
        <v>489.99999999999989</v>
      </c>
      <c r="J450" s="36">
        <v>494.04999999999978</v>
      </c>
      <c r="K450" s="31">
        <v>485.95</v>
      </c>
      <c r="L450" s="31">
        <v>475.1</v>
      </c>
      <c r="M450" s="31">
        <v>19.189589999999999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715.4</v>
      </c>
      <c r="D451" s="36">
        <v>717.73333333333323</v>
      </c>
      <c r="E451" s="36">
        <v>710.66666666666652</v>
      </c>
      <c r="F451" s="36">
        <v>705.93333333333328</v>
      </c>
      <c r="G451" s="36">
        <v>698.86666666666656</v>
      </c>
      <c r="H451" s="36">
        <v>722.46666666666647</v>
      </c>
      <c r="I451" s="36">
        <v>729.5333333333333</v>
      </c>
      <c r="J451" s="36">
        <v>734.26666666666642</v>
      </c>
      <c r="K451" s="31">
        <v>724.8</v>
      </c>
      <c r="L451" s="31">
        <v>713</v>
      </c>
      <c r="M451" s="31">
        <v>64.615390000000005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330.8</v>
      </c>
      <c r="D452" s="36">
        <v>331.13333333333333</v>
      </c>
      <c r="E452" s="36">
        <v>327.26666666666665</v>
      </c>
      <c r="F452" s="36">
        <v>323.73333333333335</v>
      </c>
      <c r="G452" s="36">
        <v>319.86666666666667</v>
      </c>
      <c r="H452" s="36">
        <v>334.66666666666663</v>
      </c>
      <c r="I452" s="36">
        <v>338.5333333333333</v>
      </c>
      <c r="J452" s="36">
        <v>342.06666666666661</v>
      </c>
      <c r="K452" s="31">
        <v>335</v>
      </c>
      <c r="L452" s="31">
        <v>327.60000000000002</v>
      </c>
      <c r="M452" s="31">
        <v>226.27713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130.1</v>
      </c>
      <c r="D453" s="36">
        <v>130.65</v>
      </c>
      <c r="E453" s="36">
        <v>129.15</v>
      </c>
      <c r="F453" s="36">
        <v>128.19999999999999</v>
      </c>
      <c r="G453" s="36">
        <v>126.69999999999999</v>
      </c>
      <c r="H453" s="36">
        <v>131.60000000000002</v>
      </c>
      <c r="I453" s="36">
        <v>133.10000000000002</v>
      </c>
      <c r="J453" s="36">
        <v>134.05000000000004</v>
      </c>
      <c r="K453" s="31">
        <v>132.15</v>
      </c>
      <c r="L453" s="31">
        <v>129.69999999999999</v>
      </c>
      <c r="M453" s="31">
        <v>306.96409999999997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90.2</v>
      </c>
      <c r="D454" s="36">
        <v>91</v>
      </c>
      <c r="E454" s="36">
        <v>89.2</v>
      </c>
      <c r="F454" s="36">
        <v>88.2</v>
      </c>
      <c r="G454" s="36">
        <v>86.4</v>
      </c>
      <c r="H454" s="36">
        <v>92</v>
      </c>
      <c r="I454" s="36">
        <v>93.800000000000011</v>
      </c>
      <c r="J454" s="36">
        <v>94.8</v>
      </c>
      <c r="K454" s="31">
        <v>92.8</v>
      </c>
      <c r="L454" s="31">
        <v>90</v>
      </c>
      <c r="M454" s="31">
        <v>32.40372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1401.5</v>
      </c>
      <c r="D455" s="36">
        <v>1403.8166666666666</v>
      </c>
      <c r="E455" s="36">
        <v>1394.6833333333332</v>
      </c>
      <c r="F455" s="36">
        <v>1387.8666666666666</v>
      </c>
      <c r="G455" s="36">
        <v>1378.7333333333331</v>
      </c>
      <c r="H455" s="36">
        <v>1410.6333333333332</v>
      </c>
      <c r="I455" s="36">
        <v>1419.7666666666664</v>
      </c>
      <c r="J455" s="36">
        <v>1426.5833333333333</v>
      </c>
      <c r="K455" s="31">
        <v>1412.95</v>
      </c>
      <c r="L455" s="31">
        <v>1397</v>
      </c>
      <c r="M455" s="31">
        <v>0.15084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380.6</v>
      </c>
      <c r="D456" s="36">
        <v>382.4666666666667</v>
      </c>
      <c r="E456" s="36">
        <v>375.88333333333338</v>
      </c>
      <c r="F456" s="36">
        <v>371.16666666666669</v>
      </c>
      <c r="G456" s="36">
        <v>364.58333333333337</v>
      </c>
      <c r="H456" s="36">
        <v>387.18333333333339</v>
      </c>
      <c r="I456" s="36">
        <v>393.76666666666665</v>
      </c>
      <c r="J456" s="36">
        <v>398.48333333333341</v>
      </c>
      <c r="K456" s="31">
        <v>389.05</v>
      </c>
      <c r="L456" s="31">
        <v>377.75</v>
      </c>
      <c r="M456" s="31">
        <v>0.55954000000000004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2476.65</v>
      </c>
      <c r="D457" s="36">
        <v>2468.0666666666671</v>
      </c>
      <c r="E457" s="36">
        <v>2438.6833333333343</v>
      </c>
      <c r="F457" s="36">
        <v>2400.7166666666672</v>
      </c>
      <c r="G457" s="36">
        <v>2371.3333333333344</v>
      </c>
      <c r="H457" s="36">
        <v>2506.0333333333342</v>
      </c>
      <c r="I457" s="36">
        <v>2535.4166666666665</v>
      </c>
      <c r="J457" s="36">
        <v>2573.3833333333341</v>
      </c>
      <c r="K457" s="31">
        <v>2497.4499999999998</v>
      </c>
      <c r="L457" s="31">
        <v>2430.1</v>
      </c>
      <c r="M457" s="31">
        <v>0.21933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1226.1500000000001</v>
      </c>
      <c r="D458" s="36">
        <v>1229.9333333333334</v>
      </c>
      <c r="E458" s="36">
        <v>1214.8666666666668</v>
      </c>
      <c r="F458" s="36">
        <v>1203.5833333333335</v>
      </c>
      <c r="G458" s="36">
        <v>1188.5166666666669</v>
      </c>
      <c r="H458" s="36">
        <v>1241.2166666666667</v>
      </c>
      <c r="I458" s="36">
        <v>1256.2833333333333</v>
      </c>
      <c r="J458" s="36">
        <v>1267.5666666666666</v>
      </c>
      <c r="K458" s="31">
        <v>1245</v>
      </c>
      <c r="L458" s="31">
        <v>1218.6500000000001</v>
      </c>
      <c r="M458" s="31">
        <v>11.14846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816.25</v>
      </c>
      <c r="D459" s="36">
        <v>822.5</v>
      </c>
      <c r="E459" s="36">
        <v>803.75</v>
      </c>
      <c r="F459" s="36">
        <v>791.25</v>
      </c>
      <c r="G459" s="36">
        <v>772.5</v>
      </c>
      <c r="H459" s="36">
        <v>835</v>
      </c>
      <c r="I459" s="36">
        <v>853.75</v>
      </c>
      <c r="J459" s="36">
        <v>866.25</v>
      </c>
      <c r="K459" s="31">
        <v>841.25</v>
      </c>
      <c r="L459" s="31">
        <v>810</v>
      </c>
      <c r="M459" s="31">
        <v>5.3961699999999997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236.8</v>
      </c>
      <c r="D460" s="36">
        <v>237.03333333333333</v>
      </c>
      <c r="E460" s="36">
        <v>229.66666666666666</v>
      </c>
      <c r="F460" s="36">
        <v>222.53333333333333</v>
      </c>
      <c r="G460" s="36">
        <v>215.16666666666666</v>
      </c>
      <c r="H460" s="36">
        <v>244.16666666666666</v>
      </c>
      <c r="I460" s="36">
        <v>251.53333333333333</v>
      </c>
      <c r="J460" s="36">
        <v>258.66666666666663</v>
      </c>
      <c r="K460" s="31">
        <v>244.4</v>
      </c>
      <c r="L460" s="31">
        <v>229.9</v>
      </c>
      <c r="M460" s="31">
        <v>61.087110000000003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1039.75</v>
      </c>
      <c r="D461" s="36">
        <v>1037.8166666666666</v>
      </c>
      <c r="E461" s="36">
        <v>1030.6333333333332</v>
      </c>
      <c r="F461" s="36">
        <v>1021.5166666666667</v>
      </c>
      <c r="G461" s="36">
        <v>1014.3333333333333</v>
      </c>
      <c r="H461" s="36">
        <v>1046.9333333333332</v>
      </c>
      <c r="I461" s="36">
        <v>1054.1166666666666</v>
      </c>
      <c r="J461" s="36">
        <v>1063.2333333333331</v>
      </c>
      <c r="K461" s="31">
        <v>1045</v>
      </c>
      <c r="L461" s="31">
        <v>1028.7</v>
      </c>
      <c r="M461" s="31">
        <v>4.2612699999999997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2725.75</v>
      </c>
      <c r="D462" s="36">
        <v>2704.6833333333334</v>
      </c>
      <c r="E462" s="36">
        <v>2667.8166666666666</v>
      </c>
      <c r="F462" s="36">
        <v>2609.8833333333332</v>
      </c>
      <c r="G462" s="36">
        <v>2573.0166666666664</v>
      </c>
      <c r="H462" s="36">
        <v>2762.6166666666668</v>
      </c>
      <c r="I462" s="36">
        <v>2799.4833333333336</v>
      </c>
      <c r="J462" s="36">
        <v>2857.416666666667</v>
      </c>
      <c r="K462" s="31">
        <v>2741.55</v>
      </c>
      <c r="L462" s="31">
        <v>2646.75</v>
      </c>
      <c r="M462" s="31">
        <v>3.7993800000000002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3209.95</v>
      </c>
      <c r="D463" s="36">
        <v>3210.7999999999997</v>
      </c>
      <c r="E463" s="36">
        <v>3184.3999999999996</v>
      </c>
      <c r="F463" s="36">
        <v>3158.85</v>
      </c>
      <c r="G463" s="36">
        <v>3132.45</v>
      </c>
      <c r="H463" s="36">
        <v>3236.3499999999995</v>
      </c>
      <c r="I463" s="36">
        <v>3262.75</v>
      </c>
      <c r="J463" s="36">
        <v>3288.2999999999993</v>
      </c>
      <c r="K463" s="31">
        <v>3237.2</v>
      </c>
      <c r="L463" s="31">
        <v>3185.25</v>
      </c>
      <c r="M463" s="31">
        <v>0.53480000000000005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3571.4</v>
      </c>
      <c r="D464" s="36">
        <v>3593.0499999999997</v>
      </c>
      <c r="E464" s="36">
        <v>3541.5999999999995</v>
      </c>
      <c r="F464" s="36">
        <v>3511.7999999999997</v>
      </c>
      <c r="G464" s="36">
        <v>3460.3499999999995</v>
      </c>
      <c r="H464" s="36">
        <v>3622.8499999999995</v>
      </c>
      <c r="I464" s="36">
        <v>3674.2999999999993</v>
      </c>
      <c r="J464" s="36">
        <v>3704.0999999999995</v>
      </c>
      <c r="K464" s="31">
        <v>3644.5</v>
      </c>
      <c r="L464" s="31">
        <v>3563.25</v>
      </c>
      <c r="M464" s="31">
        <v>10.759410000000001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2048</v>
      </c>
      <c r="D465" s="36">
        <v>2059</v>
      </c>
      <c r="E465" s="36">
        <v>2021</v>
      </c>
      <c r="F465" s="36">
        <v>1994</v>
      </c>
      <c r="G465" s="36">
        <v>1956</v>
      </c>
      <c r="H465" s="36">
        <v>2086</v>
      </c>
      <c r="I465" s="36">
        <v>2124</v>
      </c>
      <c r="J465" s="36">
        <v>2151</v>
      </c>
      <c r="K465" s="31">
        <v>2097</v>
      </c>
      <c r="L465" s="31">
        <v>2032</v>
      </c>
      <c r="M465" s="31">
        <v>2.79183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926.25</v>
      </c>
      <c r="D466" s="36">
        <v>933.75</v>
      </c>
      <c r="E466" s="36">
        <v>912.5</v>
      </c>
      <c r="F466" s="36">
        <v>898.75</v>
      </c>
      <c r="G466" s="36">
        <v>877.5</v>
      </c>
      <c r="H466" s="36">
        <v>947.5</v>
      </c>
      <c r="I466" s="36">
        <v>968.75</v>
      </c>
      <c r="J466" s="36">
        <v>982.5</v>
      </c>
      <c r="K466" s="31">
        <v>955</v>
      </c>
      <c r="L466" s="31">
        <v>920</v>
      </c>
      <c r="M466" s="31">
        <v>4.4186199999999998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829.7</v>
      </c>
      <c r="D467" s="36">
        <v>835.25</v>
      </c>
      <c r="E467" s="36">
        <v>818.5</v>
      </c>
      <c r="F467" s="36">
        <v>807.3</v>
      </c>
      <c r="G467" s="36">
        <v>790.55</v>
      </c>
      <c r="H467" s="36">
        <v>846.45</v>
      </c>
      <c r="I467" s="36">
        <v>863.2</v>
      </c>
      <c r="J467" s="36">
        <v>874.40000000000009</v>
      </c>
      <c r="K467" s="31">
        <v>852</v>
      </c>
      <c r="L467" s="31">
        <v>824.05</v>
      </c>
      <c r="M467" s="31">
        <v>0.45557999999999998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2883.55</v>
      </c>
      <c r="D468" s="36">
        <v>2881.0500000000006</v>
      </c>
      <c r="E468" s="36">
        <v>2852.2000000000012</v>
      </c>
      <c r="F468" s="36">
        <v>2820.8500000000004</v>
      </c>
      <c r="G468" s="36">
        <v>2792.0000000000009</v>
      </c>
      <c r="H468" s="36">
        <v>2912.4000000000015</v>
      </c>
      <c r="I468" s="36">
        <v>2941.2500000000009</v>
      </c>
      <c r="J468" s="36">
        <v>2972.6000000000017</v>
      </c>
      <c r="K468" s="31">
        <v>2909.9</v>
      </c>
      <c r="L468" s="31">
        <v>2849.7</v>
      </c>
      <c r="M468" s="31">
        <v>4.6263300000000003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37.200000000000003</v>
      </c>
      <c r="D469" s="36">
        <v>37.550000000000004</v>
      </c>
      <c r="E469" s="36">
        <v>36.750000000000007</v>
      </c>
      <c r="F469" s="36">
        <v>36.300000000000004</v>
      </c>
      <c r="G469" s="36">
        <v>35.500000000000007</v>
      </c>
      <c r="H469" s="36">
        <v>38.000000000000007</v>
      </c>
      <c r="I469" s="36">
        <v>38.800000000000004</v>
      </c>
      <c r="J469" s="36">
        <v>39.250000000000007</v>
      </c>
      <c r="K469" s="31">
        <v>38.35</v>
      </c>
      <c r="L469" s="31">
        <v>37.1</v>
      </c>
      <c r="M469" s="31">
        <v>140.72429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342.15</v>
      </c>
      <c r="D470" s="36">
        <v>344.93333333333334</v>
      </c>
      <c r="E470" s="36">
        <v>338.16666666666669</v>
      </c>
      <c r="F470" s="36">
        <v>334.18333333333334</v>
      </c>
      <c r="G470" s="36">
        <v>327.41666666666669</v>
      </c>
      <c r="H470" s="36">
        <v>348.91666666666669</v>
      </c>
      <c r="I470" s="36">
        <v>355.68333333333334</v>
      </c>
      <c r="J470" s="36">
        <v>359.66666666666669</v>
      </c>
      <c r="K470" s="31">
        <v>351.7</v>
      </c>
      <c r="L470" s="31">
        <v>340.95</v>
      </c>
      <c r="M470" s="31">
        <v>8.6076300000000003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403</v>
      </c>
      <c r="D471" s="36">
        <v>404.16666666666669</v>
      </c>
      <c r="E471" s="36">
        <v>394.38333333333338</v>
      </c>
      <c r="F471" s="36">
        <v>385.76666666666671</v>
      </c>
      <c r="G471" s="36">
        <v>375.98333333333341</v>
      </c>
      <c r="H471" s="36">
        <v>412.78333333333336</v>
      </c>
      <c r="I471" s="36">
        <v>422.56666666666666</v>
      </c>
      <c r="J471" s="36">
        <v>431.18333333333334</v>
      </c>
      <c r="K471" s="31">
        <v>413.95</v>
      </c>
      <c r="L471" s="31">
        <v>395.55</v>
      </c>
      <c r="M471" s="31">
        <v>8.7855799999999995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770.8</v>
      </c>
      <c r="D472" s="36">
        <v>771.98333333333323</v>
      </c>
      <c r="E472" s="36">
        <v>764.81666666666649</v>
      </c>
      <c r="F472" s="36">
        <v>758.83333333333326</v>
      </c>
      <c r="G472" s="36">
        <v>751.66666666666652</v>
      </c>
      <c r="H472" s="36">
        <v>777.96666666666647</v>
      </c>
      <c r="I472" s="36">
        <v>785.13333333333321</v>
      </c>
      <c r="J472" s="36">
        <v>791.11666666666645</v>
      </c>
      <c r="K472" s="31">
        <v>779.15</v>
      </c>
      <c r="L472" s="31">
        <v>766</v>
      </c>
      <c r="M472" s="31">
        <v>0.57586000000000004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3869.3</v>
      </c>
      <c r="D473" s="36">
        <v>3849.0833333333335</v>
      </c>
      <c r="E473" s="36">
        <v>3728.2666666666669</v>
      </c>
      <c r="F473" s="36">
        <v>3587.2333333333336</v>
      </c>
      <c r="G473" s="36">
        <v>3466.416666666667</v>
      </c>
      <c r="H473" s="36">
        <v>3990.1166666666668</v>
      </c>
      <c r="I473" s="36">
        <v>4110.9333333333334</v>
      </c>
      <c r="J473" s="36">
        <v>4251.9666666666672</v>
      </c>
      <c r="K473" s="31">
        <v>3969.9</v>
      </c>
      <c r="L473" s="31">
        <v>3708.05</v>
      </c>
      <c r="M473" s="31">
        <v>4.4830100000000002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50.35</v>
      </c>
      <c r="D474" s="36">
        <v>50.466666666666661</v>
      </c>
      <c r="E474" s="36">
        <v>48.933333333333323</v>
      </c>
      <c r="F474" s="36">
        <v>47.516666666666659</v>
      </c>
      <c r="G474" s="36">
        <v>45.98333333333332</v>
      </c>
      <c r="H474" s="36">
        <v>51.883333333333326</v>
      </c>
      <c r="I474" s="36">
        <v>53.416666666666671</v>
      </c>
      <c r="J474" s="36">
        <v>54.833333333333329</v>
      </c>
      <c r="K474" s="31">
        <v>52</v>
      </c>
      <c r="L474" s="31">
        <v>49.05</v>
      </c>
      <c r="M474" s="31">
        <v>228.24225999999999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1937.8</v>
      </c>
      <c r="D475" s="36">
        <v>1938.4333333333332</v>
      </c>
      <c r="E475" s="36">
        <v>1925.5166666666664</v>
      </c>
      <c r="F475" s="36">
        <v>1913.2333333333333</v>
      </c>
      <c r="G475" s="36">
        <v>1900.3166666666666</v>
      </c>
      <c r="H475" s="36">
        <v>1950.7166666666662</v>
      </c>
      <c r="I475" s="36">
        <v>1963.6333333333328</v>
      </c>
      <c r="J475" s="36">
        <v>1975.9166666666661</v>
      </c>
      <c r="K475" s="31">
        <v>1951.35</v>
      </c>
      <c r="L475" s="31">
        <v>1926.15</v>
      </c>
      <c r="M475" s="31">
        <v>7.1664399999999997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40.15</v>
      </c>
      <c r="D476" s="36">
        <v>40.416666666666664</v>
      </c>
      <c r="E476" s="36">
        <v>39.633333333333326</v>
      </c>
      <c r="F476" s="36">
        <v>39.11666666666666</v>
      </c>
      <c r="G476" s="36">
        <v>38.333333333333321</v>
      </c>
      <c r="H476" s="36">
        <v>40.93333333333333</v>
      </c>
      <c r="I476" s="36">
        <v>41.716666666666676</v>
      </c>
      <c r="J476" s="36">
        <v>42.233333333333334</v>
      </c>
      <c r="K476" s="31">
        <v>41.2</v>
      </c>
      <c r="L476" s="31">
        <v>39.9</v>
      </c>
      <c r="M476" s="31">
        <v>179.89794000000001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470.2</v>
      </c>
      <c r="D477" s="36">
        <v>472.66666666666669</v>
      </c>
      <c r="E477" s="36">
        <v>462.53333333333336</v>
      </c>
      <c r="F477" s="36">
        <v>454.86666666666667</v>
      </c>
      <c r="G477" s="36">
        <v>444.73333333333335</v>
      </c>
      <c r="H477" s="36">
        <v>480.33333333333337</v>
      </c>
      <c r="I477" s="36">
        <v>490.4666666666667</v>
      </c>
      <c r="J477" s="36">
        <v>498.13333333333338</v>
      </c>
      <c r="K477" s="31">
        <v>482.8</v>
      </c>
      <c r="L477" s="31">
        <v>465</v>
      </c>
      <c r="M477" s="31">
        <v>5.4708699999999997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9863.5</v>
      </c>
      <c r="D478" s="36">
        <v>9819.9</v>
      </c>
      <c r="E478" s="36">
        <v>9678.65</v>
      </c>
      <c r="F478" s="36">
        <v>9493.7999999999993</v>
      </c>
      <c r="G478" s="36">
        <v>9352.5499999999993</v>
      </c>
      <c r="H478" s="36">
        <v>10004.75</v>
      </c>
      <c r="I478" s="36">
        <v>10146</v>
      </c>
      <c r="J478" s="36">
        <v>10330.85</v>
      </c>
      <c r="K478" s="31">
        <v>9961.15</v>
      </c>
      <c r="L478" s="31">
        <v>9635.0499999999993</v>
      </c>
      <c r="M478" s="31">
        <v>10.60266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122.6</v>
      </c>
      <c r="D479" s="36">
        <v>122.76666666666665</v>
      </c>
      <c r="E479" s="36">
        <v>120.73333333333331</v>
      </c>
      <c r="F479" s="36">
        <v>118.86666666666666</v>
      </c>
      <c r="G479" s="36">
        <v>116.83333333333331</v>
      </c>
      <c r="H479" s="36">
        <v>124.6333333333333</v>
      </c>
      <c r="I479" s="36">
        <v>126.66666666666666</v>
      </c>
      <c r="J479" s="36">
        <v>128.5333333333333</v>
      </c>
      <c r="K479" s="31">
        <v>124.8</v>
      </c>
      <c r="L479" s="31">
        <v>120.9</v>
      </c>
      <c r="M479" s="31">
        <v>334.13850000000002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1716.35</v>
      </c>
      <c r="D480" s="36">
        <v>1732.0999999999997</v>
      </c>
      <c r="E480" s="36">
        <v>1694.3499999999995</v>
      </c>
      <c r="F480" s="36">
        <v>1672.3499999999997</v>
      </c>
      <c r="G480" s="36">
        <v>1634.5999999999995</v>
      </c>
      <c r="H480" s="36">
        <v>1754.0999999999995</v>
      </c>
      <c r="I480" s="36">
        <v>1791.85</v>
      </c>
      <c r="J480" s="36">
        <v>1813.8499999999995</v>
      </c>
      <c r="K480" s="31">
        <v>1769.85</v>
      </c>
      <c r="L480" s="31">
        <v>1710.1</v>
      </c>
      <c r="M480" s="31">
        <v>2.10867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1050</v>
      </c>
      <c r="D481" s="36">
        <v>1050.0333333333335</v>
      </c>
      <c r="E481" s="36">
        <v>1043.166666666667</v>
      </c>
      <c r="F481" s="36">
        <v>1036.3333333333335</v>
      </c>
      <c r="G481" s="36">
        <v>1029.4666666666669</v>
      </c>
      <c r="H481" s="36">
        <v>1056.866666666667</v>
      </c>
      <c r="I481" s="36">
        <v>1063.7333333333333</v>
      </c>
      <c r="J481" s="31">
        <v>1070.5666666666671</v>
      </c>
      <c r="K481" s="31">
        <v>1056.9000000000001</v>
      </c>
      <c r="L481" s="31">
        <v>1043.2</v>
      </c>
      <c r="M481" s="53">
        <v>6.9769800000000002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638.65</v>
      </c>
      <c r="D482" s="36">
        <v>641.91666666666663</v>
      </c>
      <c r="E482" s="36">
        <v>631.73333333333323</v>
      </c>
      <c r="F482" s="36">
        <v>624.81666666666661</v>
      </c>
      <c r="G482" s="36">
        <v>614.63333333333321</v>
      </c>
      <c r="H482" s="36">
        <v>648.83333333333326</v>
      </c>
      <c r="I482" s="36">
        <v>659.01666666666665</v>
      </c>
      <c r="J482" s="31">
        <v>665.93333333333328</v>
      </c>
      <c r="K482" s="31">
        <v>652.1</v>
      </c>
      <c r="L482" s="31">
        <v>635</v>
      </c>
      <c r="M482" s="53">
        <v>3.7444999999999999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597.70000000000005</v>
      </c>
      <c r="D483" s="36">
        <v>600.1</v>
      </c>
      <c r="E483" s="36">
        <v>593.45000000000005</v>
      </c>
      <c r="F483" s="36">
        <v>589.20000000000005</v>
      </c>
      <c r="G483" s="36">
        <v>582.55000000000007</v>
      </c>
      <c r="H483" s="36">
        <v>604.35</v>
      </c>
      <c r="I483" s="36">
        <v>610.99999999999989</v>
      </c>
      <c r="J483" s="36">
        <v>615.25</v>
      </c>
      <c r="K483" s="31">
        <v>606.75</v>
      </c>
      <c r="L483" s="31">
        <v>595.85</v>
      </c>
      <c r="M483" s="31">
        <v>23.39706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816.55</v>
      </c>
      <c r="D484" s="36">
        <v>819.69999999999993</v>
      </c>
      <c r="E484" s="36">
        <v>802.89999999999986</v>
      </c>
      <c r="F484" s="36">
        <v>789.24999999999989</v>
      </c>
      <c r="G484" s="36">
        <v>772.44999999999982</v>
      </c>
      <c r="H484" s="36">
        <v>833.34999999999991</v>
      </c>
      <c r="I484" s="36">
        <v>850.14999999999986</v>
      </c>
      <c r="J484" s="31">
        <v>863.8</v>
      </c>
      <c r="K484" s="31">
        <v>836.5</v>
      </c>
      <c r="L484" s="31">
        <v>806.05</v>
      </c>
      <c r="M484" s="53">
        <v>1.52786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614.1</v>
      </c>
      <c r="D485" s="36">
        <v>615.23333333333335</v>
      </c>
      <c r="E485" s="36">
        <v>605.86666666666667</v>
      </c>
      <c r="F485" s="36">
        <v>597.63333333333333</v>
      </c>
      <c r="G485" s="36">
        <v>588.26666666666665</v>
      </c>
      <c r="H485" s="36">
        <v>623.4666666666667</v>
      </c>
      <c r="I485" s="36">
        <v>632.83333333333348</v>
      </c>
      <c r="J485" s="36">
        <v>641.06666666666672</v>
      </c>
      <c r="K485" s="31">
        <v>624.6</v>
      </c>
      <c r="L485" s="31">
        <v>607</v>
      </c>
      <c r="M485" s="31">
        <v>14.80115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393.4</v>
      </c>
      <c r="D486" s="36">
        <v>396.36666666666662</v>
      </c>
      <c r="E486" s="36">
        <v>388.03333333333325</v>
      </c>
      <c r="F486" s="36">
        <v>382.66666666666663</v>
      </c>
      <c r="G486" s="36">
        <v>374.33333333333326</v>
      </c>
      <c r="H486" s="36">
        <v>401.73333333333323</v>
      </c>
      <c r="I486" s="36">
        <v>410.06666666666661</v>
      </c>
      <c r="J486" s="36">
        <v>415.43333333333322</v>
      </c>
      <c r="K486" s="31">
        <v>404.7</v>
      </c>
      <c r="L486" s="31">
        <v>391</v>
      </c>
      <c r="M486" s="31">
        <v>6.5181300000000002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393.05</v>
      </c>
      <c r="D487" s="36">
        <v>394.34999999999997</v>
      </c>
      <c r="E487" s="36">
        <v>389.69999999999993</v>
      </c>
      <c r="F487" s="36">
        <v>386.34999999999997</v>
      </c>
      <c r="G487" s="36">
        <v>381.69999999999993</v>
      </c>
      <c r="H487" s="36">
        <v>397.69999999999993</v>
      </c>
      <c r="I487" s="36">
        <v>402.34999999999991</v>
      </c>
      <c r="J487" s="36">
        <v>405.69999999999993</v>
      </c>
      <c r="K487" s="31">
        <v>399</v>
      </c>
      <c r="L487" s="31">
        <v>391</v>
      </c>
      <c r="M487" s="31">
        <v>1.3870400000000001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537.20000000000005</v>
      </c>
      <c r="D488" s="36">
        <v>536.81666666666672</v>
      </c>
      <c r="E488" s="36">
        <v>525.08333333333348</v>
      </c>
      <c r="F488" s="36">
        <v>512.96666666666681</v>
      </c>
      <c r="G488" s="36">
        <v>501.23333333333358</v>
      </c>
      <c r="H488" s="36">
        <v>548.93333333333339</v>
      </c>
      <c r="I488" s="36">
        <v>560.66666666666674</v>
      </c>
      <c r="J488" s="36">
        <v>572.7833333333333</v>
      </c>
      <c r="K488" s="31">
        <v>548.54999999999995</v>
      </c>
      <c r="L488" s="31">
        <v>524.70000000000005</v>
      </c>
      <c r="M488" s="31">
        <v>9.3069400000000009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1080.0999999999999</v>
      </c>
      <c r="D489" s="36">
        <v>1088.0333333333333</v>
      </c>
      <c r="E489" s="36">
        <v>1068.0666666666666</v>
      </c>
      <c r="F489" s="36">
        <v>1056.0333333333333</v>
      </c>
      <c r="G489" s="36">
        <v>1036.0666666666666</v>
      </c>
      <c r="H489" s="36">
        <v>1100.0666666666666</v>
      </c>
      <c r="I489" s="36">
        <v>1120.0333333333333</v>
      </c>
      <c r="J489" s="36">
        <v>1132.0666666666666</v>
      </c>
      <c r="K489" s="31">
        <v>1108</v>
      </c>
      <c r="L489" s="31">
        <v>1076</v>
      </c>
      <c r="M489" s="31">
        <v>15.79857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1368.15</v>
      </c>
      <c r="D490" s="36">
        <v>1386.3999999999999</v>
      </c>
      <c r="E490" s="36">
        <v>1337.7999999999997</v>
      </c>
      <c r="F490" s="36">
        <v>1307.4499999999998</v>
      </c>
      <c r="G490" s="36">
        <v>1258.8499999999997</v>
      </c>
      <c r="H490" s="36">
        <v>1416.7499999999998</v>
      </c>
      <c r="I490" s="36">
        <v>1465.3499999999997</v>
      </c>
      <c r="J490" s="36">
        <v>1495.6999999999998</v>
      </c>
      <c r="K490" s="31">
        <v>1435</v>
      </c>
      <c r="L490" s="31">
        <v>1356.05</v>
      </c>
      <c r="M490" s="31">
        <v>1.4982800000000001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246.65</v>
      </c>
      <c r="D491" s="36">
        <v>247.88333333333333</v>
      </c>
      <c r="E491" s="36">
        <v>244.41666666666666</v>
      </c>
      <c r="F491" s="36">
        <v>242.18333333333334</v>
      </c>
      <c r="G491" s="36">
        <v>238.71666666666667</v>
      </c>
      <c r="H491" s="36">
        <v>250.11666666666665</v>
      </c>
      <c r="I491" s="36">
        <v>253.58333333333334</v>
      </c>
      <c r="J491" s="36">
        <v>255.81666666666663</v>
      </c>
      <c r="K491" s="31">
        <v>251.35</v>
      </c>
      <c r="L491" s="31">
        <v>245.65</v>
      </c>
      <c r="M491" s="31">
        <v>56.75356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297.55</v>
      </c>
      <c r="D492" s="36">
        <v>297.91666666666669</v>
      </c>
      <c r="E492" s="36">
        <v>296.08333333333337</v>
      </c>
      <c r="F492" s="36">
        <v>294.61666666666667</v>
      </c>
      <c r="G492" s="36">
        <v>292.78333333333336</v>
      </c>
      <c r="H492" s="36">
        <v>299.38333333333338</v>
      </c>
      <c r="I492" s="36">
        <v>301.21666666666675</v>
      </c>
      <c r="J492" s="36">
        <v>302.68333333333339</v>
      </c>
      <c r="K492" s="31">
        <v>299.75</v>
      </c>
      <c r="L492" s="31">
        <v>296.45</v>
      </c>
      <c r="M492" s="31">
        <v>1.0770900000000001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617.6</v>
      </c>
      <c r="D493" s="36">
        <v>618.2833333333333</v>
      </c>
      <c r="E493" s="36">
        <v>608.91666666666663</v>
      </c>
      <c r="F493" s="36">
        <v>600.23333333333335</v>
      </c>
      <c r="G493" s="36">
        <v>590.86666666666667</v>
      </c>
      <c r="H493" s="36">
        <v>626.96666666666658</v>
      </c>
      <c r="I493" s="36">
        <v>636.33333333333337</v>
      </c>
      <c r="J493" s="36">
        <v>645.01666666666654</v>
      </c>
      <c r="K493" s="31">
        <v>627.65</v>
      </c>
      <c r="L493" s="31">
        <v>609.6</v>
      </c>
      <c r="M493" s="31">
        <v>1.0248200000000001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1707.65</v>
      </c>
      <c r="D494" s="36">
        <v>1711.9833333333333</v>
      </c>
      <c r="E494" s="36">
        <v>1697.4666666666667</v>
      </c>
      <c r="F494" s="36">
        <v>1687.2833333333333</v>
      </c>
      <c r="G494" s="36">
        <v>1672.7666666666667</v>
      </c>
      <c r="H494" s="36">
        <v>1722.1666666666667</v>
      </c>
      <c r="I494" s="36">
        <v>1736.6833333333336</v>
      </c>
      <c r="J494" s="36">
        <v>1746.8666666666668</v>
      </c>
      <c r="K494" s="31">
        <v>1726.5</v>
      </c>
      <c r="L494" s="31">
        <v>1701.8</v>
      </c>
      <c r="M494" s="31">
        <v>0.61214000000000002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1766.5</v>
      </c>
      <c r="D495" s="36">
        <v>1764.1000000000001</v>
      </c>
      <c r="E495" s="36">
        <v>1751.4000000000003</v>
      </c>
      <c r="F495" s="36">
        <v>1736.3000000000002</v>
      </c>
      <c r="G495" s="36">
        <v>1723.6000000000004</v>
      </c>
      <c r="H495" s="36">
        <v>1779.2000000000003</v>
      </c>
      <c r="I495" s="36">
        <v>1791.9</v>
      </c>
      <c r="J495" s="36">
        <v>1807.0000000000002</v>
      </c>
      <c r="K495" s="31">
        <v>1776.8</v>
      </c>
      <c r="L495" s="31">
        <v>1749</v>
      </c>
      <c r="M495" s="31">
        <v>0.21518999999999999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13.15</v>
      </c>
      <c r="D496" s="36">
        <v>13.133333333333335</v>
      </c>
      <c r="E496" s="36">
        <v>12.966666666666669</v>
      </c>
      <c r="F496" s="36">
        <v>12.783333333333333</v>
      </c>
      <c r="G496" s="36">
        <v>12.616666666666667</v>
      </c>
      <c r="H496" s="36">
        <v>13.31666666666667</v>
      </c>
      <c r="I496" s="36">
        <v>13.483333333333338</v>
      </c>
      <c r="J496" s="36">
        <v>13.666666666666671</v>
      </c>
      <c r="K496" s="31">
        <v>13.3</v>
      </c>
      <c r="L496" s="31">
        <v>12.95</v>
      </c>
      <c r="M496" s="31">
        <v>2089.7053599999999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851.25</v>
      </c>
      <c r="D497" s="36">
        <v>853.25</v>
      </c>
      <c r="E497" s="36">
        <v>844.75</v>
      </c>
      <c r="F497" s="36">
        <v>838.25</v>
      </c>
      <c r="G497" s="36">
        <v>829.75</v>
      </c>
      <c r="H497" s="36">
        <v>859.75</v>
      </c>
      <c r="I497" s="36">
        <v>868.25</v>
      </c>
      <c r="J497" s="36">
        <v>874.75</v>
      </c>
      <c r="K497" s="31">
        <v>861.75</v>
      </c>
      <c r="L497" s="31">
        <v>846.75</v>
      </c>
      <c r="M497" s="31">
        <v>9.9390400000000003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546.29999999999995</v>
      </c>
      <c r="D498" s="36">
        <v>541.33333333333337</v>
      </c>
      <c r="E498" s="36">
        <v>533.2166666666667</v>
      </c>
      <c r="F498" s="36">
        <v>520.13333333333333</v>
      </c>
      <c r="G498" s="36">
        <v>512.01666666666665</v>
      </c>
      <c r="H498" s="36">
        <v>554.41666666666674</v>
      </c>
      <c r="I498" s="36">
        <v>562.5333333333333</v>
      </c>
      <c r="J498" s="36">
        <v>575.61666666666679</v>
      </c>
      <c r="K498" s="31">
        <v>549.45000000000005</v>
      </c>
      <c r="L498" s="31">
        <v>528.25</v>
      </c>
      <c r="M498" s="31">
        <v>8.7966300000000004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155.69999999999999</v>
      </c>
      <c r="D499" s="36">
        <v>157.71666666666667</v>
      </c>
      <c r="E499" s="36">
        <v>152.23333333333335</v>
      </c>
      <c r="F499" s="36">
        <v>148.76666666666668</v>
      </c>
      <c r="G499" s="36">
        <v>143.28333333333336</v>
      </c>
      <c r="H499" s="36">
        <v>161.18333333333334</v>
      </c>
      <c r="I499" s="36">
        <v>166.66666666666663</v>
      </c>
      <c r="J499" s="36">
        <v>170.13333333333333</v>
      </c>
      <c r="K499" s="31">
        <v>163.19999999999999</v>
      </c>
      <c r="L499" s="31">
        <v>154.25</v>
      </c>
      <c r="M499" s="31">
        <v>41.702199999999998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843.85</v>
      </c>
      <c r="D500" s="36">
        <v>845.86666666666667</v>
      </c>
      <c r="E500" s="36">
        <v>836.73333333333335</v>
      </c>
      <c r="F500" s="36">
        <v>829.61666666666667</v>
      </c>
      <c r="G500" s="36">
        <v>820.48333333333335</v>
      </c>
      <c r="H500" s="36">
        <v>852.98333333333335</v>
      </c>
      <c r="I500" s="36">
        <v>862.11666666666679</v>
      </c>
      <c r="J500" s="36">
        <v>869.23333333333335</v>
      </c>
      <c r="K500" s="31">
        <v>855</v>
      </c>
      <c r="L500" s="31">
        <v>838.75</v>
      </c>
      <c r="M500" s="31">
        <v>3.36348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1335.7</v>
      </c>
      <c r="D501" s="36">
        <v>1340.8333333333333</v>
      </c>
      <c r="E501" s="36">
        <v>1322.9666666666665</v>
      </c>
      <c r="F501" s="36">
        <v>1310.2333333333331</v>
      </c>
      <c r="G501" s="36">
        <v>1292.3666666666663</v>
      </c>
      <c r="H501" s="36">
        <v>1353.5666666666666</v>
      </c>
      <c r="I501" s="36">
        <v>1371.4333333333334</v>
      </c>
      <c r="J501" s="36">
        <v>1384.1666666666667</v>
      </c>
      <c r="K501" s="31">
        <v>1358.7</v>
      </c>
      <c r="L501" s="31">
        <v>1328.1</v>
      </c>
      <c r="M501" s="31">
        <v>3.5178500000000001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422.2</v>
      </c>
      <c r="D502" s="36">
        <v>423.41666666666669</v>
      </c>
      <c r="E502" s="36">
        <v>418.93333333333339</v>
      </c>
      <c r="F502" s="36">
        <v>415.66666666666669</v>
      </c>
      <c r="G502" s="36">
        <v>411.18333333333339</v>
      </c>
      <c r="H502" s="36">
        <v>426.68333333333339</v>
      </c>
      <c r="I502" s="36">
        <v>431.16666666666663</v>
      </c>
      <c r="J502" s="36">
        <v>434.43333333333339</v>
      </c>
      <c r="K502" s="31">
        <v>427.9</v>
      </c>
      <c r="L502" s="31">
        <v>420.15</v>
      </c>
      <c r="M502" s="31">
        <v>59.516820000000003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21.3</v>
      </c>
      <c r="D503" s="36">
        <v>21.216666666666669</v>
      </c>
      <c r="E503" s="36">
        <v>20.583333333333336</v>
      </c>
      <c r="F503" s="36">
        <v>19.866666666666667</v>
      </c>
      <c r="G503" s="36">
        <v>19.233333333333334</v>
      </c>
      <c r="H503" s="36">
        <v>21.933333333333337</v>
      </c>
      <c r="I503" s="36">
        <v>22.56666666666667</v>
      </c>
      <c r="J503" s="31">
        <v>23.283333333333339</v>
      </c>
      <c r="K503" s="31">
        <v>21.85</v>
      </c>
      <c r="L503" s="31">
        <v>20.5</v>
      </c>
      <c r="M503" s="53">
        <v>7813.6056200000003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289.05</v>
      </c>
      <c r="D504" s="36">
        <v>290.41666666666669</v>
      </c>
      <c r="E504" s="36">
        <v>281.13333333333338</v>
      </c>
      <c r="F504" s="36">
        <v>273.2166666666667</v>
      </c>
      <c r="G504" s="36">
        <v>263.93333333333339</v>
      </c>
      <c r="H504" s="36">
        <v>298.33333333333337</v>
      </c>
      <c r="I504" s="36">
        <v>307.61666666666667</v>
      </c>
      <c r="J504" s="31">
        <v>315.53333333333336</v>
      </c>
      <c r="K504" s="31">
        <v>299.7</v>
      </c>
      <c r="L504" s="31">
        <v>282.5</v>
      </c>
      <c r="M504" s="53">
        <v>617.12266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518.65</v>
      </c>
      <c r="D505" s="36">
        <v>519.86666666666667</v>
      </c>
      <c r="E505" s="36">
        <v>512.7833333333333</v>
      </c>
      <c r="F505" s="36">
        <v>506.91666666666663</v>
      </c>
      <c r="G505" s="36">
        <v>499.83333333333326</v>
      </c>
      <c r="H505" s="36">
        <v>525.73333333333335</v>
      </c>
      <c r="I505" s="36">
        <v>532.81666666666661</v>
      </c>
      <c r="J505" s="36">
        <v>538.68333333333339</v>
      </c>
      <c r="K505" s="31">
        <v>526.95000000000005</v>
      </c>
      <c r="L505" s="31">
        <v>514</v>
      </c>
      <c r="M505" s="31">
        <v>5.4097999999999997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15540.75</v>
      </c>
      <c r="D506" s="36">
        <v>15659.083333333334</v>
      </c>
      <c r="E506" s="36">
        <v>15348.216666666667</v>
      </c>
      <c r="F506" s="36">
        <v>15155.683333333332</v>
      </c>
      <c r="G506" s="36">
        <v>14844.816666666666</v>
      </c>
      <c r="H506" s="36">
        <v>15851.616666666669</v>
      </c>
      <c r="I506" s="36">
        <v>16162.483333333334</v>
      </c>
      <c r="J506" s="36">
        <v>16355.01666666667</v>
      </c>
      <c r="K506" s="31">
        <v>15969.95</v>
      </c>
      <c r="L506" s="31">
        <v>15466.55</v>
      </c>
      <c r="M506" s="31">
        <v>6.8659999999999999E-2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116.75</v>
      </c>
      <c r="D507" s="36">
        <v>116.73333333333335</v>
      </c>
      <c r="E507" s="36">
        <v>114.1666666666667</v>
      </c>
      <c r="F507" s="36">
        <v>111.58333333333336</v>
      </c>
      <c r="G507" s="36">
        <v>109.01666666666671</v>
      </c>
      <c r="H507" s="36">
        <v>119.31666666666669</v>
      </c>
      <c r="I507" s="36">
        <v>121.88333333333335</v>
      </c>
      <c r="J507" s="31">
        <v>124.46666666666668</v>
      </c>
      <c r="K507" s="31">
        <v>119.3</v>
      </c>
      <c r="L507" s="31">
        <v>114.15</v>
      </c>
      <c r="M507" s="53">
        <v>408.00538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635.4</v>
      </c>
      <c r="D508" s="36">
        <v>636.43333333333328</v>
      </c>
      <c r="E508" s="36">
        <v>632.56666666666661</v>
      </c>
      <c r="F508" s="36">
        <v>629.73333333333335</v>
      </c>
      <c r="G508" s="36">
        <v>625.86666666666667</v>
      </c>
      <c r="H508" s="36">
        <v>639.26666666666654</v>
      </c>
      <c r="I508" s="36">
        <v>643.1333333333331</v>
      </c>
      <c r="J508" s="36">
        <v>645.96666666666647</v>
      </c>
      <c r="K508" s="31">
        <v>640.29999999999995</v>
      </c>
      <c r="L508" s="31">
        <v>633.6</v>
      </c>
      <c r="M508" s="31">
        <v>11.09868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1539.4</v>
      </c>
      <c r="D509" s="245">
        <v>1542.55</v>
      </c>
      <c r="E509" s="245">
        <v>1527.35</v>
      </c>
      <c r="F509" s="245">
        <v>1515.3</v>
      </c>
      <c r="G509" s="245">
        <v>1500.1</v>
      </c>
      <c r="H509" s="245">
        <v>1554.6</v>
      </c>
      <c r="I509" s="245">
        <v>1569.8000000000002</v>
      </c>
      <c r="J509" s="245">
        <v>1581.85</v>
      </c>
      <c r="K509" s="246">
        <v>1557.75</v>
      </c>
      <c r="L509" s="246">
        <v>1530.5</v>
      </c>
      <c r="M509" s="246">
        <v>0.26869999999999999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9"/>
      <c r="B5" s="340"/>
      <c r="C5" s="339"/>
      <c r="D5" s="34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1" t="s">
        <v>565</v>
      </c>
      <c r="C7" s="340"/>
      <c r="D7" s="7">
        <f>Main!B10</f>
        <v>45273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45272</v>
      </c>
      <c r="B10" s="32">
        <v>540615</v>
      </c>
      <c r="C10" s="31" t="s">
        <v>1125</v>
      </c>
      <c r="D10" s="31" t="s">
        <v>1126</v>
      </c>
      <c r="E10" s="31" t="s">
        <v>575</v>
      </c>
      <c r="F10" s="86">
        <v>2000000</v>
      </c>
      <c r="G10" s="32">
        <v>0.68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45272</v>
      </c>
      <c r="B11" s="32">
        <v>540615</v>
      </c>
      <c r="C11" s="31" t="s">
        <v>1125</v>
      </c>
      <c r="D11" s="31" t="s">
        <v>1127</v>
      </c>
      <c r="E11" s="31" t="s">
        <v>574</v>
      </c>
      <c r="F11" s="86">
        <v>1871611</v>
      </c>
      <c r="G11" s="32">
        <v>0.67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45272</v>
      </c>
      <c r="B12" s="32">
        <v>539773</v>
      </c>
      <c r="C12" s="31" t="s">
        <v>999</v>
      </c>
      <c r="D12" s="31" t="s">
        <v>1037</v>
      </c>
      <c r="E12" s="31" t="s">
        <v>574</v>
      </c>
      <c r="F12" s="86">
        <v>111195</v>
      </c>
      <c r="G12" s="32">
        <v>2.56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45272</v>
      </c>
      <c r="B13" s="32">
        <v>539773</v>
      </c>
      <c r="C13" s="31" t="s">
        <v>999</v>
      </c>
      <c r="D13" s="31" t="s">
        <v>1038</v>
      </c>
      <c r="E13" s="31" t="s">
        <v>575</v>
      </c>
      <c r="F13" s="86">
        <v>12621856</v>
      </c>
      <c r="G13" s="32">
        <v>2.42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45272</v>
      </c>
      <c r="B14" s="32">
        <v>539773</v>
      </c>
      <c r="C14" s="31" t="s">
        <v>999</v>
      </c>
      <c r="D14" s="31" t="s">
        <v>1037</v>
      </c>
      <c r="E14" s="31" t="s">
        <v>575</v>
      </c>
      <c r="F14" s="86">
        <v>2490596</v>
      </c>
      <c r="G14" s="32">
        <v>2.52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45272</v>
      </c>
      <c r="B15" s="32">
        <v>540718</v>
      </c>
      <c r="C15" s="31" t="s">
        <v>1008</v>
      </c>
      <c r="D15" s="31" t="s">
        <v>1009</v>
      </c>
      <c r="E15" s="31" t="s">
        <v>574</v>
      </c>
      <c r="F15" s="86">
        <v>36000</v>
      </c>
      <c r="G15" s="32">
        <v>54.03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45272</v>
      </c>
      <c r="B16" s="32">
        <v>540718</v>
      </c>
      <c r="C16" s="31" t="s">
        <v>1008</v>
      </c>
      <c r="D16" s="31" t="s">
        <v>1128</v>
      </c>
      <c r="E16" s="31" t="s">
        <v>575</v>
      </c>
      <c r="F16" s="86">
        <v>36000</v>
      </c>
      <c r="G16" s="32">
        <v>54.03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45272</v>
      </c>
      <c r="B17" s="32">
        <v>540718</v>
      </c>
      <c r="C17" s="31" t="s">
        <v>1008</v>
      </c>
      <c r="D17" s="31" t="s">
        <v>1129</v>
      </c>
      <c r="E17" s="31" t="s">
        <v>575</v>
      </c>
      <c r="F17" s="86">
        <v>24000</v>
      </c>
      <c r="G17" s="32">
        <v>53.84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45272</v>
      </c>
      <c r="B18" s="32">
        <v>511463</v>
      </c>
      <c r="C18" s="31" t="s">
        <v>963</v>
      </c>
      <c r="D18" s="31" t="s">
        <v>964</v>
      </c>
      <c r="E18" s="31" t="s">
        <v>575</v>
      </c>
      <c r="F18" s="86">
        <v>148074</v>
      </c>
      <c r="G18" s="32">
        <v>20.03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45272</v>
      </c>
      <c r="B19" s="32">
        <v>539277</v>
      </c>
      <c r="C19" s="31" t="s">
        <v>1130</v>
      </c>
      <c r="D19" s="31" t="s">
        <v>1131</v>
      </c>
      <c r="E19" s="31" t="s">
        <v>575</v>
      </c>
      <c r="F19" s="86">
        <v>16447460</v>
      </c>
      <c r="G19" s="32">
        <v>0.67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45272</v>
      </c>
      <c r="B20" s="32">
        <v>544037</v>
      </c>
      <c r="C20" s="31" t="s">
        <v>1010</v>
      </c>
      <c r="D20" s="31" t="s">
        <v>1132</v>
      </c>
      <c r="E20" s="31" t="s">
        <v>575</v>
      </c>
      <c r="F20" s="86">
        <v>100000</v>
      </c>
      <c r="G20" s="32">
        <v>305.39999999999998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45272</v>
      </c>
      <c r="B21" s="32">
        <v>544037</v>
      </c>
      <c r="C21" s="31" t="s">
        <v>1010</v>
      </c>
      <c r="D21" s="31" t="s">
        <v>1133</v>
      </c>
      <c r="E21" s="31" t="s">
        <v>574</v>
      </c>
      <c r="F21" s="86">
        <v>100000</v>
      </c>
      <c r="G21" s="32">
        <v>305.39999999999998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45272</v>
      </c>
      <c r="B22" s="32">
        <v>544037</v>
      </c>
      <c r="C22" s="31" t="s">
        <v>1010</v>
      </c>
      <c r="D22" s="31" t="s">
        <v>1041</v>
      </c>
      <c r="E22" s="31" t="s">
        <v>575</v>
      </c>
      <c r="F22" s="86">
        <v>145000</v>
      </c>
      <c r="G22" s="32">
        <v>305.39999999999998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45272</v>
      </c>
      <c r="B23" s="32">
        <v>544037</v>
      </c>
      <c r="C23" s="31" t="s">
        <v>1010</v>
      </c>
      <c r="D23" s="31" t="s">
        <v>1042</v>
      </c>
      <c r="E23" s="31" t="s">
        <v>575</v>
      </c>
      <c r="F23" s="86">
        <v>148000</v>
      </c>
      <c r="G23" s="32">
        <v>305.39999999999998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45272</v>
      </c>
      <c r="B24" s="32">
        <v>544037</v>
      </c>
      <c r="C24" s="31" t="s">
        <v>1010</v>
      </c>
      <c r="D24" s="31" t="s">
        <v>1041</v>
      </c>
      <c r="E24" s="31" t="s">
        <v>574</v>
      </c>
      <c r="F24" s="86">
        <v>100000</v>
      </c>
      <c r="G24" s="32">
        <v>305.39999999999998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45272</v>
      </c>
      <c r="B25" s="32">
        <v>544037</v>
      </c>
      <c r="C25" s="31" t="s">
        <v>1010</v>
      </c>
      <c r="D25" s="31" t="s">
        <v>1042</v>
      </c>
      <c r="E25" s="31" t="s">
        <v>574</v>
      </c>
      <c r="F25" s="86">
        <v>43000</v>
      </c>
      <c r="G25" s="32">
        <v>305.39999999999998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45272</v>
      </c>
      <c r="B26" s="32">
        <v>544037</v>
      </c>
      <c r="C26" s="31" t="s">
        <v>1010</v>
      </c>
      <c r="D26" s="31" t="s">
        <v>1134</v>
      </c>
      <c r="E26" s="31" t="s">
        <v>575</v>
      </c>
      <c r="F26" s="86">
        <v>150000</v>
      </c>
      <c r="G26" s="32">
        <v>305.39999999999998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45272</v>
      </c>
      <c r="B27" s="32">
        <v>544037</v>
      </c>
      <c r="C27" s="31" t="s">
        <v>1010</v>
      </c>
      <c r="D27" s="31" t="s">
        <v>1135</v>
      </c>
      <c r="E27" s="31" t="s">
        <v>575</v>
      </c>
      <c r="F27" s="86">
        <v>95000</v>
      </c>
      <c r="G27" s="32">
        <v>305.39999999999998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45272</v>
      </c>
      <c r="B28" s="32">
        <v>544037</v>
      </c>
      <c r="C28" s="31" t="s">
        <v>1010</v>
      </c>
      <c r="D28" s="31" t="s">
        <v>884</v>
      </c>
      <c r="E28" s="31" t="s">
        <v>574</v>
      </c>
      <c r="F28" s="86">
        <v>128000</v>
      </c>
      <c r="G28" s="32">
        <v>305.39999999999998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45272</v>
      </c>
      <c r="B29" s="32">
        <v>544037</v>
      </c>
      <c r="C29" s="31" t="s">
        <v>1010</v>
      </c>
      <c r="D29" s="31" t="s">
        <v>884</v>
      </c>
      <c r="E29" s="31" t="s">
        <v>575</v>
      </c>
      <c r="F29" s="86">
        <v>102000</v>
      </c>
      <c r="G29" s="32">
        <v>305.39999999999998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45272</v>
      </c>
      <c r="B30" s="32">
        <v>544037</v>
      </c>
      <c r="C30" s="31" t="s">
        <v>1010</v>
      </c>
      <c r="D30" s="31" t="s">
        <v>1036</v>
      </c>
      <c r="E30" s="31" t="s">
        <v>575</v>
      </c>
      <c r="F30" s="86">
        <v>63000</v>
      </c>
      <c r="G30" s="32">
        <v>305.39999999999998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45272</v>
      </c>
      <c r="B31" s="32">
        <v>544037</v>
      </c>
      <c r="C31" s="31" t="s">
        <v>1010</v>
      </c>
      <c r="D31" s="31" t="s">
        <v>1036</v>
      </c>
      <c r="E31" s="31" t="s">
        <v>574</v>
      </c>
      <c r="F31" s="86">
        <v>10000</v>
      </c>
      <c r="G31" s="32">
        <v>305.39999999999998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45272</v>
      </c>
      <c r="B32" s="32">
        <v>542285</v>
      </c>
      <c r="C32" s="31" t="s">
        <v>1136</v>
      </c>
      <c r="D32" s="31" t="s">
        <v>1137</v>
      </c>
      <c r="E32" s="31" t="s">
        <v>574</v>
      </c>
      <c r="F32" s="86">
        <v>1098609</v>
      </c>
      <c r="G32" s="32">
        <v>40.11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45272</v>
      </c>
      <c r="B33" s="32">
        <v>542285</v>
      </c>
      <c r="C33" s="31" t="s">
        <v>1136</v>
      </c>
      <c r="D33" s="31" t="s">
        <v>1138</v>
      </c>
      <c r="E33" s="31" t="s">
        <v>574</v>
      </c>
      <c r="F33" s="86">
        <v>1000000</v>
      </c>
      <c r="G33" s="32">
        <v>40.07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45272</v>
      </c>
      <c r="B34" s="32">
        <v>542285</v>
      </c>
      <c r="C34" s="31" t="s">
        <v>1136</v>
      </c>
      <c r="D34" s="31" t="s">
        <v>1137</v>
      </c>
      <c r="E34" s="31" t="s">
        <v>575</v>
      </c>
      <c r="F34" s="86">
        <v>55865</v>
      </c>
      <c r="G34" s="32">
        <v>40.090000000000003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45272</v>
      </c>
      <c r="B35" s="32">
        <v>543442</v>
      </c>
      <c r="C35" s="31" t="s">
        <v>1139</v>
      </c>
      <c r="D35" s="31" t="s">
        <v>1140</v>
      </c>
      <c r="E35" s="31" t="s">
        <v>575</v>
      </c>
      <c r="F35" s="86">
        <v>80000</v>
      </c>
      <c r="G35" s="32">
        <v>753.15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45272</v>
      </c>
      <c r="B36" s="32">
        <v>537326</v>
      </c>
      <c r="C36" s="31" t="s">
        <v>1141</v>
      </c>
      <c r="D36" s="31" t="s">
        <v>1142</v>
      </c>
      <c r="E36" s="31" t="s">
        <v>575</v>
      </c>
      <c r="F36" s="86">
        <v>150000</v>
      </c>
      <c r="G36" s="32">
        <v>55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45272</v>
      </c>
      <c r="B37" s="32">
        <v>537326</v>
      </c>
      <c r="C37" s="31" t="s">
        <v>1141</v>
      </c>
      <c r="D37" s="31" t="s">
        <v>1143</v>
      </c>
      <c r="E37" s="31" t="s">
        <v>575</v>
      </c>
      <c r="F37" s="86">
        <v>100000</v>
      </c>
      <c r="G37" s="32">
        <v>55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45272</v>
      </c>
      <c r="B38" s="32">
        <v>504340</v>
      </c>
      <c r="C38" s="31" t="s">
        <v>1144</v>
      </c>
      <c r="D38" s="31" t="s">
        <v>1145</v>
      </c>
      <c r="E38" s="31" t="s">
        <v>574</v>
      </c>
      <c r="F38" s="86">
        <v>75000</v>
      </c>
      <c r="G38" s="32">
        <v>8.33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45272</v>
      </c>
      <c r="B39" s="32">
        <v>504340</v>
      </c>
      <c r="C39" s="31" t="s">
        <v>1144</v>
      </c>
      <c r="D39" s="31" t="s">
        <v>1146</v>
      </c>
      <c r="E39" s="31" t="s">
        <v>575</v>
      </c>
      <c r="F39" s="86">
        <v>650000</v>
      </c>
      <c r="G39" s="32">
        <v>8.33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45272</v>
      </c>
      <c r="B40" s="32">
        <v>504340</v>
      </c>
      <c r="C40" s="31" t="s">
        <v>1144</v>
      </c>
      <c r="D40" s="31" t="s">
        <v>1147</v>
      </c>
      <c r="E40" s="31" t="s">
        <v>574</v>
      </c>
      <c r="F40" s="86">
        <v>72000</v>
      </c>
      <c r="G40" s="32">
        <v>8.33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45272</v>
      </c>
      <c r="B41" s="32">
        <v>512379</v>
      </c>
      <c r="C41" s="31" t="s">
        <v>1011</v>
      </c>
      <c r="D41" s="31" t="s">
        <v>979</v>
      </c>
      <c r="E41" s="31" t="s">
        <v>574</v>
      </c>
      <c r="F41" s="86">
        <v>2397096</v>
      </c>
      <c r="G41" s="32">
        <v>26.56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45272</v>
      </c>
      <c r="B42" s="32">
        <v>512379</v>
      </c>
      <c r="C42" s="31" t="s">
        <v>1011</v>
      </c>
      <c r="D42" s="31" t="s">
        <v>979</v>
      </c>
      <c r="E42" s="31" t="s">
        <v>575</v>
      </c>
      <c r="F42" s="86">
        <v>2430495</v>
      </c>
      <c r="G42" s="32">
        <v>26.47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45272</v>
      </c>
      <c r="B43" s="32">
        <v>539884</v>
      </c>
      <c r="C43" s="31" t="s">
        <v>1148</v>
      </c>
      <c r="D43" s="31" t="s">
        <v>1060</v>
      </c>
      <c r="E43" s="31" t="s">
        <v>575</v>
      </c>
      <c r="F43" s="86">
        <v>318656</v>
      </c>
      <c r="G43" s="32">
        <v>3.33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45272</v>
      </c>
      <c r="B44" s="32">
        <v>544036</v>
      </c>
      <c r="C44" s="31" t="s">
        <v>980</v>
      </c>
      <c r="D44" s="31" t="s">
        <v>884</v>
      </c>
      <c r="E44" s="31" t="s">
        <v>575</v>
      </c>
      <c r="F44" s="86">
        <v>59200</v>
      </c>
      <c r="G44" s="32">
        <v>130.46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45272</v>
      </c>
      <c r="B45" s="32">
        <v>543516</v>
      </c>
      <c r="C45" s="31" t="s">
        <v>1043</v>
      </c>
      <c r="D45" s="31" t="s">
        <v>1149</v>
      </c>
      <c r="E45" s="31" t="s">
        <v>575</v>
      </c>
      <c r="F45" s="86">
        <v>11200</v>
      </c>
      <c r="G45" s="32">
        <v>35.93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45272</v>
      </c>
      <c r="B46" s="32">
        <v>543516</v>
      </c>
      <c r="C46" s="31" t="s">
        <v>1043</v>
      </c>
      <c r="D46" s="31" t="s">
        <v>1044</v>
      </c>
      <c r="E46" s="31" t="s">
        <v>575</v>
      </c>
      <c r="F46" s="86">
        <v>28000</v>
      </c>
      <c r="G46" s="32">
        <v>35.93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45272</v>
      </c>
      <c r="B47" s="32">
        <v>543516</v>
      </c>
      <c r="C47" s="31" t="s">
        <v>1043</v>
      </c>
      <c r="D47" s="31" t="s">
        <v>1045</v>
      </c>
      <c r="E47" s="31" t="s">
        <v>575</v>
      </c>
      <c r="F47" s="86">
        <v>28000</v>
      </c>
      <c r="G47" s="32">
        <v>35.93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45272</v>
      </c>
      <c r="B48" s="32">
        <v>543516</v>
      </c>
      <c r="C48" s="31" t="s">
        <v>1043</v>
      </c>
      <c r="D48" s="31" t="s">
        <v>1036</v>
      </c>
      <c r="E48" s="31" t="s">
        <v>574</v>
      </c>
      <c r="F48" s="86">
        <v>8400</v>
      </c>
      <c r="G48" s="32">
        <v>35.93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45272</v>
      </c>
      <c r="B49" s="32">
        <v>543516</v>
      </c>
      <c r="C49" s="31" t="s">
        <v>1043</v>
      </c>
      <c r="D49" s="31" t="s">
        <v>1046</v>
      </c>
      <c r="E49" s="31" t="s">
        <v>575</v>
      </c>
      <c r="F49" s="86">
        <v>16800</v>
      </c>
      <c r="G49" s="32">
        <v>35.93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45272</v>
      </c>
      <c r="B50" s="32">
        <v>543594</v>
      </c>
      <c r="C50" s="31" t="s">
        <v>1150</v>
      </c>
      <c r="D50" s="31" t="s">
        <v>965</v>
      </c>
      <c r="E50" s="31" t="s">
        <v>575</v>
      </c>
      <c r="F50" s="86">
        <v>321000</v>
      </c>
      <c r="G50" s="32">
        <v>12.33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45272</v>
      </c>
      <c r="B51" s="32">
        <v>543594</v>
      </c>
      <c r="C51" s="31" t="s">
        <v>1150</v>
      </c>
      <c r="D51" s="31" t="s">
        <v>965</v>
      </c>
      <c r="E51" s="31" t="s">
        <v>574</v>
      </c>
      <c r="F51" s="86">
        <v>321000</v>
      </c>
      <c r="G51" s="32">
        <v>12.03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45272</v>
      </c>
      <c r="B52" s="32">
        <v>543594</v>
      </c>
      <c r="C52" s="31" t="s">
        <v>1150</v>
      </c>
      <c r="D52" s="31" t="s">
        <v>1151</v>
      </c>
      <c r="E52" s="31" t="s">
        <v>575</v>
      </c>
      <c r="F52" s="86">
        <v>162000</v>
      </c>
      <c r="G52" s="32">
        <v>12.03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45272</v>
      </c>
      <c r="B53" s="32">
        <v>543594</v>
      </c>
      <c r="C53" s="31" t="s">
        <v>1150</v>
      </c>
      <c r="D53" s="31" t="s">
        <v>1152</v>
      </c>
      <c r="E53" s="31" t="s">
        <v>575</v>
      </c>
      <c r="F53" s="86">
        <v>261000</v>
      </c>
      <c r="G53" s="32">
        <v>12.04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45272</v>
      </c>
      <c r="B54" s="32">
        <v>514402</v>
      </c>
      <c r="C54" s="31" t="s">
        <v>1153</v>
      </c>
      <c r="D54" s="31" t="s">
        <v>1154</v>
      </c>
      <c r="E54" s="31" t="s">
        <v>575</v>
      </c>
      <c r="F54" s="86">
        <v>126000</v>
      </c>
      <c r="G54" s="32">
        <v>16.239999999999998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45272</v>
      </c>
      <c r="B55" s="32">
        <v>537707</v>
      </c>
      <c r="C55" s="31" t="s">
        <v>1047</v>
      </c>
      <c r="D55" s="31" t="s">
        <v>1155</v>
      </c>
      <c r="E55" s="31" t="s">
        <v>574</v>
      </c>
      <c r="F55" s="86">
        <v>69845</v>
      </c>
      <c r="G55" s="32">
        <v>21.4</v>
      </c>
      <c r="H55" s="32" t="s">
        <v>333</v>
      </c>
    </row>
    <row r="56" spans="1:28" ht="15" customHeight="1">
      <c r="A56" s="85">
        <v>45272</v>
      </c>
      <c r="B56" s="32">
        <v>537707</v>
      </c>
      <c r="C56" s="31" t="s">
        <v>1047</v>
      </c>
      <c r="D56" s="31" t="s">
        <v>1155</v>
      </c>
      <c r="E56" s="31" t="s">
        <v>575</v>
      </c>
      <c r="F56" s="86">
        <v>69845</v>
      </c>
      <c r="G56" s="32">
        <v>21.43</v>
      </c>
      <c r="H56" s="32" t="s">
        <v>333</v>
      </c>
    </row>
    <row r="57" spans="1:28" ht="15" customHeight="1">
      <c r="A57" s="85">
        <v>45272</v>
      </c>
      <c r="B57" s="32">
        <v>537707</v>
      </c>
      <c r="C57" s="31" t="s">
        <v>1047</v>
      </c>
      <c r="D57" s="31" t="s">
        <v>1156</v>
      </c>
      <c r="E57" s="31" t="s">
        <v>575</v>
      </c>
      <c r="F57" s="86">
        <v>45000</v>
      </c>
      <c r="G57" s="32">
        <v>21.41</v>
      </c>
      <c r="H57" s="32" t="s">
        <v>333</v>
      </c>
    </row>
    <row r="58" spans="1:28" ht="15" customHeight="1">
      <c r="A58" s="85">
        <v>45272</v>
      </c>
      <c r="B58" s="32">
        <v>537707</v>
      </c>
      <c r="C58" s="31" t="s">
        <v>1047</v>
      </c>
      <c r="D58" s="31" t="s">
        <v>1156</v>
      </c>
      <c r="E58" s="31" t="s">
        <v>574</v>
      </c>
      <c r="F58" s="86">
        <v>70010</v>
      </c>
      <c r="G58" s="32">
        <v>21.43</v>
      </c>
      <c r="H58" s="32" t="s">
        <v>333</v>
      </c>
    </row>
    <row r="59" spans="1:28" ht="15" customHeight="1">
      <c r="A59" s="85">
        <v>45272</v>
      </c>
      <c r="B59" s="32">
        <v>537707</v>
      </c>
      <c r="C59" s="31" t="s">
        <v>1047</v>
      </c>
      <c r="D59" s="31" t="s">
        <v>1157</v>
      </c>
      <c r="E59" s="31" t="s">
        <v>575</v>
      </c>
      <c r="F59" s="86">
        <v>334192</v>
      </c>
      <c r="G59" s="32">
        <v>21.43</v>
      </c>
      <c r="H59" s="32" t="s">
        <v>333</v>
      </c>
    </row>
    <row r="60" spans="1:28" ht="15" customHeight="1">
      <c r="A60" s="85">
        <v>45272</v>
      </c>
      <c r="B60" s="32">
        <v>537707</v>
      </c>
      <c r="C60" s="31" t="s">
        <v>1047</v>
      </c>
      <c r="D60" s="31" t="s">
        <v>1158</v>
      </c>
      <c r="E60" s="31" t="s">
        <v>575</v>
      </c>
      <c r="F60" s="86">
        <v>112820</v>
      </c>
      <c r="G60" s="32">
        <v>21.43</v>
      </c>
      <c r="H60" s="32" t="s">
        <v>333</v>
      </c>
    </row>
    <row r="61" spans="1:28" ht="15" customHeight="1">
      <c r="A61" s="85">
        <v>45272</v>
      </c>
      <c r="B61" s="32">
        <v>537707</v>
      </c>
      <c r="C61" s="31" t="s">
        <v>1047</v>
      </c>
      <c r="D61" s="31" t="s">
        <v>1048</v>
      </c>
      <c r="E61" s="31" t="s">
        <v>575</v>
      </c>
      <c r="F61" s="86">
        <v>66031</v>
      </c>
      <c r="G61" s="32">
        <v>21.43</v>
      </c>
      <c r="H61" s="32" t="s">
        <v>333</v>
      </c>
    </row>
    <row r="62" spans="1:28" ht="15" customHeight="1">
      <c r="A62" s="85">
        <v>45272</v>
      </c>
      <c r="B62" s="32">
        <v>537707</v>
      </c>
      <c r="C62" s="31" t="s">
        <v>1047</v>
      </c>
      <c r="D62" s="31" t="s">
        <v>1159</v>
      </c>
      <c r="E62" s="31" t="s">
        <v>574</v>
      </c>
      <c r="F62" s="86">
        <v>96921</v>
      </c>
      <c r="G62" s="32">
        <v>21.43</v>
      </c>
      <c r="H62" s="32" t="s">
        <v>333</v>
      </c>
    </row>
    <row r="63" spans="1:28" ht="15" customHeight="1">
      <c r="A63" s="85">
        <v>45272</v>
      </c>
      <c r="B63" s="32">
        <v>531911</v>
      </c>
      <c r="C63" s="31" t="s">
        <v>1160</v>
      </c>
      <c r="D63" s="31" t="s">
        <v>1161</v>
      </c>
      <c r="E63" s="31" t="s">
        <v>574</v>
      </c>
      <c r="F63" s="86">
        <v>14500</v>
      </c>
      <c r="G63" s="32">
        <v>32.840000000000003</v>
      </c>
      <c r="H63" s="32" t="s">
        <v>333</v>
      </c>
    </row>
    <row r="64" spans="1:28" ht="15" customHeight="1">
      <c r="A64" s="85">
        <v>45272</v>
      </c>
      <c r="B64" s="32">
        <v>531911</v>
      </c>
      <c r="C64" s="31" t="s">
        <v>1160</v>
      </c>
      <c r="D64" s="31" t="s">
        <v>1162</v>
      </c>
      <c r="E64" s="31" t="s">
        <v>575</v>
      </c>
      <c r="F64" s="86">
        <v>15000</v>
      </c>
      <c r="G64" s="32">
        <v>34.5</v>
      </c>
      <c r="H64" s="32" t="s">
        <v>333</v>
      </c>
    </row>
    <row r="65" spans="1:8" ht="15" customHeight="1">
      <c r="A65" s="85">
        <v>45272</v>
      </c>
      <c r="B65" s="32">
        <v>531911</v>
      </c>
      <c r="C65" s="31" t="s">
        <v>1160</v>
      </c>
      <c r="D65" s="31" t="s">
        <v>1163</v>
      </c>
      <c r="E65" s="31" t="s">
        <v>575</v>
      </c>
      <c r="F65" s="86">
        <v>17415</v>
      </c>
      <c r="G65" s="32">
        <v>31.5</v>
      </c>
      <c r="H65" s="32" t="s">
        <v>333</v>
      </c>
    </row>
    <row r="66" spans="1:8" ht="15" customHeight="1">
      <c r="A66" s="85">
        <v>45272</v>
      </c>
      <c r="B66" s="32">
        <v>539492</v>
      </c>
      <c r="C66" s="31" t="s">
        <v>1049</v>
      </c>
      <c r="D66" s="31" t="s">
        <v>1050</v>
      </c>
      <c r="E66" s="31" t="s">
        <v>575</v>
      </c>
      <c r="F66" s="86">
        <v>62103</v>
      </c>
      <c r="G66" s="32">
        <v>28.97</v>
      </c>
      <c r="H66" s="32" t="s">
        <v>333</v>
      </c>
    </row>
    <row r="67" spans="1:8" ht="15" customHeight="1">
      <c r="A67" s="85">
        <v>45272</v>
      </c>
      <c r="B67" s="32">
        <v>540614</v>
      </c>
      <c r="C67" s="31" t="s">
        <v>1051</v>
      </c>
      <c r="D67" s="31" t="s">
        <v>1024</v>
      </c>
      <c r="E67" s="31" t="s">
        <v>575</v>
      </c>
      <c r="F67" s="86">
        <v>5764470</v>
      </c>
      <c r="G67" s="32">
        <v>2.72</v>
      </c>
      <c r="H67" s="32" t="s">
        <v>333</v>
      </c>
    </row>
    <row r="68" spans="1:8" ht="15" customHeight="1">
      <c r="A68" s="85">
        <v>45272</v>
      </c>
      <c r="B68" s="32">
        <v>539228</v>
      </c>
      <c r="C68" s="31" t="s">
        <v>1052</v>
      </c>
      <c r="D68" s="31" t="s">
        <v>1053</v>
      </c>
      <c r="E68" s="31" t="s">
        <v>575</v>
      </c>
      <c r="F68" s="86">
        <v>994000</v>
      </c>
      <c r="G68" s="32">
        <v>4.12</v>
      </c>
      <c r="H68" s="32" t="s">
        <v>333</v>
      </c>
    </row>
    <row r="69" spans="1:8" ht="15" customHeight="1">
      <c r="A69" s="85">
        <v>45272</v>
      </c>
      <c r="B69" s="32">
        <v>531913</v>
      </c>
      <c r="C69" s="31" t="s">
        <v>1012</v>
      </c>
      <c r="D69" s="31" t="s">
        <v>1054</v>
      </c>
      <c r="E69" s="31" t="s">
        <v>575</v>
      </c>
      <c r="F69" s="86">
        <v>63000</v>
      </c>
      <c r="G69" s="32">
        <v>6.62</v>
      </c>
      <c r="H69" s="32" t="s">
        <v>333</v>
      </c>
    </row>
    <row r="70" spans="1:8" ht="15" customHeight="1">
      <c r="A70" s="85">
        <v>45272</v>
      </c>
      <c r="B70" s="32">
        <v>531913</v>
      </c>
      <c r="C70" s="31" t="s">
        <v>1012</v>
      </c>
      <c r="D70" s="31" t="s">
        <v>1017</v>
      </c>
      <c r="E70" s="31" t="s">
        <v>574</v>
      </c>
      <c r="F70" s="86">
        <v>44000</v>
      </c>
      <c r="G70" s="32">
        <v>6.6</v>
      </c>
      <c r="H70" s="32" t="s">
        <v>333</v>
      </c>
    </row>
    <row r="71" spans="1:8" ht="15" customHeight="1">
      <c r="A71" s="85">
        <v>45272</v>
      </c>
      <c r="B71" s="32">
        <v>531913</v>
      </c>
      <c r="C71" s="31" t="s">
        <v>1012</v>
      </c>
      <c r="D71" s="31" t="s">
        <v>1017</v>
      </c>
      <c r="E71" s="31" t="s">
        <v>575</v>
      </c>
      <c r="F71" s="86">
        <v>2567</v>
      </c>
      <c r="G71" s="32">
        <v>7.11</v>
      </c>
      <c r="H71" s="32" t="s">
        <v>333</v>
      </c>
    </row>
    <row r="72" spans="1:8" ht="15" customHeight="1">
      <c r="A72" s="85">
        <v>45272</v>
      </c>
      <c r="B72" s="32">
        <v>531913</v>
      </c>
      <c r="C72" s="31" t="s">
        <v>1012</v>
      </c>
      <c r="D72" s="31" t="s">
        <v>1164</v>
      </c>
      <c r="E72" s="31" t="s">
        <v>574</v>
      </c>
      <c r="F72" s="86">
        <v>25000</v>
      </c>
      <c r="G72" s="32">
        <v>6.6</v>
      </c>
      <c r="H72" s="32" t="s">
        <v>333</v>
      </c>
    </row>
    <row r="73" spans="1:8" ht="15" customHeight="1">
      <c r="A73" s="85">
        <v>45272</v>
      </c>
      <c r="B73" s="32">
        <v>531913</v>
      </c>
      <c r="C73" s="31" t="s">
        <v>1012</v>
      </c>
      <c r="D73" s="31" t="s">
        <v>1165</v>
      </c>
      <c r="E73" s="31" t="s">
        <v>575</v>
      </c>
      <c r="F73" s="86">
        <v>53610</v>
      </c>
      <c r="G73" s="32">
        <v>6.62</v>
      </c>
      <c r="H73" s="32" t="s">
        <v>333</v>
      </c>
    </row>
    <row r="74" spans="1:8" ht="15" customHeight="1">
      <c r="A74" s="85">
        <v>45272</v>
      </c>
      <c r="B74" s="32">
        <v>540654</v>
      </c>
      <c r="C74" s="31" t="s">
        <v>966</v>
      </c>
      <c r="D74" s="31" t="s">
        <v>1166</v>
      </c>
      <c r="E74" s="31" t="s">
        <v>574</v>
      </c>
      <c r="F74" s="86">
        <v>118804</v>
      </c>
      <c r="G74" s="32">
        <v>16.84</v>
      </c>
      <c r="H74" s="32" t="s">
        <v>333</v>
      </c>
    </row>
    <row r="75" spans="1:8" ht="15" customHeight="1">
      <c r="A75" s="85">
        <v>45272</v>
      </c>
      <c r="B75" s="32">
        <v>540654</v>
      </c>
      <c r="C75" s="31" t="s">
        <v>966</v>
      </c>
      <c r="D75" s="31" t="s">
        <v>1166</v>
      </c>
      <c r="E75" s="31" t="s">
        <v>575</v>
      </c>
      <c r="F75" s="86">
        <v>237172</v>
      </c>
      <c r="G75" s="32">
        <v>16.72</v>
      </c>
      <c r="H75" s="32" t="s">
        <v>333</v>
      </c>
    </row>
    <row r="76" spans="1:8" ht="15" customHeight="1">
      <c r="A76" s="85">
        <v>45272</v>
      </c>
      <c r="B76" s="32">
        <v>540654</v>
      </c>
      <c r="C76" s="31" t="s">
        <v>966</v>
      </c>
      <c r="D76" s="31" t="s">
        <v>1024</v>
      </c>
      <c r="E76" s="31" t="s">
        <v>574</v>
      </c>
      <c r="F76" s="86">
        <v>502597</v>
      </c>
      <c r="G76" s="32">
        <v>16.920000000000002</v>
      </c>
      <c r="H76" s="32" t="s">
        <v>333</v>
      </c>
    </row>
    <row r="77" spans="1:8" ht="15" customHeight="1">
      <c r="A77" s="85">
        <v>45272</v>
      </c>
      <c r="B77" s="32">
        <v>540654</v>
      </c>
      <c r="C77" s="31" t="s">
        <v>966</v>
      </c>
      <c r="D77" s="31" t="s">
        <v>1024</v>
      </c>
      <c r="E77" s="31" t="s">
        <v>575</v>
      </c>
      <c r="F77" s="86">
        <v>512203</v>
      </c>
      <c r="G77" s="32">
        <v>17.2</v>
      </c>
      <c r="H77" s="32" t="s">
        <v>333</v>
      </c>
    </row>
    <row r="78" spans="1:8" ht="15" customHeight="1">
      <c r="A78" s="85">
        <v>45272</v>
      </c>
      <c r="B78" s="32">
        <v>532467</v>
      </c>
      <c r="C78" s="31" t="s">
        <v>1167</v>
      </c>
      <c r="D78" s="31" t="s">
        <v>1168</v>
      </c>
      <c r="E78" s="31" t="s">
        <v>575</v>
      </c>
      <c r="F78" s="86">
        <v>100000</v>
      </c>
      <c r="G78" s="32">
        <v>284.2</v>
      </c>
      <c r="H78" s="32" t="s">
        <v>333</v>
      </c>
    </row>
    <row r="79" spans="1:8" ht="15" customHeight="1">
      <c r="A79" s="85">
        <v>45272</v>
      </c>
      <c r="B79" s="32">
        <v>532467</v>
      </c>
      <c r="C79" s="31" t="s">
        <v>1167</v>
      </c>
      <c r="D79" s="31" t="s">
        <v>1169</v>
      </c>
      <c r="E79" s="31" t="s">
        <v>575</v>
      </c>
      <c r="F79" s="86">
        <v>100000</v>
      </c>
      <c r="G79" s="32">
        <v>284.2</v>
      </c>
      <c r="H79" s="32" t="s">
        <v>333</v>
      </c>
    </row>
    <row r="80" spans="1:8" ht="15" customHeight="1">
      <c r="A80" s="85">
        <v>45272</v>
      </c>
      <c r="B80" s="32">
        <v>532467</v>
      </c>
      <c r="C80" s="31" t="s">
        <v>1167</v>
      </c>
      <c r="D80" s="31" t="s">
        <v>1170</v>
      </c>
      <c r="E80" s="31" t="s">
        <v>574</v>
      </c>
      <c r="F80" s="86">
        <v>150000</v>
      </c>
      <c r="G80" s="32">
        <v>284.2</v>
      </c>
      <c r="H80" s="32" t="s">
        <v>333</v>
      </c>
    </row>
    <row r="81" spans="1:8" ht="15" customHeight="1">
      <c r="A81" s="85">
        <v>45272</v>
      </c>
      <c r="B81" s="32">
        <v>539697</v>
      </c>
      <c r="C81" s="31" t="s">
        <v>1171</v>
      </c>
      <c r="D81" s="31" t="s">
        <v>884</v>
      </c>
      <c r="E81" s="31" t="s">
        <v>574</v>
      </c>
      <c r="F81" s="86">
        <v>34145</v>
      </c>
      <c r="G81" s="32">
        <v>39.72</v>
      </c>
      <c r="H81" s="32" t="s">
        <v>333</v>
      </c>
    </row>
    <row r="82" spans="1:8" ht="15" customHeight="1">
      <c r="A82" s="85">
        <v>45272</v>
      </c>
      <c r="B82" s="32">
        <v>539697</v>
      </c>
      <c r="C82" s="31" t="s">
        <v>1171</v>
      </c>
      <c r="D82" s="31" t="s">
        <v>884</v>
      </c>
      <c r="E82" s="31" t="s">
        <v>575</v>
      </c>
      <c r="F82" s="86">
        <v>31582</v>
      </c>
      <c r="G82" s="32">
        <v>39.69</v>
      </c>
      <c r="H82" s="32" t="s">
        <v>333</v>
      </c>
    </row>
    <row r="83" spans="1:8" ht="15" customHeight="1">
      <c r="A83" s="85">
        <v>45272</v>
      </c>
      <c r="B83" s="32">
        <v>539697</v>
      </c>
      <c r="C83" s="31" t="s">
        <v>1171</v>
      </c>
      <c r="D83" s="31" t="s">
        <v>1172</v>
      </c>
      <c r="E83" s="31" t="s">
        <v>575</v>
      </c>
      <c r="F83" s="86">
        <v>62336</v>
      </c>
      <c r="G83" s="32">
        <v>39.869999999999997</v>
      </c>
      <c r="H83" s="32" t="s">
        <v>333</v>
      </c>
    </row>
    <row r="84" spans="1:8" ht="15" customHeight="1">
      <c r="A84" s="85">
        <v>45272</v>
      </c>
      <c r="B84" s="32">
        <v>514010</v>
      </c>
      <c r="C84" s="31" t="s">
        <v>1173</v>
      </c>
      <c r="D84" s="31" t="s">
        <v>1174</v>
      </c>
      <c r="E84" s="31" t="s">
        <v>574</v>
      </c>
      <c r="F84" s="86">
        <v>500000</v>
      </c>
      <c r="G84" s="32">
        <v>29.72</v>
      </c>
      <c r="H84" s="32" t="s">
        <v>333</v>
      </c>
    </row>
    <row r="85" spans="1:8" ht="15" customHeight="1">
      <c r="A85" s="85">
        <v>45272</v>
      </c>
      <c r="B85" s="32">
        <v>514010</v>
      </c>
      <c r="C85" s="31" t="s">
        <v>1173</v>
      </c>
      <c r="D85" s="31" t="s">
        <v>1175</v>
      </c>
      <c r="E85" s="31" t="s">
        <v>575</v>
      </c>
      <c r="F85" s="86">
        <v>1500000</v>
      </c>
      <c r="G85" s="32">
        <v>29.72</v>
      </c>
      <c r="H85" s="32" t="s">
        <v>333</v>
      </c>
    </row>
    <row r="86" spans="1:8" ht="15" customHeight="1">
      <c r="A86" s="85">
        <v>45272</v>
      </c>
      <c r="B86" s="32">
        <v>540377</v>
      </c>
      <c r="C86" s="31" t="s">
        <v>1013</v>
      </c>
      <c r="D86" s="31" t="s">
        <v>1039</v>
      </c>
      <c r="E86" s="31" t="s">
        <v>575</v>
      </c>
      <c r="F86" s="86">
        <v>3919407</v>
      </c>
      <c r="G86" s="32">
        <v>3.09</v>
      </c>
      <c r="H86" s="32" t="s">
        <v>333</v>
      </c>
    </row>
    <row r="87" spans="1:8" ht="15" customHeight="1">
      <c r="A87" s="85">
        <v>45272</v>
      </c>
      <c r="B87" s="32">
        <v>532745</v>
      </c>
      <c r="C87" s="31" t="s">
        <v>1176</v>
      </c>
      <c r="D87" s="31" t="s">
        <v>1177</v>
      </c>
      <c r="E87" s="31" t="s">
        <v>575</v>
      </c>
      <c r="F87" s="86">
        <v>135000</v>
      </c>
      <c r="G87" s="32">
        <v>28.81</v>
      </c>
      <c r="H87" s="32" t="s">
        <v>333</v>
      </c>
    </row>
    <row r="88" spans="1:8" ht="15" customHeight="1">
      <c r="A88" s="85">
        <v>45272</v>
      </c>
      <c r="B88" s="32">
        <v>540565</v>
      </c>
      <c r="C88" s="31" t="s">
        <v>1178</v>
      </c>
      <c r="D88" s="31" t="s">
        <v>1179</v>
      </c>
      <c r="E88" s="31" t="s">
        <v>575</v>
      </c>
      <c r="F88" s="86">
        <v>15748031</v>
      </c>
      <c r="G88" s="32">
        <v>127.55</v>
      </c>
      <c r="H88" s="32" t="s">
        <v>333</v>
      </c>
    </row>
    <row r="89" spans="1:8" ht="15" customHeight="1">
      <c r="A89" s="85">
        <v>45272</v>
      </c>
      <c r="B89" s="32">
        <v>540565</v>
      </c>
      <c r="C89" s="31" t="s">
        <v>1178</v>
      </c>
      <c r="D89" s="31" t="s">
        <v>1180</v>
      </c>
      <c r="E89" s="31" t="s">
        <v>574</v>
      </c>
      <c r="F89" s="86">
        <v>7879342</v>
      </c>
      <c r="G89" s="32">
        <v>127.55</v>
      </c>
      <c r="H89" s="32" t="s">
        <v>333</v>
      </c>
    </row>
    <row r="90" spans="1:8" ht="15" customHeight="1">
      <c r="A90" s="85">
        <v>45272</v>
      </c>
      <c r="B90" s="32">
        <v>540565</v>
      </c>
      <c r="C90" s="31" t="s">
        <v>1178</v>
      </c>
      <c r="D90" s="31" t="s">
        <v>1181</v>
      </c>
      <c r="E90" s="31" t="s">
        <v>574</v>
      </c>
      <c r="F90" s="86">
        <v>3920030</v>
      </c>
      <c r="G90" s="32">
        <v>127.55</v>
      </c>
      <c r="H90" s="32" t="s">
        <v>333</v>
      </c>
    </row>
    <row r="91" spans="1:8" ht="15" customHeight="1">
      <c r="A91" s="85">
        <v>45272</v>
      </c>
      <c r="B91" s="32">
        <v>540565</v>
      </c>
      <c r="C91" s="31" t="s">
        <v>1178</v>
      </c>
      <c r="D91" s="31" t="s">
        <v>1182</v>
      </c>
      <c r="E91" s="31" t="s">
        <v>574</v>
      </c>
      <c r="F91" s="86">
        <v>3920030</v>
      </c>
      <c r="G91" s="32">
        <v>127.55</v>
      </c>
      <c r="H91" s="32" t="s">
        <v>333</v>
      </c>
    </row>
    <row r="92" spans="1:8" ht="15" customHeight="1">
      <c r="A92" s="85">
        <v>45272</v>
      </c>
      <c r="B92" s="32">
        <v>540850</v>
      </c>
      <c r="C92" s="31" t="s">
        <v>1183</v>
      </c>
      <c r="D92" s="31" t="s">
        <v>1184</v>
      </c>
      <c r="E92" s="31" t="s">
        <v>575</v>
      </c>
      <c r="F92" s="86">
        <v>190000</v>
      </c>
      <c r="G92" s="32">
        <v>18.98</v>
      </c>
      <c r="H92" s="32" t="s">
        <v>333</v>
      </c>
    </row>
    <row r="93" spans="1:8" ht="15" customHeight="1">
      <c r="A93" s="85">
        <v>45272</v>
      </c>
      <c r="B93" s="32">
        <v>532154</v>
      </c>
      <c r="C93" s="31" t="s">
        <v>1185</v>
      </c>
      <c r="D93" s="31" t="s">
        <v>1186</v>
      </c>
      <c r="E93" s="31" t="s">
        <v>575</v>
      </c>
      <c r="F93" s="86">
        <v>4700000</v>
      </c>
      <c r="G93" s="32">
        <v>0.72</v>
      </c>
      <c r="H93" s="32" t="s">
        <v>333</v>
      </c>
    </row>
    <row r="94" spans="1:8" ht="15" customHeight="1">
      <c r="A94" s="85">
        <v>45272</v>
      </c>
      <c r="B94" s="32">
        <v>513456</v>
      </c>
      <c r="C94" s="31" t="s">
        <v>1187</v>
      </c>
      <c r="D94" s="31" t="s">
        <v>1188</v>
      </c>
      <c r="E94" s="31" t="s">
        <v>575</v>
      </c>
      <c r="F94" s="86">
        <v>2400000</v>
      </c>
      <c r="G94" s="32">
        <v>25.91</v>
      </c>
      <c r="H94" s="32" t="s">
        <v>333</v>
      </c>
    </row>
    <row r="95" spans="1:8" ht="15" customHeight="1">
      <c r="A95" s="85">
        <v>45272</v>
      </c>
      <c r="B95" s="32">
        <v>513456</v>
      </c>
      <c r="C95" s="31" t="s">
        <v>1187</v>
      </c>
      <c r="D95" s="31" t="s">
        <v>1189</v>
      </c>
      <c r="E95" s="31" t="s">
        <v>574</v>
      </c>
      <c r="F95" s="86">
        <v>2000000</v>
      </c>
      <c r="G95" s="32">
        <v>26.16</v>
      </c>
      <c r="H95" s="32" t="s">
        <v>333</v>
      </c>
    </row>
    <row r="96" spans="1:8" ht="15" customHeight="1">
      <c r="A96" s="85">
        <v>45272</v>
      </c>
      <c r="B96" s="32">
        <v>590003</v>
      </c>
      <c r="C96" s="31" t="s">
        <v>443</v>
      </c>
      <c r="D96" s="31" t="s">
        <v>1190</v>
      </c>
      <c r="E96" s="31" t="s">
        <v>574</v>
      </c>
      <c r="F96" s="86">
        <v>7500000</v>
      </c>
      <c r="G96" s="32">
        <v>162</v>
      </c>
      <c r="H96" s="32" t="s">
        <v>333</v>
      </c>
    </row>
    <row r="97" spans="1:8" ht="15" customHeight="1">
      <c r="A97" s="85">
        <v>45272</v>
      </c>
      <c r="B97" s="32">
        <v>531413</v>
      </c>
      <c r="C97" s="31" t="s">
        <v>1191</v>
      </c>
      <c r="D97" s="31" t="s">
        <v>1192</v>
      </c>
      <c r="E97" s="31" t="s">
        <v>575</v>
      </c>
      <c r="F97" s="86">
        <v>25683</v>
      </c>
      <c r="G97" s="32">
        <v>12.9</v>
      </c>
      <c r="H97" s="32" t="s">
        <v>333</v>
      </c>
    </row>
    <row r="98" spans="1:8" ht="15" customHeight="1">
      <c r="A98" s="85">
        <v>45272</v>
      </c>
      <c r="B98" s="32">
        <v>505523</v>
      </c>
      <c r="C98" s="31" t="s">
        <v>1014</v>
      </c>
      <c r="D98" s="31" t="s">
        <v>965</v>
      </c>
      <c r="E98" s="31" t="s">
        <v>575</v>
      </c>
      <c r="F98" s="86">
        <v>1045884</v>
      </c>
      <c r="G98" s="32">
        <v>1.8</v>
      </c>
      <c r="H98" s="32" t="s">
        <v>333</v>
      </c>
    </row>
    <row r="99" spans="1:8" ht="15" customHeight="1">
      <c r="A99" s="85">
        <v>45272</v>
      </c>
      <c r="B99" s="32">
        <v>505523</v>
      </c>
      <c r="C99" s="31" t="s">
        <v>1014</v>
      </c>
      <c r="D99" s="31" t="s">
        <v>965</v>
      </c>
      <c r="E99" s="31" t="s">
        <v>574</v>
      </c>
      <c r="F99" s="86">
        <v>1180227</v>
      </c>
      <c r="G99" s="32">
        <v>1.79</v>
      </c>
      <c r="H99" s="32" t="s">
        <v>333</v>
      </c>
    </row>
    <row r="100" spans="1:8" ht="15" customHeight="1">
      <c r="A100" s="85">
        <v>45272</v>
      </c>
      <c r="B100" s="32">
        <v>505523</v>
      </c>
      <c r="C100" s="31" t="s">
        <v>1014</v>
      </c>
      <c r="D100" s="31" t="s">
        <v>1193</v>
      </c>
      <c r="E100" s="31" t="s">
        <v>575</v>
      </c>
      <c r="F100" s="86">
        <v>1200000</v>
      </c>
      <c r="G100" s="32">
        <v>1.79</v>
      </c>
      <c r="H100" s="32" t="s">
        <v>333</v>
      </c>
    </row>
    <row r="101" spans="1:8" ht="15" customHeight="1">
      <c r="A101" s="85">
        <v>45272</v>
      </c>
      <c r="B101" s="32">
        <v>543904</v>
      </c>
      <c r="C101" s="31" t="s">
        <v>861</v>
      </c>
      <c r="D101" s="31" t="s">
        <v>1194</v>
      </c>
      <c r="E101" s="31" t="s">
        <v>574</v>
      </c>
      <c r="F101" s="86">
        <v>2029246</v>
      </c>
      <c r="G101" s="32">
        <v>1832.3</v>
      </c>
      <c r="H101" s="32" t="s">
        <v>333</v>
      </c>
    </row>
    <row r="102" spans="1:8" ht="15" customHeight="1">
      <c r="A102" s="85">
        <v>45272</v>
      </c>
      <c r="B102" s="32">
        <v>543904</v>
      </c>
      <c r="C102" s="31" t="s">
        <v>861</v>
      </c>
      <c r="D102" s="31" t="s">
        <v>1195</v>
      </c>
      <c r="E102" s="31" t="s">
        <v>575</v>
      </c>
      <c r="F102" s="86">
        <v>14410132</v>
      </c>
      <c r="G102" s="32">
        <v>1832.43</v>
      </c>
      <c r="H102" s="32" t="s">
        <v>333</v>
      </c>
    </row>
    <row r="103" spans="1:8" ht="15" customHeight="1">
      <c r="A103" s="85">
        <v>45272</v>
      </c>
      <c r="B103" s="32">
        <v>539767</v>
      </c>
      <c r="C103" s="31" t="s">
        <v>1196</v>
      </c>
      <c r="D103" s="31" t="s">
        <v>1197</v>
      </c>
      <c r="E103" s="31" t="s">
        <v>575</v>
      </c>
      <c r="F103" s="86">
        <v>20000</v>
      </c>
      <c r="G103" s="32">
        <v>18.87</v>
      </c>
      <c r="H103" s="32" t="s">
        <v>333</v>
      </c>
    </row>
    <row r="104" spans="1:8" ht="15" customHeight="1">
      <c r="A104" s="85">
        <v>45272</v>
      </c>
      <c r="B104" s="32">
        <v>539521</v>
      </c>
      <c r="C104" s="31" t="s">
        <v>1198</v>
      </c>
      <c r="D104" s="31" t="s">
        <v>1199</v>
      </c>
      <c r="E104" s="31" t="s">
        <v>574</v>
      </c>
      <c r="F104" s="86">
        <v>120000</v>
      </c>
      <c r="G104" s="32">
        <v>25.4</v>
      </c>
      <c r="H104" s="32" t="s">
        <v>333</v>
      </c>
    </row>
    <row r="105" spans="1:8" ht="15" customHeight="1">
      <c r="A105" s="85">
        <v>45272</v>
      </c>
      <c r="B105" s="32">
        <v>539521</v>
      </c>
      <c r="C105" s="31" t="s">
        <v>1198</v>
      </c>
      <c r="D105" s="31" t="s">
        <v>1200</v>
      </c>
      <c r="E105" s="31" t="s">
        <v>575</v>
      </c>
      <c r="F105" s="86">
        <v>150000</v>
      </c>
      <c r="G105" s="32">
        <v>25.44</v>
      </c>
      <c r="H105" s="32" t="s">
        <v>333</v>
      </c>
    </row>
    <row r="106" spans="1:8" ht="15" customHeight="1">
      <c r="A106" s="85">
        <v>45272</v>
      </c>
      <c r="B106" s="32">
        <v>530557</v>
      </c>
      <c r="C106" s="31" t="s">
        <v>1055</v>
      </c>
      <c r="D106" s="31" t="s">
        <v>1056</v>
      </c>
      <c r="E106" s="31" t="s">
        <v>575</v>
      </c>
      <c r="F106" s="86">
        <v>13518595</v>
      </c>
      <c r="G106" s="32">
        <v>0.6</v>
      </c>
      <c r="H106" s="32" t="s">
        <v>333</v>
      </c>
    </row>
    <row r="107" spans="1:8" ht="15" customHeight="1">
      <c r="A107" s="85">
        <v>45272</v>
      </c>
      <c r="B107" s="32">
        <v>530557</v>
      </c>
      <c r="C107" s="31" t="s">
        <v>1055</v>
      </c>
      <c r="D107" s="31" t="s">
        <v>1056</v>
      </c>
      <c r="E107" s="31" t="s">
        <v>574</v>
      </c>
      <c r="F107" s="86">
        <v>12402723</v>
      </c>
      <c r="G107" s="32">
        <v>0.6</v>
      </c>
      <c r="H107" s="32" t="s">
        <v>333</v>
      </c>
    </row>
    <row r="108" spans="1:8" ht="15" customHeight="1">
      <c r="A108" s="85">
        <v>45272</v>
      </c>
      <c r="B108" s="32">
        <v>531512</v>
      </c>
      <c r="C108" s="31" t="s">
        <v>1201</v>
      </c>
      <c r="D108" s="31" t="s">
        <v>1202</v>
      </c>
      <c r="E108" s="31" t="s">
        <v>575</v>
      </c>
      <c r="F108" s="86">
        <v>77848</v>
      </c>
      <c r="G108" s="32">
        <v>6.68</v>
      </c>
      <c r="H108" s="32" t="s">
        <v>333</v>
      </c>
    </row>
    <row r="109" spans="1:8" ht="15" customHeight="1">
      <c r="A109" s="85">
        <v>45272</v>
      </c>
      <c r="B109" s="32">
        <v>526773</v>
      </c>
      <c r="C109" s="31" t="s">
        <v>1203</v>
      </c>
      <c r="D109" s="31" t="s">
        <v>884</v>
      </c>
      <c r="E109" s="31" t="s">
        <v>574</v>
      </c>
      <c r="F109" s="86">
        <v>1000000</v>
      </c>
      <c r="G109" s="32">
        <v>9.58</v>
      </c>
      <c r="H109" s="32" t="s">
        <v>333</v>
      </c>
    </row>
    <row r="110" spans="1:8" ht="15" customHeight="1">
      <c r="A110" s="85">
        <v>45272</v>
      </c>
      <c r="B110" s="32">
        <v>526773</v>
      </c>
      <c r="C110" s="31" t="s">
        <v>1203</v>
      </c>
      <c r="D110" s="31" t="s">
        <v>884</v>
      </c>
      <c r="E110" s="31" t="s">
        <v>575</v>
      </c>
      <c r="F110" s="86">
        <v>54130</v>
      </c>
      <c r="G110" s="32">
        <v>9.58</v>
      </c>
      <c r="H110" s="32" t="s">
        <v>333</v>
      </c>
    </row>
    <row r="111" spans="1:8" ht="15" customHeight="1">
      <c r="A111" s="85">
        <v>45272</v>
      </c>
      <c r="B111" s="32">
        <v>539495</v>
      </c>
      <c r="C111" s="31" t="s">
        <v>1204</v>
      </c>
      <c r="D111" s="31" t="s">
        <v>1205</v>
      </c>
      <c r="E111" s="31" t="s">
        <v>575</v>
      </c>
      <c r="F111" s="86">
        <v>5908</v>
      </c>
      <c r="G111" s="32">
        <v>30.51</v>
      </c>
      <c r="H111" s="32" t="s">
        <v>333</v>
      </c>
    </row>
    <row r="112" spans="1:8" ht="15" customHeight="1">
      <c r="A112" s="85">
        <v>45272</v>
      </c>
      <c r="B112" s="32">
        <v>538273</v>
      </c>
      <c r="C112" s="31" t="s">
        <v>1057</v>
      </c>
      <c r="D112" s="31" t="s">
        <v>1058</v>
      </c>
      <c r="E112" s="31" t="s">
        <v>575</v>
      </c>
      <c r="F112" s="86">
        <v>40000</v>
      </c>
      <c r="G112" s="32">
        <v>57.28</v>
      </c>
      <c r="H112" s="32" t="s">
        <v>333</v>
      </c>
    </row>
    <row r="113" spans="1:8" ht="15" customHeight="1">
      <c r="A113" s="85">
        <v>45272</v>
      </c>
      <c r="B113" s="32">
        <v>539435</v>
      </c>
      <c r="C113" s="31" t="s">
        <v>1206</v>
      </c>
      <c r="D113" s="31" t="s">
        <v>1197</v>
      </c>
      <c r="E113" s="31" t="s">
        <v>574</v>
      </c>
      <c r="F113" s="86">
        <v>22000</v>
      </c>
      <c r="G113" s="32">
        <v>11.63</v>
      </c>
      <c r="H113" s="32" t="s">
        <v>333</v>
      </c>
    </row>
    <row r="114" spans="1:8" ht="15" customHeight="1">
      <c r="A114" s="85">
        <v>45272</v>
      </c>
      <c r="B114" s="32">
        <v>539435</v>
      </c>
      <c r="C114" s="31" t="s">
        <v>1206</v>
      </c>
      <c r="D114" s="31" t="s">
        <v>1207</v>
      </c>
      <c r="E114" s="31" t="s">
        <v>575</v>
      </c>
      <c r="F114" s="86">
        <v>22000</v>
      </c>
      <c r="G114" s="32">
        <v>11.63</v>
      </c>
      <c r="H114" s="32" t="s">
        <v>333</v>
      </c>
    </row>
    <row r="115" spans="1:8" ht="15" customHeight="1">
      <c r="A115" s="85">
        <v>45272</v>
      </c>
      <c r="B115" s="32">
        <v>519191</v>
      </c>
      <c r="C115" s="31" t="s">
        <v>1208</v>
      </c>
      <c r="D115" s="31" t="s">
        <v>884</v>
      </c>
      <c r="E115" s="31" t="s">
        <v>574</v>
      </c>
      <c r="F115" s="86">
        <v>50000</v>
      </c>
      <c r="G115" s="32">
        <v>11.85</v>
      </c>
      <c r="H115" s="32" t="s">
        <v>333</v>
      </c>
    </row>
    <row r="116" spans="1:8" ht="15" customHeight="1">
      <c r="A116" s="85">
        <v>45272</v>
      </c>
      <c r="B116" s="32">
        <v>519191</v>
      </c>
      <c r="C116" s="31" t="s">
        <v>1208</v>
      </c>
      <c r="D116" s="31" t="s">
        <v>1209</v>
      </c>
      <c r="E116" s="31" t="s">
        <v>574</v>
      </c>
      <c r="F116" s="86">
        <v>234905</v>
      </c>
      <c r="G116" s="32">
        <v>11.85</v>
      </c>
      <c r="H116" s="32" t="s">
        <v>333</v>
      </c>
    </row>
    <row r="117" spans="1:8" ht="15" customHeight="1">
      <c r="A117" s="85">
        <v>45272</v>
      </c>
      <c r="B117" s="32">
        <v>519191</v>
      </c>
      <c r="C117" s="31" t="s">
        <v>1208</v>
      </c>
      <c r="D117" s="31" t="s">
        <v>1210</v>
      </c>
      <c r="E117" s="31" t="s">
        <v>575</v>
      </c>
      <c r="F117" s="86">
        <v>375000</v>
      </c>
      <c r="G117" s="32">
        <v>11.85</v>
      </c>
      <c r="H117" s="32" t="s">
        <v>333</v>
      </c>
    </row>
    <row r="118" spans="1:8" ht="15" customHeight="1">
      <c r="A118" s="85">
        <v>45272</v>
      </c>
      <c r="B118" s="32">
        <v>519191</v>
      </c>
      <c r="C118" s="31" t="s">
        <v>1208</v>
      </c>
      <c r="D118" s="31" t="s">
        <v>1211</v>
      </c>
      <c r="E118" s="31" t="s">
        <v>575</v>
      </c>
      <c r="F118" s="86">
        <v>50000</v>
      </c>
      <c r="G118" s="32">
        <v>11.85</v>
      </c>
      <c r="H118" s="32" t="s">
        <v>333</v>
      </c>
    </row>
    <row r="119" spans="1:8" ht="15" customHeight="1">
      <c r="A119" s="85">
        <v>45272</v>
      </c>
      <c r="B119" s="32">
        <v>543366</v>
      </c>
      <c r="C119" s="31" t="s">
        <v>1212</v>
      </c>
      <c r="D119" s="31" t="s">
        <v>1213</v>
      </c>
      <c r="E119" s="31" t="s">
        <v>574</v>
      </c>
      <c r="F119" s="86">
        <v>6000</v>
      </c>
      <c r="G119" s="32">
        <v>28.02</v>
      </c>
      <c r="H119" s="32" t="s">
        <v>333</v>
      </c>
    </row>
    <row r="120" spans="1:8" ht="15" customHeight="1">
      <c r="A120" s="85">
        <v>45272</v>
      </c>
      <c r="B120" s="32">
        <v>542753</v>
      </c>
      <c r="C120" s="31" t="s">
        <v>1059</v>
      </c>
      <c r="D120" s="31" t="s">
        <v>1023</v>
      </c>
      <c r="E120" s="31" t="s">
        <v>575</v>
      </c>
      <c r="F120" s="86">
        <v>3760080</v>
      </c>
      <c r="G120" s="32">
        <v>3.26</v>
      </c>
      <c r="H120" s="32" t="s">
        <v>333</v>
      </c>
    </row>
    <row r="121" spans="1:8" ht="15" customHeight="1">
      <c r="A121" s="85">
        <v>45272</v>
      </c>
      <c r="B121" s="32">
        <v>542753</v>
      </c>
      <c r="C121" s="31" t="s">
        <v>1059</v>
      </c>
      <c r="D121" s="31" t="s">
        <v>1023</v>
      </c>
      <c r="E121" s="31" t="s">
        <v>574</v>
      </c>
      <c r="F121" s="86">
        <v>150000</v>
      </c>
      <c r="G121" s="32">
        <v>3.27</v>
      </c>
      <c r="H121" s="32" t="s">
        <v>333</v>
      </c>
    </row>
    <row r="122" spans="1:8" ht="15" customHeight="1">
      <c r="A122" s="85">
        <v>45272</v>
      </c>
      <c r="B122" s="32">
        <v>526117</v>
      </c>
      <c r="C122" s="31" t="s">
        <v>1214</v>
      </c>
      <c r="D122" s="31" t="s">
        <v>1215</v>
      </c>
      <c r="E122" s="31" t="s">
        <v>574</v>
      </c>
      <c r="F122" s="86">
        <v>98659</v>
      </c>
      <c r="G122" s="32">
        <v>494.94</v>
      </c>
      <c r="H122" s="32" t="s">
        <v>333</v>
      </c>
    </row>
    <row r="123" spans="1:8" ht="15" customHeight="1">
      <c r="A123" s="85">
        <v>45272</v>
      </c>
      <c r="B123" s="32">
        <v>526117</v>
      </c>
      <c r="C123" s="31" t="s">
        <v>1214</v>
      </c>
      <c r="D123" s="31" t="s">
        <v>1216</v>
      </c>
      <c r="E123" s="31" t="s">
        <v>575</v>
      </c>
      <c r="F123" s="86">
        <v>43945</v>
      </c>
      <c r="G123" s="32">
        <v>495.27</v>
      </c>
      <c r="H123" s="32" t="s">
        <v>333</v>
      </c>
    </row>
    <row r="124" spans="1:8" ht="15" customHeight="1">
      <c r="A124" s="85">
        <v>45272</v>
      </c>
      <c r="B124" s="32">
        <v>526117</v>
      </c>
      <c r="C124" s="31" t="s">
        <v>1214</v>
      </c>
      <c r="D124" s="31" t="s">
        <v>1217</v>
      </c>
      <c r="E124" s="31" t="s">
        <v>575</v>
      </c>
      <c r="F124" s="86">
        <v>55000</v>
      </c>
      <c r="G124" s="32">
        <v>494.68</v>
      </c>
      <c r="H124" s="32" t="s">
        <v>333</v>
      </c>
    </row>
    <row r="125" spans="1:8" ht="15" customHeight="1">
      <c r="A125" s="85">
        <v>45272</v>
      </c>
      <c r="B125" s="32">
        <v>543970</v>
      </c>
      <c r="C125" s="31" t="s">
        <v>1218</v>
      </c>
      <c r="D125" s="31" t="s">
        <v>1219</v>
      </c>
      <c r="E125" s="31" t="s">
        <v>574</v>
      </c>
      <c r="F125" s="86">
        <v>15000</v>
      </c>
      <c r="G125" s="32">
        <v>43.75</v>
      </c>
      <c r="H125" s="32" t="s">
        <v>333</v>
      </c>
    </row>
    <row r="126" spans="1:8" ht="15" customHeight="1">
      <c r="A126" s="85">
        <v>45272</v>
      </c>
      <c r="B126" s="32">
        <v>543970</v>
      </c>
      <c r="C126" s="31" t="s">
        <v>1218</v>
      </c>
      <c r="D126" s="31" t="s">
        <v>1220</v>
      </c>
      <c r="E126" s="31" t="s">
        <v>575</v>
      </c>
      <c r="F126" s="86">
        <v>15000</v>
      </c>
      <c r="G126" s="32">
        <v>43.75</v>
      </c>
      <c r="H126" s="32" t="s">
        <v>333</v>
      </c>
    </row>
    <row r="127" spans="1:8" ht="15" customHeight="1">
      <c r="A127" s="85">
        <v>45272</v>
      </c>
      <c r="B127" s="32">
        <v>512197</v>
      </c>
      <c r="C127" s="31" t="s">
        <v>1015</v>
      </c>
      <c r="D127" s="31" t="s">
        <v>1016</v>
      </c>
      <c r="E127" s="31" t="s">
        <v>575</v>
      </c>
      <c r="F127" s="86">
        <v>73522</v>
      </c>
      <c r="G127" s="32">
        <v>2.64</v>
      </c>
      <c r="H127" s="32" t="s">
        <v>333</v>
      </c>
    </row>
    <row r="128" spans="1:8" ht="15" customHeight="1">
      <c r="A128" s="85">
        <v>45272</v>
      </c>
      <c r="B128" s="32">
        <v>512197</v>
      </c>
      <c r="C128" s="31" t="s">
        <v>1015</v>
      </c>
      <c r="D128" s="31" t="s">
        <v>1017</v>
      </c>
      <c r="E128" s="31" t="s">
        <v>575</v>
      </c>
      <c r="F128" s="86">
        <v>32600</v>
      </c>
      <c r="G128" s="32">
        <v>2.62</v>
      </c>
      <c r="H128" s="32" t="s">
        <v>333</v>
      </c>
    </row>
    <row r="129" spans="1:8" ht="15" customHeight="1">
      <c r="A129" s="85">
        <v>45272</v>
      </c>
      <c r="B129" s="32">
        <v>543924</v>
      </c>
      <c r="C129" s="31" t="s">
        <v>1221</v>
      </c>
      <c r="D129" s="31" t="s">
        <v>1222</v>
      </c>
      <c r="E129" s="31" t="s">
        <v>575</v>
      </c>
      <c r="F129" s="86">
        <v>24000</v>
      </c>
      <c r="G129" s="32">
        <v>33.549999999999997</v>
      </c>
      <c r="H129" s="32" t="s">
        <v>333</v>
      </c>
    </row>
    <row r="130" spans="1:8" ht="15" customHeight="1">
      <c r="A130" s="85">
        <v>45272</v>
      </c>
      <c r="B130" s="32">
        <v>542765</v>
      </c>
      <c r="C130" s="31" t="s">
        <v>1061</v>
      </c>
      <c r="D130" s="31" t="s">
        <v>1062</v>
      </c>
      <c r="E130" s="31" t="s">
        <v>575</v>
      </c>
      <c r="F130" s="86">
        <v>20000</v>
      </c>
      <c r="G130" s="32">
        <v>310</v>
      </c>
      <c r="H130" s="32" t="s">
        <v>333</v>
      </c>
    </row>
    <row r="131" spans="1:8" ht="15" customHeight="1">
      <c r="A131" s="85">
        <v>45272</v>
      </c>
      <c r="B131" s="32">
        <v>542765</v>
      </c>
      <c r="C131" s="31" t="s">
        <v>1061</v>
      </c>
      <c r="D131" s="31" t="s">
        <v>1223</v>
      </c>
      <c r="E131" s="31" t="s">
        <v>574</v>
      </c>
      <c r="F131" s="86">
        <v>14000</v>
      </c>
      <c r="G131" s="32">
        <v>310</v>
      </c>
      <c r="H131" s="32" t="s">
        <v>333</v>
      </c>
    </row>
    <row r="132" spans="1:8" ht="15" customHeight="1">
      <c r="A132" s="85">
        <v>45272</v>
      </c>
      <c r="B132" s="32">
        <v>542765</v>
      </c>
      <c r="C132" s="31" t="s">
        <v>1061</v>
      </c>
      <c r="D132" s="31" t="s">
        <v>1063</v>
      </c>
      <c r="E132" s="31" t="s">
        <v>574</v>
      </c>
      <c r="F132" s="86">
        <v>3000</v>
      </c>
      <c r="G132" s="32">
        <v>304</v>
      </c>
      <c r="H132" s="32" t="s">
        <v>333</v>
      </c>
    </row>
    <row r="133" spans="1:8" ht="15" customHeight="1">
      <c r="A133" s="85">
        <v>45272</v>
      </c>
      <c r="B133" s="32">
        <v>542765</v>
      </c>
      <c r="C133" s="31" t="s">
        <v>1061</v>
      </c>
      <c r="D133" s="31" t="s">
        <v>1224</v>
      </c>
      <c r="E133" s="31" t="s">
        <v>574</v>
      </c>
      <c r="F133" s="86">
        <v>6000</v>
      </c>
      <c r="G133" s="32">
        <v>310</v>
      </c>
      <c r="H133" s="32" t="s">
        <v>333</v>
      </c>
    </row>
    <row r="134" spans="1:8" ht="15" customHeight="1">
      <c r="A134" s="85">
        <v>45272</v>
      </c>
      <c r="B134" s="32">
        <v>542765</v>
      </c>
      <c r="C134" s="31" t="s">
        <v>1061</v>
      </c>
      <c r="D134" s="31" t="s">
        <v>1225</v>
      </c>
      <c r="E134" s="31" t="s">
        <v>575</v>
      </c>
      <c r="F134" s="86">
        <v>2000</v>
      </c>
      <c r="G134" s="32">
        <v>304</v>
      </c>
      <c r="H134" s="32" t="s">
        <v>333</v>
      </c>
    </row>
    <row r="135" spans="1:8" ht="15" customHeight="1">
      <c r="A135" s="85">
        <v>45272</v>
      </c>
      <c r="B135" s="32">
        <v>526987</v>
      </c>
      <c r="C135" s="31" t="s">
        <v>1226</v>
      </c>
      <c r="D135" s="31" t="s">
        <v>890</v>
      </c>
      <c r="E135" s="31" t="s">
        <v>575</v>
      </c>
      <c r="F135" s="86">
        <v>3545052</v>
      </c>
      <c r="G135" s="32">
        <v>13.76</v>
      </c>
      <c r="H135" s="32" t="s">
        <v>333</v>
      </c>
    </row>
    <row r="136" spans="1:8" ht="15" customHeight="1">
      <c r="A136" s="85">
        <v>45272</v>
      </c>
      <c r="B136" s="32">
        <v>526987</v>
      </c>
      <c r="C136" s="31" t="s">
        <v>1226</v>
      </c>
      <c r="D136" s="31" t="s">
        <v>890</v>
      </c>
      <c r="E136" s="31" t="s">
        <v>574</v>
      </c>
      <c r="F136" s="86">
        <v>2985108</v>
      </c>
      <c r="G136" s="32">
        <v>13.76</v>
      </c>
      <c r="H136" s="32" t="s">
        <v>333</v>
      </c>
    </row>
    <row r="137" spans="1:8" ht="15" customHeight="1">
      <c r="A137" s="85">
        <v>45272</v>
      </c>
      <c r="B137" s="32">
        <v>538918</v>
      </c>
      <c r="C137" s="31" t="s">
        <v>1064</v>
      </c>
      <c r="D137" s="31" t="s">
        <v>1227</v>
      </c>
      <c r="E137" s="31" t="s">
        <v>575</v>
      </c>
      <c r="F137" s="86">
        <v>100000</v>
      </c>
      <c r="G137" s="32">
        <v>10.25</v>
      </c>
      <c r="H137" s="32" t="s">
        <v>333</v>
      </c>
    </row>
    <row r="138" spans="1:8" ht="15" customHeight="1">
      <c r="A138" s="85">
        <v>45272</v>
      </c>
      <c r="B138" s="32">
        <v>538918</v>
      </c>
      <c r="C138" s="31" t="s">
        <v>1064</v>
      </c>
      <c r="D138" s="31" t="s">
        <v>1065</v>
      </c>
      <c r="E138" s="31" t="s">
        <v>575</v>
      </c>
      <c r="F138" s="86">
        <v>69566</v>
      </c>
      <c r="G138" s="32">
        <v>10.36</v>
      </c>
      <c r="H138" s="32" t="s">
        <v>333</v>
      </c>
    </row>
    <row r="139" spans="1:8" ht="15" customHeight="1">
      <c r="A139" s="85">
        <v>45272</v>
      </c>
      <c r="B139" s="32">
        <v>536672</v>
      </c>
      <c r="C139" s="31" t="s">
        <v>1228</v>
      </c>
      <c r="D139" s="31" t="s">
        <v>1229</v>
      </c>
      <c r="E139" s="31" t="s">
        <v>575</v>
      </c>
      <c r="F139" s="86">
        <v>100000</v>
      </c>
      <c r="G139" s="32">
        <v>12.4</v>
      </c>
      <c r="H139" s="32" t="s">
        <v>333</v>
      </c>
    </row>
    <row r="140" spans="1:8" ht="15" customHeight="1">
      <c r="A140" s="85">
        <v>45272</v>
      </c>
      <c r="B140" s="32">
        <v>543545</v>
      </c>
      <c r="C140" s="31" t="s">
        <v>1230</v>
      </c>
      <c r="D140" s="31" t="s">
        <v>965</v>
      </c>
      <c r="E140" s="31" t="s">
        <v>575</v>
      </c>
      <c r="F140" s="86">
        <v>1118900</v>
      </c>
      <c r="G140" s="32">
        <v>1.43</v>
      </c>
      <c r="H140" s="32" t="s">
        <v>333</v>
      </c>
    </row>
    <row r="141" spans="1:8" ht="15" customHeight="1">
      <c r="A141" s="85">
        <v>45272</v>
      </c>
      <c r="B141" s="32">
        <v>543545</v>
      </c>
      <c r="C141" s="31" t="s">
        <v>1230</v>
      </c>
      <c r="D141" s="31" t="s">
        <v>965</v>
      </c>
      <c r="E141" s="31" t="s">
        <v>574</v>
      </c>
      <c r="F141" s="86">
        <v>1118900</v>
      </c>
      <c r="G141" s="32">
        <v>1.44</v>
      </c>
      <c r="H141" s="32" t="s">
        <v>333</v>
      </c>
    </row>
    <row r="142" spans="1:8" ht="15" customHeight="1">
      <c r="A142" s="85">
        <v>45272</v>
      </c>
      <c r="B142" s="32">
        <v>543545</v>
      </c>
      <c r="C142" s="31" t="s">
        <v>1230</v>
      </c>
      <c r="D142" s="31" t="s">
        <v>1231</v>
      </c>
      <c r="E142" s="31" t="s">
        <v>575</v>
      </c>
      <c r="F142" s="86">
        <v>1503000</v>
      </c>
      <c r="G142" s="32">
        <v>1.43</v>
      </c>
      <c r="H142" s="32" t="s">
        <v>333</v>
      </c>
    </row>
    <row r="143" spans="1:8" ht="15" customHeight="1">
      <c r="A143" s="85">
        <v>45272</v>
      </c>
      <c r="B143" s="32" t="s">
        <v>1232</v>
      </c>
      <c r="C143" s="31" t="s">
        <v>1233</v>
      </c>
      <c r="D143" s="31" t="s">
        <v>1234</v>
      </c>
      <c r="E143" s="31" t="s">
        <v>574</v>
      </c>
      <c r="F143" s="86">
        <v>2535541</v>
      </c>
      <c r="G143" s="32">
        <v>587.85</v>
      </c>
      <c r="H143" s="32" t="s">
        <v>862</v>
      </c>
    </row>
    <row r="144" spans="1:8" ht="15" customHeight="1">
      <c r="A144" s="85">
        <v>45272</v>
      </c>
      <c r="B144" s="32" t="s">
        <v>1235</v>
      </c>
      <c r="C144" s="31" t="s">
        <v>1236</v>
      </c>
      <c r="D144" s="31" t="s">
        <v>1237</v>
      </c>
      <c r="E144" s="31" t="s">
        <v>574</v>
      </c>
      <c r="F144" s="86">
        <v>548214</v>
      </c>
      <c r="G144" s="32">
        <v>5.85</v>
      </c>
      <c r="H144" s="32" t="s">
        <v>862</v>
      </c>
    </row>
    <row r="145" spans="1:8" ht="15" customHeight="1">
      <c r="A145" s="85">
        <v>45272</v>
      </c>
      <c r="B145" s="32" t="s">
        <v>1066</v>
      </c>
      <c r="C145" s="31" t="s">
        <v>1067</v>
      </c>
      <c r="D145" s="31" t="s">
        <v>1068</v>
      </c>
      <c r="E145" s="31" t="s">
        <v>574</v>
      </c>
      <c r="F145" s="86">
        <v>662197</v>
      </c>
      <c r="G145" s="32">
        <v>64.180000000000007</v>
      </c>
      <c r="H145" s="32" t="s">
        <v>862</v>
      </c>
    </row>
    <row r="146" spans="1:8" ht="15" customHeight="1">
      <c r="A146" s="85">
        <v>45272</v>
      </c>
      <c r="B146" s="32" t="s">
        <v>1136</v>
      </c>
      <c r="C146" s="31" t="s">
        <v>1238</v>
      </c>
      <c r="D146" s="31" t="s">
        <v>971</v>
      </c>
      <c r="E146" s="31" t="s">
        <v>574</v>
      </c>
      <c r="F146" s="86">
        <v>2035974</v>
      </c>
      <c r="G146" s="32">
        <v>40.18</v>
      </c>
      <c r="H146" s="32" t="s">
        <v>862</v>
      </c>
    </row>
    <row r="147" spans="1:8" ht="15" customHeight="1">
      <c r="A147" s="85">
        <v>45272</v>
      </c>
      <c r="B147" s="32" t="s">
        <v>1136</v>
      </c>
      <c r="C147" s="31" t="s">
        <v>1238</v>
      </c>
      <c r="D147" s="31" t="s">
        <v>1137</v>
      </c>
      <c r="E147" s="31" t="s">
        <v>574</v>
      </c>
      <c r="F147" s="86">
        <v>76012</v>
      </c>
      <c r="G147" s="32">
        <v>40.15</v>
      </c>
      <c r="H147" s="32" t="s">
        <v>862</v>
      </c>
    </row>
    <row r="148" spans="1:8" ht="15" customHeight="1">
      <c r="A148" s="85">
        <v>45272</v>
      </c>
      <c r="B148" s="32" t="s">
        <v>1136</v>
      </c>
      <c r="C148" s="31" t="s">
        <v>1238</v>
      </c>
      <c r="D148" s="31" t="s">
        <v>1239</v>
      </c>
      <c r="E148" s="31" t="s">
        <v>574</v>
      </c>
      <c r="F148" s="86">
        <v>1116884</v>
      </c>
      <c r="G148" s="32">
        <v>40.24</v>
      </c>
      <c r="H148" s="32" t="s">
        <v>862</v>
      </c>
    </row>
    <row r="149" spans="1:8" ht="15" customHeight="1">
      <c r="A149" s="85">
        <v>45272</v>
      </c>
      <c r="B149" s="32" t="s">
        <v>1136</v>
      </c>
      <c r="C149" s="31" t="s">
        <v>1238</v>
      </c>
      <c r="D149" s="31" t="s">
        <v>1240</v>
      </c>
      <c r="E149" s="31" t="s">
        <v>574</v>
      </c>
      <c r="F149" s="86">
        <v>1032609</v>
      </c>
      <c r="G149" s="32">
        <v>40.14</v>
      </c>
      <c r="H149" s="32" t="s">
        <v>862</v>
      </c>
    </row>
    <row r="150" spans="1:8" ht="15" customHeight="1">
      <c r="A150" s="85">
        <v>45272</v>
      </c>
      <c r="B150" s="32" t="s">
        <v>846</v>
      </c>
      <c r="C150" s="31" t="s">
        <v>1069</v>
      </c>
      <c r="D150" s="31" t="s">
        <v>1241</v>
      </c>
      <c r="E150" s="31" t="s">
        <v>574</v>
      </c>
      <c r="F150" s="86">
        <v>3687728</v>
      </c>
      <c r="G150" s="32">
        <v>316.41000000000003</v>
      </c>
      <c r="H150" s="32" t="s">
        <v>862</v>
      </c>
    </row>
    <row r="151" spans="1:8" ht="15" customHeight="1">
      <c r="A151" s="85">
        <v>45272</v>
      </c>
      <c r="B151" s="32" t="s">
        <v>846</v>
      </c>
      <c r="C151" s="31" t="s">
        <v>1069</v>
      </c>
      <c r="D151" s="31" t="s">
        <v>971</v>
      </c>
      <c r="E151" s="31" t="s">
        <v>574</v>
      </c>
      <c r="F151" s="86">
        <v>2545977</v>
      </c>
      <c r="G151" s="32">
        <v>316.42</v>
      </c>
      <c r="H151" s="32" t="s">
        <v>862</v>
      </c>
    </row>
    <row r="152" spans="1:8" ht="15" customHeight="1">
      <c r="A152" s="85">
        <v>45272</v>
      </c>
      <c r="B152" s="32" t="s">
        <v>1018</v>
      </c>
      <c r="C152" s="31" t="s">
        <v>1019</v>
      </c>
      <c r="D152" s="31" t="s">
        <v>1020</v>
      </c>
      <c r="E152" s="31" t="s">
        <v>574</v>
      </c>
      <c r="F152" s="86">
        <v>80023</v>
      </c>
      <c r="G152" s="32">
        <v>193.2</v>
      </c>
      <c r="H152" s="32" t="s">
        <v>862</v>
      </c>
    </row>
    <row r="153" spans="1:8" ht="15" customHeight="1">
      <c r="A153" s="85">
        <v>45272</v>
      </c>
      <c r="B153" s="32" t="s">
        <v>1242</v>
      </c>
      <c r="C153" s="31" t="s">
        <v>1243</v>
      </c>
      <c r="D153" s="31" t="s">
        <v>576</v>
      </c>
      <c r="E153" s="31" t="s">
        <v>574</v>
      </c>
      <c r="F153" s="86">
        <v>44274</v>
      </c>
      <c r="G153" s="32">
        <v>1553.63</v>
      </c>
      <c r="H153" s="32" t="s">
        <v>862</v>
      </c>
    </row>
    <row r="154" spans="1:8" ht="15" customHeight="1">
      <c r="A154" s="85">
        <v>45272</v>
      </c>
      <c r="B154" s="32" t="s">
        <v>1070</v>
      </c>
      <c r="C154" s="31" t="s">
        <v>1071</v>
      </c>
      <c r="D154" s="31" t="s">
        <v>576</v>
      </c>
      <c r="E154" s="31" t="s">
        <v>574</v>
      </c>
      <c r="F154" s="86">
        <v>2217023</v>
      </c>
      <c r="G154" s="32">
        <v>52.88</v>
      </c>
      <c r="H154" s="32" t="s">
        <v>862</v>
      </c>
    </row>
    <row r="155" spans="1:8" ht="15" customHeight="1">
      <c r="A155" s="85">
        <v>45272</v>
      </c>
      <c r="B155" s="32" t="s">
        <v>1244</v>
      </c>
      <c r="C155" s="31" t="s">
        <v>1245</v>
      </c>
      <c r="D155" s="31" t="s">
        <v>1001</v>
      </c>
      <c r="E155" s="31" t="s">
        <v>574</v>
      </c>
      <c r="F155" s="86">
        <v>59894</v>
      </c>
      <c r="G155" s="32">
        <v>116.64</v>
      </c>
      <c r="H155" s="32" t="s">
        <v>862</v>
      </c>
    </row>
    <row r="156" spans="1:8" ht="15" customHeight="1">
      <c r="A156" s="85">
        <v>45272</v>
      </c>
      <c r="B156" s="32" t="s">
        <v>1244</v>
      </c>
      <c r="C156" s="31" t="s">
        <v>1245</v>
      </c>
      <c r="D156" s="31" t="s">
        <v>1246</v>
      </c>
      <c r="E156" s="31" t="s">
        <v>574</v>
      </c>
      <c r="F156" s="86">
        <v>114900</v>
      </c>
      <c r="G156" s="32">
        <v>117.53</v>
      </c>
      <c r="H156" s="32" t="s">
        <v>862</v>
      </c>
    </row>
    <row r="157" spans="1:8" ht="15" customHeight="1">
      <c r="A157" s="85">
        <v>45272</v>
      </c>
      <c r="B157" s="32" t="s">
        <v>1247</v>
      </c>
      <c r="C157" s="31" t="s">
        <v>1248</v>
      </c>
      <c r="D157" s="31" t="s">
        <v>576</v>
      </c>
      <c r="E157" s="31" t="s">
        <v>574</v>
      </c>
      <c r="F157" s="86">
        <v>1731240</v>
      </c>
      <c r="G157" s="32">
        <v>31.39</v>
      </c>
      <c r="H157" s="32" t="s">
        <v>862</v>
      </c>
    </row>
    <row r="158" spans="1:8" ht="15" customHeight="1">
      <c r="A158" s="85">
        <v>45272</v>
      </c>
      <c r="B158" s="32" t="s">
        <v>1247</v>
      </c>
      <c r="C158" s="31" t="s">
        <v>1248</v>
      </c>
      <c r="D158" s="31" t="s">
        <v>890</v>
      </c>
      <c r="E158" s="31" t="s">
        <v>574</v>
      </c>
      <c r="F158" s="86">
        <v>1166999</v>
      </c>
      <c r="G158" s="32">
        <v>31.3</v>
      </c>
      <c r="H158" s="32" t="s">
        <v>862</v>
      </c>
    </row>
    <row r="159" spans="1:8" ht="15" customHeight="1">
      <c r="A159" s="85">
        <v>45272</v>
      </c>
      <c r="B159" s="32" t="s">
        <v>1249</v>
      </c>
      <c r="C159" s="31" t="s">
        <v>1250</v>
      </c>
      <c r="D159" s="31" t="s">
        <v>576</v>
      </c>
      <c r="E159" s="31" t="s">
        <v>574</v>
      </c>
      <c r="F159" s="86">
        <v>10726323</v>
      </c>
      <c r="G159" s="32">
        <v>20.88</v>
      </c>
      <c r="H159" s="32" t="s">
        <v>862</v>
      </c>
    </row>
    <row r="160" spans="1:8" ht="15" customHeight="1">
      <c r="A160" s="85">
        <v>45272</v>
      </c>
      <c r="B160" s="32" t="s">
        <v>1249</v>
      </c>
      <c r="C160" s="31" t="s">
        <v>1250</v>
      </c>
      <c r="D160" s="31" t="s">
        <v>890</v>
      </c>
      <c r="E160" s="31" t="s">
        <v>574</v>
      </c>
      <c r="F160" s="86">
        <v>12897861</v>
      </c>
      <c r="G160" s="32">
        <v>20.8</v>
      </c>
      <c r="H160" s="32" t="s">
        <v>862</v>
      </c>
    </row>
    <row r="161" spans="1:8" ht="15" customHeight="1">
      <c r="A161" s="85">
        <v>45272</v>
      </c>
      <c r="B161" s="32" t="s">
        <v>1101</v>
      </c>
      <c r="C161" s="31" t="s">
        <v>1102</v>
      </c>
      <c r="D161" s="31" t="s">
        <v>1251</v>
      </c>
      <c r="E161" s="31" t="s">
        <v>574</v>
      </c>
      <c r="F161" s="86">
        <v>3796820</v>
      </c>
      <c r="G161" s="32">
        <v>44.08</v>
      </c>
      <c r="H161" s="32" t="s">
        <v>862</v>
      </c>
    </row>
    <row r="162" spans="1:8" ht="15" customHeight="1">
      <c r="A162" s="85">
        <v>45272</v>
      </c>
      <c r="B162" s="32" t="s">
        <v>1252</v>
      </c>
      <c r="C162" s="31" t="s">
        <v>1253</v>
      </c>
      <c r="D162" s="31" t="s">
        <v>576</v>
      </c>
      <c r="E162" s="31" t="s">
        <v>574</v>
      </c>
      <c r="F162" s="86">
        <v>234972</v>
      </c>
      <c r="G162" s="32">
        <v>599.58000000000004</v>
      </c>
      <c r="H162" s="32" t="s">
        <v>862</v>
      </c>
    </row>
    <row r="163" spans="1:8" ht="15" customHeight="1">
      <c r="A163" s="85">
        <v>45272</v>
      </c>
      <c r="B163" s="32" t="s">
        <v>1021</v>
      </c>
      <c r="C163" s="31" t="s">
        <v>1022</v>
      </c>
      <c r="D163" s="31" t="s">
        <v>1023</v>
      </c>
      <c r="E163" s="31" t="s">
        <v>574</v>
      </c>
      <c r="F163" s="86">
        <v>22500000</v>
      </c>
      <c r="G163" s="32">
        <v>0.45</v>
      </c>
      <c r="H163" s="32" t="s">
        <v>862</v>
      </c>
    </row>
    <row r="164" spans="1:8" ht="15" customHeight="1">
      <c r="A164" s="85">
        <v>45272</v>
      </c>
      <c r="B164" s="32" t="s">
        <v>1254</v>
      </c>
      <c r="C164" s="31" t="s">
        <v>1255</v>
      </c>
      <c r="D164" s="31" t="s">
        <v>884</v>
      </c>
      <c r="E164" s="31" t="s">
        <v>574</v>
      </c>
      <c r="F164" s="86">
        <v>11108992</v>
      </c>
      <c r="G164" s="32">
        <v>4.6100000000000003</v>
      </c>
      <c r="H164" s="32" t="s">
        <v>862</v>
      </c>
    </row>
    <row r="165" spans="1:8" ht="15" customHeight="1">
      <c r="A165" s="85">
        <v>45272</v>
      </c>
      <c r="B165" s="32" t="s">
        <v>1254</v>
      </c>
      <c r="C165" s="31" t="s">
        <v>1255</v>
      </c>
      <c r="D165" s="31" t="s">
        <v>1000</v>
      </c>
      <c r="E165" s="31" t="s">
        <v>574</v>
      </c>
      <c r="F165" s="86">
        <v>15656144</v>
      </c>
      <c r="G165" s="32">
        <v>4.38</v>
      </c>
      <c r="H165" s="32" t="s">
        <v>862</v>
      </c>
    </row>
    <row r="166" spans="1:8" ht="15" customHeight="1">
      <c r="A166" s="85">
        <v>45272</v>
      </c>
      <c r="B166" s="32" t="s">
        <v>1254</v>
      </c>
      <c r="C166" s="31" t="s">
        <v>1255</v>
      </c>
      <c r="D166" s="31" t="s">
        <v>1256</v>
      </c>
      <c r="E166" s="31" t="s">
        <v>574</v>
      </c>
      <c r="F166" s="86">
        <v>8155560</v>
      </c>
      <c r="G166" s="32">
        <v>4.5199999999999996</v>
      </c>
      <c r="H166" s="32" t="s">
        <v>862</v>
      </c>
    </row>
    <row r="167" spans="1:8" ht="15" customHeight="1">
      <c r="A167" s="85">
        <v>45272</v>
      </c>
      <c r="B167" s="32" t="s">
        <v>1072</v>
      </c>
      <c r="C167" s="31" t="s">
        <v>1073</v>
      </c>
      <c r="D167" s="31" t="s">
        <v>576</v>
      </c>
      <c r="E167" s="31" t="s">
        <v>574</v>
      </c>
      <c r="F167" s="86">
        <v>1181536</v>
      </c>
      <c r="G167" s="32">
        <v>311.20999999999998</v>
      </c>
      <c r="H167" s="32" t="s">
        <v>862</v>
      </c>
    </row>
    <row r="168" spans="1:8" ht="15" customHeight="1">
      <c r="A168" s="85">
        <v>45272</v>
      </c>
      <c r="B168" s="32" t="s">
        <v>1257</v>
      </c>
      <c r="C168" s="31" t="s">
        <v>1258</v>
      </c>
      <c r="D168" s="31" t="s">
        <v>1259</v>
      </c>
      <c r="E168" s="31" t="s">
        <v>574</v>
      </c>
      <c r="F168" s="86">
        <v>864511</v>
      </c>
      <c r="G168" s="32">
        <v>6.97</v>
      </c>
      <c r="H168" s="32" t="s">
        <v>862</v>
      </c>
    </row>
    <row r="169" spans="1:8" ht="15" customHeight="1">
      <c r="A169" s="85">
        <v>45272</v>
      </c>
      <c r="B169" s="32" t="s">
        <v>1074</v>
      </c>
      <c r="C169" s="31" t="s">
        <v>1075</v>
      </c>
      <c r="D169" s="31" t="s">
        <v>1260</v>
      </c>
      <c r="E169" s="31" t="s">
        <v>574</v>
      </c>
      <c r="F169" s="86">
        <v>335000</v>
      </c>
      <c r="G169" s="32">
        <v>9.5</v>
      </c>
      <c r="H169" s="32" t="s">
        <v>862</v>
      </c>
    </row>
    <row r="170" spans="1:8" ht="15" customHeight="1">
      <c r="A170" s="85">
        <v>45272</v>
      </c>
      <c r="B170" s="32" t="s">
        <v>1074</v>
      </c>
      <c r="C170" s="31" t="s">
        <v>1075</v>
      </c>
      <c r="D170" s="31" t="s">
        <v>1261</v>
      </c>
      <c r="E170" s="31" t="s">
        <v>574</v>
      </c>
      <c r="F170" s="86">
        <v>430120</v>
      </c>
      <c r="G170" s="32">
        <v>9.91</v>
      </c>
      <c r="H170" s="32" t="s">
        <v>862</v>
      </c>
    </row>
    <row r="171" spans="1:8" ht="15" customHeight="1">
      <c r="A171" s="85">
        <v>45272</v>
      </c>
      <c r="B171" s="32" t="s">
        <v>1262</v>
      </c>
      <c r="C171" s="31" t="s">
        <v>1263</v>
      </c>
      <c r="D171" s="31" t="s">
        <v>576</v>
      </c>
      <c r="E171" s="31" t="s">
        <v>574</v>
      </c>
      <c r="F171" s="86">
        <v>358489</v>
      </c>
      <c r="G171" s="32">
        <v>224.31</v>
      </c>
      <c r="H171" s="32" t="s">
        <v>862</v>
      </c>
    </row>
    <row r="172" spans="1:8" ht="15" customHeight="1">
      <c r="A172" s="85">
        <v>45272</v>
      </c>
      <c r="B172" s="32" t="s">
        <v>1264</v>
      </c>
      <c r="C172" s="31" t="s">
        <v>1265</v>
      </c>
      <c r="D172" s="31" t="s">
        <v>1266</v>
      </c>
      <c r="E172" s="31" t="s">
        <v>574</v>
      </c>
      <c r="F172" s="86">
        <v>2027371</v>
      </c>
      <c r="G172" s="32">
        <v>51.82</v>
      </c>
      <c r="H172" s="32" t="s">
        <v>862</v>
      </c>
    </row>
    <row r="173" spans="1:8" ht="15" customHeight="1">
      <c r="A173" s="85">
        <v>45272</v>
      </c>
      <c r="B173" s="32" t="s">
        <v>966</v>
      </c>
      <c r="C173" s="31" t="s">
        <v>967</v>
      </c>
      <c r="D173" s="31" t="s">
        <v>1076</v>
      </c>
      <c r="E173" s="31" t="s">
        <v>574</v>
      </c>
      <c r="F173" s="86">
        <v>68000</v>
      </c>
      <c r="G173" s="32">
        <v>90</v>
      </c>
      <c r="H173" s="32" t="s">
        <v>862</v>
      </c>
    </row>
    <row r="174" spans="1:8" ht="15" customHeight="1">
      <c r="A174" s="85">
        <v>45272</v>
      </c>
      <c r="B174" s="32" t="s">
        <v>966</v>
      </c>
      <c r="C174" s="31" t="s">
        <v>967</v>
      </c>
      <c r="D174" s="31" t="s">
        <v>968</v>
      </c>
      <c r="E174" s="31" t="s">
        <v>574</v>
      </c>
      <c r="F174" s="86">
        <v>181000</v>
      </c>
      <c r="G174" s="32">
        <v>89.22</v>
      </c>
      <c r="H174" s="32" t="s">
        <v>862</v>
      </c>
    </row>
    <row r="175" spans="1:8" ht="15" customHeight="1">
      <c r="A175" s="85">
        <v>45272</v>
      </c>
      <c r="B175" s="32" t="s">
        <v>966</v>
      </c>
      <c r="C175" s="31" t="s">
        <v>967</v>
      </c>
      <c r="D175" s="31" t="s">
        <v>1267</v>
      </c>
      <c r="E175" s="31" t="s">
        <v>574</v>
      </c>
      <c r="F175" s="86">
        <v>50000</v>
      </c>
      <c r="G175" s="32">
        <v>87.99</v>
      </c>
      <c r="H175" s="32" t="s">
        <v>862</v>
      </c>
    </row>
    <row r="176" spans="1:8" ht="15" customHeight="1">
      <c r="A176" s="85">
        <v>45272</v>
      </c>
      <c r="B176" s="32" t="s">
        <v>423</v>
      </c>
      <c r="C176" s="31" t="s">
        <v>1268</v>
      </c>
      <c r="D176" s="31" t="s">
        <v>890</v>
      </c>
      <c r="E176" s="31" t="s">
        <v>574</v>
      </c>
      <c r="F176" s="86">
        <v>17818984</v>
      </c>
      <c r="G176" s="32">
        <v>22.74</v>
      </c>
      <c r="H176" s="32" t="s">
        <v>862</v>
      </c>
    </row>
    <row r="177" spans="1:8" ht="15" customHeight="1">
      <c r="A177" s="85">
        <v>45272</v>
      </c>
      <c r="B177" s="32" t="s">
        <v>423</v>
      </c>
      <c r="C177" s="31" t="s">
        <v>1268</v>
      </c>
      <c r="D177" s="31" t="s">
        <v>914</v>
      </c>
      <c r="E177" s="31" t="s">
        <v>574</v>
      </c>
      <c r="F177" s="86">
        <v>17948703</v>
      </c>
      <c r="G177" s="32">
        <v>22.87</v>
      </c>
      <c r="H177" s="32" t="s">
        <v>862</v>
      </c>
    </row>
    <row r="178" spans="1:8" ht="15" customHeight="1">
      <c r="A178" s="85">
        <v>45272</v>
      </c>
      <c r="B178" s="32" t="s">
        <v>423</v>
      </c>
      <c r="C178" s="31" t="s">
        <v>1268</v>
      </c>
      <c r="D178" s="31" t="s">
        <v>576</v>
      </c>
      <c r="E178" s="31" t="s">
        <v>574</v>
      </c>
      <c r="F178" s="86">
        <v>13975567</v>
      </c>
      <c r="G178" s="32">
        <v>22.84</v>
      </c>
      <c r="H178" s="32" t="s">
        <v>862</v>
      </c>
    </row>
    <row r="179" spans="1:8" ht="15" customHeight="1">
      <c r="A179" s="85">
        <v>45272</v>
      </c>
      <c r="B179" s="32" t="s">
        <v>1077</v>
      </c>
      <c r="C179" s="31" t="s">
        <v>1078</v>
      </c>
      <c r="D179" s="31" t="s">
        <v>576</v>
      </c>
      <c r="E179" s="31" t="s">
        <v>574</v>
      </c>
      <c r="F179" s="86">
        <v>4037573</v>
      </c>
      <c r="G179" s="32">
        <v>96.93</v>
      </c>
      <c r="H179" s="32" t="s">
        <v>862</v>
      </c>
    </row>
    <row r="180" spans="1:8" ht="15" customHeight="1">
      <c r="A180" s="85">
        <v>45272</v>
      </c>
      <c r="B180" s="32" t="s">
        <v>1079</v>
      </c>
      <c r="C180" s="31" t="s">
        <v>1080</v>
      </c>
      <c r="D180" s="31" t="s">
        <v>1000</v>
      </c>
      <c r="E180" s="31" t="s">
        <v>574</v>
      </c>
      <c r="F180" s="86">
        <v>8719696</v>
      </c>
      <c r="G180" s="32">
        <v>2.91</v>
      </c>
      <c r="H180" s="32" t="s">
        <v>862</v>
      </c>
    </row>
    <row r="181" spans="1:8" ht="15" customHeight="1">
      <c r="A181" s="85">
        <v>45272</v>
      </c>
      <c r="B181" s="32" t="s">
        <v>1269</v>
      </c>
      <c r="C181" s="31" t="s">
        <v>1270</v>
      </c>
      <c r="D181" s="31" t="s">
        <v>1271</v>
      </c>
      <c r="E181" s="31" t="s">
        <v>574</v>
      </c>
      <c r="F181" s="86">
        <v>789309</v>
      </c>
      <c r="G181" s="32">
        <v>356.01</v>
      </c>
      <c r="H181" s="32" t="s">
        <v>862</v>
      </c>
    </row>
    <row r="182" spans="1:8" ht="15" customHeight="1">
      <c r="A182" s="85">
        <v>45272</v>
      </c>
      <c r="B182" s="32" t="s">
        <v>443</v>
      </c>
      <c r="C182" s="31" t="s">
        <v>1272</v>
      </c>
      <c r="D182" s="31" t="s">
        <v>1190</v>
      </c>
      <c r="E182" s="31" t="s">
        <v>574</v>
      </c>
      <c r="F182" s="86">
        <v>4500000</v>
      </c>
      <c r="G182" s="32">
        <v>162</v>
      </c>
      <c r="H182" s="32" t="s">
        <v>862</v>
      </c>
    </row>
    <row r="183" spans="1:8" ht="15" customHeight="1">
      <c r="A183" s="85">
        <v>45272</v>
      </c>
      <c r="B183" s="32" t="s">
        <v>1273</v>
      </c>
      <c r="C183" s="31" t="s">
        <v>1274</v>
      </c>
      <c r="D183" s="31" t="s">
        <v>1275</v>
      </c>
      <c r="E183" s="31" t="s">
        <v>574</v>
      </c>
      <c r="F183" s="86">
        <v>190485</v>
      </c>
      <c r="G183" s="32">
        <v>16.93</v>
      </c>
      <c r="H183" s="32" t="s">
        <v>862</v>
      </c>
    </row>
    <row r="184" spans="1:8" ht="15" customHeight="1">
      <c r="A184" s="85">
        <v>45272</v>
      </c>
      <c r="B184" s="32" t="s">
        <v>1276</v>
      </c>
      <c r="C184" s="31" t="s">
        <v>1277</v>
      </c>
      <c r="D184" s="31" t="s">
        <v>576</v>
      </c>
      <c r="E184" s="31" t="s">
        <v>574</v>
      </c>
      <c r="F184" s="86">
        <v>1207409</v>
      </c>
      <c r="G184" s="32">
        <v>109.2</v>
      </c>
      <c r="H184" s="32" t="s">
        <v>862</v>
      </c>
    </row>
    <row r="185" spans="1:8" ht="15" customHeight="1">
      <c r="A185" s="85">
        <v>45272</v>
      </c>
      <c r="B185" s="32" t="s">
        <v>1085</v>
      </c>
      <c r="C185" s="31" t="s">
        <v>1086</v>
      </c>
      <c r="D185" s="31" t="s">
        <v>1087</v>
      </c>
      <c r="E185" s="31" t="s">
        <v>574</v>
      </c>
      <c r="F185" s="86">
        <v>1620000</v>
      </c>
      <c r="G185" s="32">
        <v>1.94</v>
      </c>
      <c r="H185" s="32" t="s">
        <v>862</v>
      </c>
    </row>
    <row r="186" spans="1:8" ht="15" customHeight="1">
      <c r="A186" s="85">
        <v>45272</v>
      </c>
      <c r="B186" s="32" t="s">
        <v>1278</v>
      </c>
      <c r="C186" s="31" t="s">
        <v>1279</v>
      </c>
      <c r="D186" s="31" t="s">
        <v>576</v>
      </c>
      <c r="E186" s="31" t="s">
        <v>574</v>
      </c>
      <c r="F186" s="86">
        <v>717943</v>
      </c>
      <c r="G186" s="32">
        <v>481.38</v>
      </c>
      <c r="H186" s="32" t="s">
        <v>862</v>
      </c>
    </row>
    <row r="187" spans="1:8" ht="15" customHeight="1">
      <c r="A187" s="85">
        <v>45272</v>
      </c>
      <c r="B187" s="32" t="s">
        <v>1280</v>
      </c>
      <c r="C187" s="31" t="s">
        <v>1281</v>
      </c>
      <c r="D187" s="31" t="s">
        <v>1282</v>
      </c>
      <c r="E187" s="31" t="s">
        <v>574</v>
      </c>
      <c r="F187" s="86">
        <v>545000</v>
      </c>
      <c r="G187" s="32">
        <v>21.92</v>
      </c>
      <c r="H187" s="32" t="s">
        <v>862</v>
      </c>
    </row>
    <row r="188" spans="1:8" ht="15" customHeight="1">
      <c r="A188" s="85">
        <v>45272</v>
      </c>
      <c r="B188" s="32" t="s">
        <v>969</v>
      </c>
      <c r="C188" s="31" t="s">
        <v>970</v>
      </c>
      <c r="D188" s="31" t="s">
        <v>890</v>
      </c>
      <c r="E188" s="31" t="s">
        <v>574</v>
      </c>
      <c r="F188" s="86">
        <v>25972068</v>
      </c>
      <c r="G188" s="32">
        <v>23.8</v>
      </c>
      <c r="H188" s="32" t="s">
        <v>862</v>
      </c>
    </row>
    <row r="189" spans="1:8" ht="15" customHeight="1">
      <c r="A189" s="85">
        <v>45272</v>
      </c>
      <c r="B189" s="32" t="s">
        <v>1088</v>
      </c>
      <c r="C189" s="31" t="s">
        <v>1089</v>
      </c>
      <c r="D189" s="31" t="s">
        <v>576</v>
      </c>
      <c r="E189" s="31" t="s">
        <v>574</v>
      </c>
      <c r="F189" s="86">
        <v>511159</v>
      </c>
      <c r="G189" s="32">
        <v>138.54</v>
      </c>
      <c r="H189" s="32" t="s">
        <v>862</v>
      </c>
    </row>
    <row r="190" spans="1:8" ht="15" customHeight="1">
      <c r="A190" s="85">
        <v>45272</v>
      </c>
      <c r="B190" s="32" t="s">
        <v>1088</v>
      </c>
      <c r="C190" s="31" t="s">
        <v>1089</v>
      </c>
      <c r="D190" s="31" t="s">
        <v>983</v>
      </c>
      <c r="E190" s="31" t="s">
        <v>574</v>
      </c>
      <c r="F190" s="86">
        <v>702079</v>
      </c>
      <c r="G190" s="32">
        <v>138.96</v>
      </c>
      <c r="H190" s="32" t="s">
        <v>862</v>
      </c>
    </row>
    <row r="191" spans="1:8" ht="15" customHeight="1">
      <c r="A191" s="85">
        <v>45272</v>
      </c>
      <c r="B191" s="32" t="s">
        <v>981</v>
      </c>
      <c r="C191" s="31" t="s">
        <v>982</v>
      </c>
      <c r="D191" s="31" t="s">
        <v>1283</v>
      </c>
      <c r="E191" s="31" t="s">
        <v>574</v>
      </c>
      <c r="F191" s="86">
        <v>300000</v>
      </c>
      <c r="G191" s="32">
        <v>7.82</v>
      </c>
      <c r="H191" s="32" t="s">
        <v>862</v>
      </c>
    </row>
    <row r="192" spans="1:8" ht="15" customHeight="1">
      <c r="A192" s="85">
        <v>45272</v>
      </c>
      <c r="B192" s="32" t="s">
        <v>981</v>
      </c>
      <c r="C192" s="31" t="s">
        <v>982</v>
      </c>
      <c r="D192" s="31" t="s">
        <v>1024</v>
      </c>
      <c r="E192" s="31" t="s">
        <v>574</v>
      </c>
      <c r="F192" s="86">
        <v>50000</v>
      </c>
      <c r="G192" s="32">
        <v>7.55</v>
      </c>
      <c r="H192" s="32" t="s">
        <v>862</v>
      </c>
    </row>
    <row r="193" spans="1:8" ht="15" customHeight="1">
      <c r="A193" s="85">
        <v>45272</v>
      </c>
      <c r="B193" s="32" t="s">
        <v>1284</v>
      </c>
      <c r="C193" s="31" t="s">
        <v>1285</v>
      </c>
      <c r="D193" s="31" t="s">
        <v>890</v>
      </c>
      <c r="E193" s="31" t="s">
        <v>574</v>
      </c>
      <c r="F193" s="86">
        <v>12612804</v>
      </c>
      <c r="G193" s="32">
        <v>26.98</v>
      </c>
      <c r="H193" s="32" t="s">
        <v>862</v>
      </c>
    </row>
    <row r="194" spans="1:8" ht="15" customHeight="1">
      <c r="A194" s="85">
        <v>45272</v>
      </c>
      <c r="B194" s="32" t="s">
        <v>1286</v>
      </c>
      <c r="C194" s="31" t="s">
        <v>1287</v>
      </c>
      <c r="D194" s="31" t="s">
        <v>576</v>
      </c>
      <c r="E194" s="31" t="s">
        <v>574</v>
      </c>
      <c r="F194" s="86">
        <v>2899346</v>
      </c>
      <c r="G194" s="32">
        <v>35.36</v>
      </c>
      <c r="H194" s="32" t="s">
        <v>862</v>
      </c>
    </row>
    <row r="195" spans="1:8" ht="15" customHeight="1">
      <c r="A195" s="85">
        <v>45272</v>
      </c>
      <c r="B195" s="32" t="s">
        <v>1286</v>
      </c>
      <c r="C195" s="31" t="s">
        <v>1287</v>
      </c>
      <c r="D195" s="31" t="s">
        <v>890</v>
      </c>
      <c r="E195" s="31" t="s">
        <v>574</v>
      </c>
      <c r="F195" s="86">
        <v>3172541</v>
      </c>
      <c r="G195" s="32">
        <v>35.200000000000003</v>
      </c>
      <c r="H195" s="32" t="s">
        <v>862</v>
      </c>
    </row>
    <row r="196" spans="1:8" ht="15" customHeight="1">
      <c r="A196" s="85">
        <v>45272</v>
      </c>
      <c r="B196" s="32" t="s">
        <v>1288</v>
      </c>
      <c r="C196" s="31" t="s">
        <v>1289</v>
      </c>
      <c r="D196" s="31" t="s">
        <v>1290</v>
      </c>
      <c r="E196" s="31" t="s">
        <v>574</v>
      </c>
      <c r="F196" s="86">
        <v>330919</v>
      </c>
      <c r="G196" s="32">
        <v>31.98</v>
      </c>
      <c r="H196" s="32" t="s">
        <v>862</v>
      </c>
    </row>
    <row r="197" spans="1:8" ht="15" customHeight="1">
      <c r="A197" s="85">
        <v>45272</v>
      </c>
      <c r="B197" s="32" t="s">
        <v>984</v>
      </c>
      <c r="C197" s="31" t="s">
        <v>985</v>
      </c>
      <c r="D197" s="31" t="s">
        <v>576</v>
      </c>
      <c r="E197" s="31" t="s">
        <v>574</v>
      </c>
      <c r="F197" s="86">
        <v>2050109</v>
      </c>
      <c r="G197" s="32">
        <v>99.12</v>
      </c>
      <c r="H197" s="32" t="s">
        <v>862</v>
      </c>
    </row>
    <row r="198" spans="1:8" ht="15" customHeight="1">
      <c r="A198" s="85">
        <v>45272</v>
      </c>
      <c r="B198" s="32" t="s">
        <v>984</v>
      </c>
      <c r="C198" s="31" t="s">
        <v>985</v>
      </c>
      <c r="D198" s="31" t="s">
        <v>1027</v>
      </c>
      <c r="E198" s="31" t="s">
        <v>574</v>
      </c>
      <c r="F198" s="86">
        <v>584920</v>
      </c>
      <c r="G198" s="32">
        <v>99.33</v>
      </c>
      <c r="H198" s="32" t="s">
        <v>862</v>
      </c>
    </row>
    <row r="199" spans="1:8" ht="15" customHeight="1">
      <c r="A199" s="85">
        <v>45272</v>
      </c>
      <c r="B199" s="32" t="s">
        <v>984</v>
      </c>
      <c r="C199" s="31" t="s">
        <v>985</v>
      </c>
      <c r="D199" s="31" t="s">
        <v>983</v>
      </c>
      <c r="E199" s="31" t="s">
        <v>574</v>
      </c>
      <c r="F199" s="86">
        <v>1589411</v>
      </c>
      <c r="G199" s="32">
        <v>98.73</v>
      </c>
      <c r="H199" s="32" t="s">
        <v>862</v>
      </c>
    </row>
    <row r="200" spans="1:8" ht="15" customHeight="1">
      <c r="A200" s="85">
        <v>45272</v>
      </c>
      <c r="B200" s="32" t="s">
        <v>984</v>
      </c>
      <c r="C200" s="31" t="s">
        <v>985</v>
      </c>
      <c r="D200" s="31" t="s">
        <v>890</v>
      </c>
      <c r="E200" s="31" t="s">
        <v>574</v>
      </c>
      <c r="F200" s="86">
        <v>692517</v>
      </c>
      <c r="G200" s="32">
        <v>99.13</v>
      </c>
      <c r="H200" s="32" t="s">
        <v>862</v>
      </c>
    </row>
    <row r="201" spans="1:8" ht="15" customHeight="1">
      <c r="A201" s="85">
        <v>45272</v>
      </c>
      <c r="B201" s="32" t="s">
        <v>984</v>
      </c>
      <c r="C201" s="31" t="s">
        <v>985</v>
      </c>
      <c r="D201" s="31" t="s">
        <v>914</v>
      </c>
      <c r="E201" s="31" t="s">
        <v>574</v>
      </c>
      <c r="F201" s="86">
        <v>620897</v>
      </c>
      <c r="G201" s="32">
        <v>99.35</v>
      </c>
      <c r="H201" s="32" t="s">
        <v>862</v>
      </c>
    </row>
    <row r="202" spans="1:8" ht="15" customHeight="1">
      <c r="A202" s="85">
        <v>45272</v>
      </c>
      <c r="B202" s="32" t="s">
        <v>1291</v>
      </c>
      <c r="C202" s="31" t="s">
        <v>1292</v>
      </c>
      <c r="D202" s="31" t="s">
        <v>1081</v>
      </c>
      <c r="E202" s="31" t="s">
        <v>574</v>
      </c>
      <c r="F202" s="86">
        <v>544164</v>
      </c>
      <c r="G202" s="32">
        <v>400.01</v>
      </c>
      <c r="H202" s="32" t="s">
        <v>862</v>
      </c>
    </row>
    <row r="203" spans="1:8" ht="15" customHeight="1">
      <c r="A203" s="85">
        <v>45272</v>
      </c>
      <c r="B203" s="32" t="s">
        <v>1291</v>
      </c>
      <c r="C203" s="31" t="s">
        <v>1292</v>
      </c>
      <c r="D203" s="31" t="s">
        <v>576</v>
      </c>
      <c r="E203" s="31" t="s">
        <v>574</v>
      </c>
      <c r="F203" s="86">
        <v>189735</v>
      </c>
      <c r="G203" s="32">
        <v>382.33</v>
      </c>
      <c r="H203" s="32" t="s">
        <v>862</v>
      </c>
    </row>
    <row r="204" spans="1:8" ht="15" customHeight="1">
      <c r="A204" s="85">
        <v>45272</v>
      </c>
      <c r="B204" s="32" t="s">
        <v>1291</v>
      </c>
      <c r="C204" s="31" t="s">
        <v>1292</v>
      </c>
      <c r="D204" s="31" t="s">
        <v>1084</v>
      </c>
      <c r="E204" s="31" t="s">
        <v>574</v>
      </c>
      <c r="F204" s="86">
        <v>244290</v>
      </c>
      <c r="G204" s="32">
        <v>408.65</v>
      </c>
      <c r="H204" s="32" t="s">
        <v>862</v>
      </c>
    </row>
    <row r="205" spans="1:8" ht="15" customHeight="1">
      <c r="A205" s="85">
        <v>45272</v>
      </c>
      <c r="B205" s="32" t="s">
        <v>1028</v>
      </c>
      <c r="C205" s="31" t="s">
        <v>1029</v>
      </c>
      <c r="D205" s="31" t="s">
        <v>889</v>
      </c>
      <c r="E205" s="31" t="s">
        <v>574</v>
      </c>
      <c r="F205" s="86">
        <v>8539436</v>
      </c>
      <c r="G205" s="32">
        <v>13.75</v>
      </c>
      <c r="H205" s="32" t="s">
        <v>862</v>
      </c>
    </row>
    <row r="206" spans="1:8" ht="15" customHeight="1">
      <c r="A206" s="85">
        <v>45272</v>
      </c>
      <c r="B206" s="32" t="s">
        <v>1028</v>
      </c>
      <c r="C206" s="31" t="s">
        <v>1029</v>
      </c>
      <c r="D206" s="31" t="s">
        <v>890</v>
      </c>
      <c r="E206" s="31" t="s">
        <v>574</v>
      </c>
      <c r="F206" s="86">
        <v>8857916</v>
      </c>
      <c r="G206" s="32">
        <v>13.55</v>
      </c>
      <c r="H206" s="32" t="s">
        <v>862</v>
      </c>
    </row>
    <row r="207" spans="1:8" ht="15" customHeight="1">
      <c r="A207" s="85">
        <v>45272</v>
      </c>
      <c r="B207" s="32" t="s">
        <v>1028</v>
      </c>
      <c r="C207" s="31" t="s">
        <v>1029</v>
      </c>
      <c r="D207" s="31" t="s">
        <v>576</v>
      </c>
      <c r="E207" s="31" t="s">
        <v>574</v>
      </c>
      <c r="F207" s="86">
        <v>8874072</v>
      </c>
      <c r="G207" s="32">
        <v>13.73</v>
      </c>
      <c r="H207" s="32" t="s">
        <v>862</v>
      </c>
    </row>
    <row r="208" spans="1:8" ht="15" customHeight="1">
      <c r="A208" s="85">
        <v>45272</v>
      </c>
      <c r="B208" s="32" t="s">
        <v>1028</v>
      </c>
      <c r="C208" s="31" t="s">
        <v>1029</v>
      </c>
      <c r="D208" s="31" t="s">
        <v>1024</v>
      </c>
      <c r="E208" s="31" t="s">
        <v>574</v>
      </c>
      <c r="F208" s="86">
        <v>2681451</v>
      </c>
      <c r="G208" s="32">
        <v>13.52</v>
      </c>
      <c r="H208" s="32" t="s">
        <v>862</v>
      </c>
    </row>
    <row r="209" spans="1:8" ht="15" customHeight="1">
      <c r="A209" s="85">
        <v>45272</v>
      </c>
      <c r="B209" s="32" t="s">
        <v>1028</v>
      </c>
      <c r="C209" s="31" t="s">
        <v>1029</v>
      </c>
      <c r="D209" s="31" t="s">
        <v>914</v>
      </c>
      <c r="E209" s="31" t="s">
        <v>574</v>
      </c>
      <c r="F209" s="86">
        <v>6845396</v>
      </c>
      <c r="G209" s="32">
        <v>13.69</v>
      </c>
      <c r="H209" s="32" t="s">
        <v>862</v>
      </c>
    </row>
    <row r="210" spans="1:8" ht="15" customHeight="1">
      <c r="A210" s="85">
        <v>45272</v>
      </c>
      <c r="B210" s="32" t="s">
        <v>1090</v>
      </c>
      <c r="C210" s="31" t="s">
        <v>1091</v>
      </c>
      <c r="D210" s="31" t="s">
        <v>1092</v>
      </c>
      <c r="E210" s="31" t="s">
        <v>574</v>
      </c>
      <c r="F210" s="86">
        <v>3120807</v>
      </c>
      <c r="G210" s="32">
        <v>1.65</v>
      </c>
      <c r="H210" s="32" t="s">
        <v>862</v>
      </c>
    </row>
    <row r="211" spans="1:8" ht="15" customHeight="1">
      <c r="A211" s="85">
        <v>45272</v>
      </c>
      <c r="B211" s="32" t="s">
        <v>1093</v>
      </c>
      <c r="C211" s="31" t="s">
        <v>1094</v>
      </c>
      <c r="D211" s="31" t="s">
        <v>1095</v>
      </c>
      <c r="E211" s="31" t="s">
        <v>574</v>
      </c>
      <c r="F211" s="86">
        <v>9079737</v>
      </c>
      <c r="G211" s="32">
        <v>5.14</v>
      </c>
      <c r="H211" s="32" t="s">
        <v>862</v>
      </c>
    </row>
    <row r="212" spans="1:8" ht="15" customHeight="1">
      <c r="A212" s="85">
        <v>45272</v>
      </c>
      <c r="B212" s="32" t="s">
        <v>1096</v>
      </c>
      <c r="C212" s="31" t="s">
        <v>1097</v>
      </c>
      <c r="D212" s="31" t="s">
        <v>884</v>
      </c>
      <c r="E212" s="31" t="s">
        <v>574</v>
      </c>
      <c r="F212" s="86">
        <v>1950000</v>
      </c>
      <c r="G212" s="32">
        <v>1.25</v>
      </c>
      <c r="H212" s="32" t="s">
        <v>862</v>
      </c>
    </row>
    <row r="213" spans="1:8" ht="15" customHeight="1">
      <c r="A213" s="85">
        <v>45272</v>
      </c>
      <c r="B213" s="32" t="s">
        <v>1096</v>
      </c>
      <c r="C213" s="31" t="s">
        <v>1097</v>
      </c>
      <c r="D213" s="31" t="s">
        <v>1009</v>
      </c>
      <c r="E213" s="31" t="s">
        <v>574</v>
      </c>
      <c r="F213" s="86">
        <v>2400000</v>
      </c>
      <c r="G213" s="32">
        <v>1.25</v>
      </c>
      <c r="H213" s="32" t="s">
        <v>862</v>
      </c>
    </row>
    <row r="214" spans="1:8" ht="15" customHeight="1">
      <c r="A214" s="85">
        <v>45272</v>
      </c>
      <c r="B214" s="32" t="s">
        <v>1096</v>
      </c>
      <c r="C214" s="31" t="s">
        <v>1097</v>
      </c>
      <c r="D214" s="31" t="s">
        <v>1098</v>
      </c>
      <c r="E214" s="31" t="s">
        <v>574</v>
      </c>
      <c r="F214" s="86">
        <v>5472981</v>
      </c>
      <c r="G214" s="32">
        <v>1.22</v>
      </c>
      <c r="H214" s="32" t="s">
        <v>862</v>
      </c>
    </row>
    <row r="215" spans="1:8" ht="15" customHeight="1">
      <c r="A215" s="85">
        <v>45272</v>
      </c>
      <c r="B215" s="32" t="s">
        <v>1293</v>
      </c>
      <c r="C215" s="31" t="s">
        <v>1294</v>
      </c>
      <c r="D215" s="31" t="s">
        <v>1295</v>
      </c>
      <c r="E215" s="31" t="s">
        <v>574</v>
      </c>
      <c r="F215" s="86">
        <v>68404</v>
      </c>
      <c r="G215" s="32">
        <v>41.9</v>
      </c>
      <c r="H215" s="32" t="s">
        <v>862</v>
      </c>
    </row>
    <row r="216" spans="1:8" ht="15" customHeight="1">
      <c r="A216" s="85">
        <v>45272</v>
      </c>
      <c r="B216" s="32" t="s">
        <v>1293</v>
      </c>
      <c r="C216" s="31" t="s">
        <v>1294</v>
      </c>
      <c r="D216" s="31" t="s">
        <v>1036</v>
      </c>
      <c r="E216" s="31" t="s">
        <v>574</v>
      </c>
      <c r="F216" s="86">
        <v>92004</v>
      </c>
      <c r="G216" s="32">
        <v>42</v>
      </c>
      <c r="H216" s="32" t="s">
        <v>862</v>
      </c>
    </row>
    <row r="217" spans="1:8" ht="15" customHeight="1">
      <c r="A217" s="85">
        <v>45272</v>
      </c>
      <c r="B217" s="32" t="s">
        <v>1293</v>
      </c>
      <c r="C217" s="31" t="s">
        <v>1294</v>
      </c>
      <c r="D217" s="31" t="s">
        <v>1296</v>
      </c>
      <c r="E217" s="31" t="s">
        <v>574</v>
      </c>
      <c r="F217" s="86">
        <v>55000</v>
      </c>
      <c r="G217" s="32">
        <v>41.36</v>
      </c>
      <c r="H217" s="32" t="s">
        <v>862</v>
      </c>
    </row>
    <row r="218" spans="1:8" ht="15" customHeight="1">
      <c r="A218" s="85">
        <v>45272</v>
      </c>
      <c r="B218" s="32" t="s">
        <v>1293</v>
      </c>
      <c r="C218" s="31" t="s">
        <v>1294</v>
      </c>
      <c r="D218" s="31" t="s">
        <v>1246</v>
      </c>
      <c r="E218" s="31" t="s">
        <v>574</v>
      </c>
      <c r="F218" s="86">
        <v>147637</v>
      </c>
      <c r="G218" s="32">
        <v>39.229999999999997</v>
      </c>
      <c r="H218" s="32" t="s">
        <v>862</v>
      </c>
    </row>
    <row r="219" spans="1:8" ht="15" customHeight="1">
      <c r="A219" s="85">
        <v>45272</v>
      </c>
      <c r="B219" s="32" t="s">
        <v>1099</v>
      </c>
      <c r="C219" s="31" t="s">
        <v>1100</v>
      </c>
      <c r="D219" s="31" t="s">
        <v>576</v>
      </c>
      <c r="E219" s="31" t="s">
        <v>574</v>
      </c>
      <c r="F219" s="86">
        <v>979549</v>
      </c>
      <c r="G219" s="32">
        <v>397.13</v>
      </c>
      <c r="H219" s="32" t="s">
        <v>862</v>
      </c>
    </row>
    <row r="220" spans="1:8" ht="15" customHeight="1">
      <c r="A220" s="85">
        <v>45272</v>
      </c>
      <c r="B220" s="32" t="s">
        <v>241</v>
      </c>
      <c r="C220" s="31" t="s">
        <v>1297</v>
      </c>
      <c r="D220" s="31" t="s">
        <v>1298</v>
      </c>
      <c r="E220" s="31" t="s">
        <v>574</v>
      </c>
      <c r="F220" s="86">
        <v>9000000</v>
      </c>
      <c r="G220" s="32">
        <v>292.33999999999997</v>
      </c>
      <c r="H220" s="32" t="s">
        <v>862</v>
      </c>
    </row>
    <row r="221" spans="1:8" ht="15" customHeight="1">
      <c r="A221" s="85">
        <v>45272</v>
      </c>
      <c r="B221" s="32" t="s">
        <v>241</v>
      </c>
      <c r="C221" s="31" t="s">
        <v>1297</v>
      </c>
      <c r="D221" s="31" t="s">
        <v>576</v>
      </c>
      <c r="E221" s="31" t="s">
        <v>574</v>
      </c>
      <c r="F221" s="86">
        <v>6302853</v>
      </c>
      <c r="G221" s="32">
        <v>292.38</v>
      </c>
      <c r="H221" s="32" t="s">
        <v>862</v>
      </c>
    </row>
    <row r="222" spans="1:8" ht="15" customHeight="1">
      <c r="A222" s="85">
        <v>45272</v>
      </c>
      <c r="B222" s="32" t="s">
        <v>738</v>
      </c>
      <c r="C222" s="31" t="s">
        <v>1030</v>
      </c>
      <c r="D222" s="31" t="s">
        <v>890</v>
      </c>
      <c r="E222" s="31" t="s">
        <v>574</v>
      </c>
      <c r="F222" s="86">
        <v>4280041</v>
      </c>
      <c r="G222" s="32">
        <v>17.27</v>
      </c>
      <c r="H222" s="32" t="s">
        <v>862</v>
      </c>
    </row>
    <row r="223" spans="1:8" ht="15" customHeight="1">
      <c r="A223" s="85">
        <v>45272</v>
      </c>
      <c r="B223" s="32" t="s">
        <v>738</v>
      </c>
      <c r="C223" s="31" t="s">
        <v>1030</v>
      </c>
      <c r="D223" s="31" t="s">
        <v>576</v>
      </c>
      <c r="E223" s="31" t="s">
        <v>574</v>
      </c>
      <c r="F223" s="86">
        <v>3401913</v>
      </c>
      <c r="G223" s="32">
        <v>17.34</v>
      </c>
      <c r="H223" s="32" t="s">
        <v>862</v>
      </c>
    </row>
    <row r="224" spans="1:8" ht="15" customHeight="1">
      <c r="A224" s="85">
        <v>45272</v>
      </c>
      <c r="B224" s="32" t="s">
        <v>738</v>
      </c>
      <c r="C224" s="31" t="s">
        <v>1030</v>
      </c>
      <c r="D224" s="31" t="s">
        <v>889</v>
      </c>
      <c r="E224" s="31" t="s">
        <v>574</v>
      </c>
      <c r="F224" s="86">
        <v>3226574</v>
      </c>
      <c r="G224" s="32">
        <v>17.29</v>
      </c>
      <c r="H224" s="32" t="s">
        <v>862</v>
      </c>
    </row>
    <row r="225" spans="1:8" ht="15" customHeight="1">
      <c r="A225" s="85">
        <v>45272</v>
      </c>
      <c r="B225" s="32" t="s">
        <v>1299</v>
      </c>
      <c r="C225" s="31" t="s">
        <v>1300</v>
      </c>
      <c r="D225" s="31" t="s">
        <v>1040</v>
      </c>
      <c r="E225" s="31" t="s">
        <v>575</v>
      </c>
      <c r="F225" s="86">
        <v>105000</v>
      </c>
      <c r="G225" s="32">
        <v>42</v>
      </c>
      <c r="H225" s="32" t="s">
        <v>862</v>
      </c>
    </row>
    <row r="226" spans="1:8" ht="15" customHeight="1">
      <c r="A226" s="85">
        <v>45272</v>
      </c>
      <c r="B226" s="32" t="s">
        <v>1232</v>
      </c>
      <c r="C226" s="31" t="s">
        <v>1233</v>
      </c>
      <c r="D226" s="31" t="s">
        <v>1301</v>
      </c>
      <c r="E226" s="31" t="s">
        <v>575</v>
      </c>
      <c r="F226" s="86">
        <v>2604993</v>
      </c>
      <c r="G226" s="32">
        <v>587.87</v>
      </c>
      <c r="H226" s="32" t="s">
        <v>862</v>
      </c>
    </row>
    <row r="227" spans="1:8" ht="15" customHeight="1">
      <c r="A227" s="85">
        <v>45272</v>
      </c>
      <c r="B227" s="32" t="s">
        <v>1235</v>
      </c>
      <c r="C227" s="31" t="s">
        <v>1236</v>
      </c>
      <c r="D227" s="31" t="s">
        <v>1237</v>
      </c>
      <c r="E227" s="31" t="s">
        <v>575</v>
      </c>
      <c r="F227" s="86">
        <v>348214</v>
      </c>
      <c r="G227" s="32">
        <v>5.85</v>
      </c>
      <c r="H227" s="32" t="s">
        <v>862</v>
      </c>
    </row>
    <row r="228" spans="1:8" ht="15" customHeight="1">
      <c r="A228" s="85">
        <v>45272</v>
      </c>
      <c r="B228" s="32" t="s">
        <v>1066</v>
      </c>
      <c r="C228" s="31" t="s">
        <v>1067</v>
      </c>
      <c r="D228" s="31" t="s">
        <v>1068</v>
      </c>
      <c r="E228" s="31" t="s">
        <v>575</v>
      </c>
      <c r="F228" s="86">
        <v>662197</v>
      </c>
      <c r="G228" s="32">
        <v>64.650000000000006</v>
      </c>
      <c r="H228" s="32" t="s">
        <v>862</v>
      </c>
    </row>
    <row r="229" spans="1:8" ht="15" customHeight="1">
      <c r="A229" s="85">
        <v>45272</v>
      </c>
      <c r="B229" s="32" t="s">
        <v>1302</v>
      </c>
      <c r="C229" s="31" t="s">
        <v>1303</v>
      </c>
      <c r="D229" s="31" t="s">
        <v>1304</v>
      </c>
      <c r="E229" s="31" t="s">
        <v>575</v>
      </c>
      <c r="F229" s="86">
        <v>64000</v>
      </c>
      <c r="G229" s="32">
        <v>82.54</v>
      </c>
      <c r="H229" s="32" t="s">
        <v>862</v>
      </c>
    </row>
    <row r="230" spans="1:8" ht="15" customHeight="1">
      <c r="A230" s="85">
        <v>45272</v>
      </c>
      <c r="B230" s="32" t="s">
        <v>1136</v>
      </c>
      <c r="C230" s="31" t="s">
        <v>1238</v>
      </c>
      <c r="D230" s="31" t="s">
        <v>971</v>
      </c>
      <c r="E230" s="31" t="s">
        <v>575</v>
      </c>
      <c r="F230" s="86">
        <v>242294</v>
      </c>
      <c r="G230" s="32">
        <v>40.200000000000003</v>
      </c>
      <c r="H230" s="32" t="s">
        <v>862</v>
      </c>
    </row>
    <row r="231" spans="1:8" ht="15" customHeight="1">
      <c r="A231" s="85">
        <v>45272</v>
      </c>
      <c r="B231" s="32" t="s">
        <v>1136</v>
      </c>
      <c r="C231" s="31" t="s">
        <v>1238</v>
      </c>
      <c r="D231" s="31" t="s">
        <v>1137</v>
      </c>
      <c r="E231" s="31" t="s">
        <v>575</v>
      </c>
      <c r="F231" s="86">
        <v>1122045</v>
      </c>
      <c r="G231" s="32">
        <v>40.14</v>
      </c>
      <c r="H231" s="32" t="s">
        <v>862</v>
      </c>
    </row>
    <row r="232" spans="1:8" ht="15" customHeight="1">
      <c r="A232" s="85">
        <v>45272</v>
      </c>
      <c r="B232" s="32" t="s">
        <v>1136</v>
      </c>
      <c r="C232" s="31" t="s">
        <v>1238</v>
      </c>
      <c r="D232" s="31" t="s">
        <v>1239</v>
      </c>
      <c r="E232" s="31" t="s">
        <v>575</v>
      </c>
      <c r="F232" s="86">
        <v>240036</v>
      </c>
      <c r="G232" s="32">
        <v>40.049999999999997</v>
      </c>
      <c r="H232" s="32" t="s">
        <v>862</v>
      </c>
    </row>
    <row r="233" spans="1:8" ht="15" customHeight="1">
      <c r="A233" s="85">
        <v>45272</v>
      </c>
      <c r="B233" s="32" t="s">
        <v>1136</v>
      </c>
      <c r="C233" s="31" t="s">
        <v>1238</v>
      </c>
      <c r="D233" s="31" t="s">
        <v>1240</v>
      </c>
      <c r="E233" s="31" t="s">
        <v>575</v>
      </c>
      <c r="F233" s="86">
        <v>124088</v>
      </c>
      <c r="G233" s="32">
        <v>40.28</v>
      </c>
      <c r="H233" s="32" t="s">
        <v>862</v>
      </c>
    </row>
    <row r="234" spans="1:8" ht="15" customHeight="1">
      <c r="A234" s="85">
        <v>45272</v>
      </c>
      <c r="B234" s="32" t="s">
        <v>846</v>
      </c>
      <c r="C234" s="31" t="s">
        <v>1069</v>
      </c>
      <c r="D234" s="31" t="s">
        <v>1241</v>
      </c>
      <c r="E234" s="31" t="s">
        <v>575</v>
      </c>
      <c r="F234" s="86">
        <v>3807728</v>
      </c>
      <c r="G234" s="32">
        <v>316.48</v>
      </c>
      <c r="H234" s="32" t="s">
        <v>862</v>
      </c>
    </row>
    <row r="235" spans="1:8" ht="15" customHeight="1">
      <c r="A235" s="85">
        <v>45272</v>
      </c>
      <c r="B235" s="32" t="s">
        <v>846</v>
      </c>
      <c r="C235" s="31" t="s">
        <v>1069</v>
      </c>
      <c r="D235" s="31" t="s">
        <v>971</v>
      </c>
      <c r="E235" s="31" t="s">
        <v>575</v>
      </c>
      <c r="F235" s="86">
        <v>1034486</v>
      </c>
      <c r="G235" s="32">
        <v>314.24</v>
      </c>
      <c r="H235" s="32" t="s">
        <v>862</v>
      </c>
    </row>
    <row r="236" spans="1:8" ht="15" customHeight="1">
      <c r="A236" s="85">
        <v>45272</v>
      </c>
      <c r="B236" s="32" t="s">
        <v>1018</v>
      </c>
      <c r="C236" s="31" t="s">
        <v>1019</v>
      </c>
      <c r="D236" s="31" t="s">
        <v>1020</v>
      </c>
      <c r="E236" s="31" t="s">
        <v>575</v>
      </c>
      <c r="F236" s="86">
        <v>64953</v>
      </c>
      <c r="G236" s="32">
        <v>192.46</v>
      </c>
      <c r="H236" s="32" t="s">
        <v>862</v>
      </c>
    </row>
    <row r="237" spans="1:8" ht="15" customHeight="1">
      <c r="A237" s="85">
        <v>45272</v>
      </c>
      <c r="B237" s="32" t="s">
        <v>1242</v>
      </c>
      <c r="C237" s="31" t="s">
        <v>1243</v>
      </c>
      <c r="D237" s="31" t="s">
        <v>576</v>
      </c>
      <c r="E237" s="31" t="s">
        <v>575</v>
      </c>
      <c r="F237" s="86">
        <v>44274</v>
      </c>
      <c r="G237" s="32">
        <v>1553.97</v>
      </c>
      <c r="H237" s="32" t="s">
        <v>862</v>
      </c>
    </row>
    <row r="238" spans="1:8" ht="15" customHeight="1">
      <c r="A238" s="85">
        <v>45272</v>
      </c>
      <c r="B238" s="32" t="s">
        <v>1070</v>
      </c>
      <c r="C238" s="31" t="s">
        <v>1071</v>
      </c>
      <c r="D238" s="31" t="s">
        <v>576</v>
      </c>
      <c r="E238" s="31" t="s">
        <v>575</v>
      </c>
      <c r="F238" s="86">
        <v>2217023</v>
      </c>
      <c r="G238" s="32">
        <v>52.88</v>
      </c>
      <c r="H238" s="32" t="s">
        <v>862</v>
      </c>
    </row>
    <row r="239" spans="1:8" ht="15" customHeight="1">
      <c r="A239" s="85">
        <v>45272</v>
      </c>
      <c r="B239" s="32" t="s">
        <v>1244</v>
      </c>
      <c r="C239" s="31" t="s">
        <v>1245</v>
      </c>
      <c r="D239" s="31" t="s">
        <v>1246</v>
      </c>
      <c r="E239" s="31" t="s">
        <v>575</v>
      </c>
      <c r="F239" s="86">
        <v>114900</v>
      </c>
      <c r="G239" s="32">
        <v>117.73</v>
      </c>
      <c r="H239" s="32" t="s">
        <v>862</v>
      </c>
    </row>
    <row r="240" spans="1:8" ht="15" customHeight="1">
      <c r="A240" s="85">
        <v>45272</v>
      </c>
      <c r="B240" s="32" t="s">
        <v>1244</v>
      </c>
      <c r="C240" s="31" t="s">
        <v>1245</v>
      </c>
      <c r="D240" s="31" t="s">
        <v>1001</v>
      </c>
      <c r="E240" s="31" t="s">
        <v>575</v>
      </c>
      <c r="F240" s="86">
        <v>59894</v>
      </c>
      <c r="G240" s="32">
        <v>116.93</v>
      </c>
      <c r="H240" s="32" t="s">
        <v>862</v>
      </c>
    </row>
    <row r="241" spans="1:8" ht="15" customHeight="1">
      <c r="A241" s="85">
        <v>45272</v>
      </c>
      <c r="B241" s="32" t="s">
        <v>1247</v>
      </c>
      <c r="C241" s="31" t="s">
        <v>1248</v>
      </c>
      <c r="D241" s="31" t="s">
        <v>890</v>
      </c>
      <c r="E241" s="31" t="s">
        <v>575</v>
      </c>
      <c r="F241" s="86">
        <v>1479226</v>
      </c>
      <c r="G241" s="32">
        <v>31.39</v>
      </c>
      <c r="H241" s="32" t="s">
        <v>862</v>
      </c>
    </row>
    <row r="242" spans="1:8" ht="15" customHeight="1">
      <c r="A242" s="85">
        <v>45272</v>
      </c>
      <c r="B242" s="32" t="s">
        <v>1247</v>
      </c>
      <c r="C242" s="31" t="s">
        <v>1248</v>
      </c>
      <c r="D242" s="31" t="s">
        <v>576</v>
      </c>
      <c r="E242" s="31" t="s">
        <v>575</v>
      </c>
      <c r="F242" s="86">
        <v>1731240</v>
      </c>
      <c r="G242" s="32">
        <v>31.46</v>
      </c>
      <c r="H242" s="32" t="s">
        <v>862</v>
      </c>
    </row>
    <row r="243" spans="1:8" ht="15" customHeight="1">
      <c r="A243" s="85">
        <v>45272</v>
      </c>
      <c r="B243" s="32" t="s">
        <v>1249</v>
      </c>
      <c r="C243" s="31" t="s">
        <v>1250</v>
      </c>
      <c r="D243" s="31" t="s">
        <v>890</v>
      </c>
      <c r="E243" s="31" t="s">
        <v>575</v>
      </c>
      <c r="F243" s="86">
        <v>13517930</v>
      </c>
      <c r="G243" s="32">
        <v>20.85</v>
      </c>
      <c r="H243" s="32" t="s">
        <v>862</v>
      </c>
    </row>
    <row r="244" spans="1:8" ht="15" customHeight="1">
      <c r="A244" s="85">
        <v>45272</v>
      </c>
      <c r="B244" s="32" t="s">
        <v>1249</v>
      </c>
      <c r="C244" s="31" t="s">
        <v>1250</v>
      </c>
      <c r="D244" s="31" t="s">
        <v>576</v>
      </c>
      <c r="E244" s="31" t="s">
        <v>575</v>
      </c>
      <c r="F244" s="86">
        <v>10726323</v>
      </c>
      <c r="G244" s="32">
        <v>20.9</v>
      </c>
      <c r="H244" s="32" t="s">
        <v>862</v>
      </c>
    </row>
    <row r="245" spans="1:8" ht="15" customHeight="1">
      <c r="A245" s="85">
        <v>45272</v>
      </c>
      <c r="B245" s="32" t="s">
        <v>1101</v>
      </c>
      <c r="C245" s="31" t="s">
        <v>1102</v>
      </c>
      <c r="D245" s="31" t="s">
        <v>1305</v>
      </c>
      <c r="E245" s="31" t="s">
        <v>575</v>
      </c>
      <c r="F245" s="86">
        <v>3865355</v>
      </c>
      <c r="G245" s="32">
        <v>44.05</v>
      </c>
      <c r="H245" s="32" t="s">
        <v>862</v>
      </c>
    </row>
    <row r="246" spans="1:8" ht="15" customHeight="1">
      <c r="A246" s="85">
        <v>45272</v>
      </c>
      <c r="B246" s="32" t="s">
        <v>1252</v>
      </c>
      <c r="C246" s="31" t="s">
        <v>1253</v>
      </c>
      <c r="D246" s="31" t="s">
        <v>576</v>
      </c>
      <c r="E246" s="31" t="s">
        <v>575</v>
      </c>
      <c r="F246" s="86">
        <v>234972</v>
      </c>
      <c r="G246" s="32">
        <v>599.83000000000004</v>
      </c>
      <c r="H246" s="32" t="s">
        <v>862</v>
      </c>
    </row>
    <row r="247" spans="1:8" ht="15" customHeight="1">
      <c r="A247" s="85">
        <v>45272</v>
      </c>
      <c r="B247" s="32" t="s">
        <v>1021</v>
      </c>
      <c r="C247" s="31" t="s">
        <v>1022</v>
      </c>
      <c r="D247" s="31" t="s">
        <v>1023</v>
      </c>
      <c r="E247" s="31" t="s">
        <v>575</v>
      </c>
      <c r="F247" s="86">
        <v>6658033</v>
      </c>
      <c r="G247" s="32">
        <v>0.47</v>
      </c>
      <c r="H247" s="32" t="s">
        <v>862</v>
      </c>
    </row>
    <row r="248" spans="1:8" ht="15" customHeight="1">
      <c r="A248" s="85">
        <v>45272</v>
      </c>
      <c r="B248" s="32" t="s">
        <v>1021</v>
      </c>
      <c r="C248" s="31" t="s">
        <v>1022</v>
      </c>
      <c r="D248" s="31" t="s">
        <v>1306</v>
      </c>
      <c r="E248" s="31" t="s">
        <v>575</v>
      </c>
      <c r="F248" s="86">
        <v>15103648</v>
      </c>
      <c r="G248" s="32">
        <v>0.45</v>
      </c>
      <c r="H248" s="32" t="s">
        <v>862</v>
      </c>
    </row>
    <row r="249" spans="1:8" ht="15" customHeight="1">
      <c r="A249" s="85">
        <v>45272</v>
      </c>
      <c r="B249" s="32" t="s">
        <v>1254</v>
      </c>
      <c r="C249" s="31" t="s">
        <v>1255</v>
      </c>
      <c r="D249" s="31" t="s">
        <v>1256</v>
      </c>
      <c r="E249" s="31" t="s">
        <v>575</v>
      </c>
      <c r="F249" s="86">
        <v>8808449</v>
      </c>
      <c r="G249" s="32">
        <v>4.51</v>
      </c>
      <c r="H249" s="32" t="s">
        <v>862</v>
      </c>
    </row>
    <row r="250" spans="1:8" ht="15" customHeight="1">
      <c r="A250" s="85">
        <v>45272</v>
      </c>
      <c r="B250" s="32" t="s">
        <v>1254</v>
      </c>
      <c r="C250" s="31" t="s">
        <v>1255</v>
      </c>
      <c r="D250" s="31" t="s">
        <v>1000</v>
      </c>
      <c r="E250" s="31" t="s">
        <v>575</v>
      </c>
      <c r="F250" s="86">
        <v>18532334</v>
      </c>
      <c r="G250" s="32">
        <v>4.43</v>
      </c>
      <c r="H250" s="32" t="s">
        <v>862</v>
      </c>
    </row>
    <row r="251" spans="1:8" ht="15" customHeight="1">
      <c r="A251" s="85">
        <v>45272</v>
      </c>
      <c r="B251" s="32" t="s">
        <v>1254</v>
      </c>
      <c r="C251" s="31" t="s">
        <v>1255</v>
      </c>
      <c r="D251" s="31" t="s">
        <v>914</v>
      </c>
      <c r="E251" s="31" t="s">
        <v>575</v>
      </c>
      <c r="F251" s="86">
        <v>12821946</v>
      </c>
      <c r="G251" s="32">
        <v>4.5199999999999996</v>
      </c>
      <c r="H251" s="32" t="s">
        <v>862</v>
      </c>
    </row>
    <row r="252" spans="1:8" ht="15" customHeight="1">
      <c r="A252" s="85">
        <v>45272</v>
      </c>
      <c r="B252" s="32" t="s">
        <v>1254</v>
      </c>
      <c r="C252" s="31" t="s">
        <v>1255</v>
      </c>
      <c r="D252" s="31" t="s">
        <v>884</v>
      </c>
      <c r="E252" s="31" t="s">
        <v>575</v>
      </c>
      <c r="F252" s="86">
        <v>11108992</v>
      </c>
      <c r="G252" s="32">
        <v>4.99</v>
      </c>
      <c r="H252" s="32" t="s">
        <v>862</v>
      </c>
    </row>
    <row r="253" spans="1:8" ht="15" customHeight="1">
      <c r="A253" s="85">
        <v>45272</v>
      </c>
      <c r="B253" s="32" t="s">
        <v>1072</v>
      </c>
      <c r="C253" s="31" t="s">
        <v>1073</v>
      </c>
      <c r="D253" s="31" t="s">
        <v>576</v>
      </c>
      <c r="E253" s="31" t="s">
        <v>575</v>
      </c>
      <c r="F253" s="86">
        <v>1181536</v>
      </c>
      <c r="G253" s="32">
        <v>311.36</v>
      </c>
      <c r="H253" s="32" t="s">
        <v>862</v>
      </c>
    </row>
    <row r="254" spans="1:8" ht="15" customHeight="1">
      <c r="A254" s="85">
        <v>45272</v>
      </c>
      <c r="B254" s="32" t="s">
        <v>1257</v>
      </c>
      <c r="C254" s="31" t="s">
        <v>1258</v>
      </c>
      <c r="D254" s="31" t="s">
        <v>1307</v>
      </c>
      <c r="E254" s="31" t="s">
        <v>575</v>
      </c>
      <c r="F254" s="86">
        <v>1414285</v>
      </c>
      <c r="G254" s="32">
        <v>6.83</v>
      </c>
      <c r="H254" s="32" t="s">
        <v>862</v>
      </c>
    </row>
    <row r="255" spans="1:8" ht="15" customHeight="1">
      <c r="A255" s="85">
        <v>45272</v>
      </c>
      <c r="B255" s="32" t="s">
        <v>1257</v>
      </c>
      <c r="C255" s="31" t="s">
        <v>1258</v>
      </c>
      <c r="D255" s="31" t="s">
        <v>1308</v>
      </c>
      <c r="E255" s="31" t="s">
        <v>575</v>
      </c>
      <c r="F255" s="86">
        <v>900000</v>
      </c>
      <c r="G255" s="32">
        <v>7</v>
      </c>
      <c r="H255" s="32" t="s">
        <v>862</v>
      </c>
    </row>
    <row r="256" spans="1:8" ht="15" customHeight="1">
      <c r="A256" s="85">
        <v>45272</v>
      </c>
      <c r="B256" s="32" t="s">
        <v>1257</v>
      </c>
      <c r="C256" s="31" t="s">
        <v>1258</v>
      </c>
      <c r="D256" s="31" t="s">
        <v>1259</v>
      </c>
      <c r="E256" s="31" t="s">
        <v>575</v>
      </c>
      <c r="F256" s="86">
        <v>270586</v>
      </c>
      <c r="G256" s="32">
        <v>7.19</v>
      </c>
      <c r="H256" s="32" t="s">
        <v>862</v>
      </c>
    </row>
    <row r="257" spans="1:8" ht="15" customHeight="1">
      <c r="A257" s="85">
        <v>45272</v>
      </c>
      <c r="B257" s="32" t="s">
        <v>1074</v>
      </c>
      <c r="C257" s="31" t="s">
        <v>1075</v>
      </c>
      <c r="D257" s="31" t="s">
        <v>1261</v>
      </c>
      <c r="E257" s="31" t="s">
        <v>575</v>
      </c>
      <c r="F257" s="86">
        <v>396011</v>
      </c>
      <c r="G257" s="32">
        <v>9.99</v>
      </c>
      <c r="H257" s="32" t="s">
        <v>862</v>
      </c>
    </row>
    <row r="258" spans="1:8" ht="15" customHeight="1">
      <c r="A258" s="85">
        <v>45272</v>
      </c>
      <c r="B258" s="32" t="s">
        <v>1262</v>
      </c>
      <c r="C258" s="31" t="s">
        <v>1263</v>
      </c>
      <c r="D258" s="31" t="s">
        <v>576</v>
      </c>
      <c r="E258" s="31" t="s">
        <v>575</v>
      </c>
      <c r="F258" s="86">
        <v>358489</v>
      </c>
      <c r="G258" s="32">
        <v>224.29</v>
      </c>
      <c r="H258" s="32" t="s">
        <v>862</v>
      </c>
    </row>
    <row r="259" spans="1:8" ht="15" customHeight="1">
      <c r="A259" s="85">
        <v>45272</v>
      </c>
      <c r="B259" s="32" t="s">
        <v>1264</v>
      </c>
      <c r="C259" s="31" t="s">
        <v>1265</v>
      </c>
      <c r="D259" s="31" t="s">
        <v>1266</v>
      </c>
      <c r="E259" s="31" t="s">
        <v>575</v>
      </c>
      <c r="F259" s="86">
        <v>3082664</v>
      </c>
      <c r="G259" s="32">
        <v>52.35</v>
      </c>
      <c r="H259" s="32" t="s">
        <v>862</v>
      </c>
    </row>
    <row r="260" spans="1:8" ht="15" customHeight="1">
      <c r="A260" s="85">
        <v>45272</v>
      </c>
      <c r="B260" s="32" t="s">
        <v>966</v>
      </c>
      <c r="C260" s="31" t="s">
        <v>967</v>
      </c>
      <c r="D260" s="31" t="s">
        <v>968</v>
      </c>
      <c r="E260" s="31" t="s">
        <v>575</v>
      </c>
      <c r="F260" s="86">
        <v>181000</v>
      </c>
      <c r="G260" s="32">
        <v>90.51</v>
      </c>
      <c r="H260" s="32" t="s">
        <v>862</v>
      </c>
    </row>
    <row r="261" spans="1:8" ht="15" customHeight="1">
      <c r="A261" s="85">
        <v>45272</v>
      </c>
      <c r="B261" s="32" t="s">
        <v>966</v>
      </c>
      <c r="C261" s="31" t="s">
        <v>967</v>
      </c>
      <c r="D261" s="31" t="s">
        <v>1309</v>
      </c>
      <c r="E261" s="31" t="s">
        <v>575</v>
      </c>
      <c r="F261" s="86">
        <v>101000</v>
      </c>
      <c r="G261" s="32">
        <v>90.1</v>
      </c>
      <c r="H261" s="32" t="s">
        <v>862</v>
      </c>
    </row>
    <row r="262" spans="1:8" ht="15" customHeight="1">
      <c r="A262" s="85">
        <v>45272</v>
      </c>
      <c r="B262" s="32" t="s">
        <v>966</v>
      </c>
      <c r="C262" s="31" t="s">
        <v>967</v>
      </c>
      <c r="D262" s="31" t="s">
        <v>1310</v>
      </c>
      <c r="E262" s="31" t="s">
        <v>575</v>
      </c>
      <c r="F262" s="86">
        <v>120000</v>
      </c>
      <c r="G262" s="32">
        <v>88.01</v>
      </c>
      <c r="H262" s="32" t="s">
        <v>862</v>
      </c>
    </row>
    <row r="263" spans="1:8" ht="15" customHeight="1">
      <c r="A263" s="85">
        <v>45272</v>
      </c>
      <c r="B263" s="32" t="s">
        <v>966</v>
      </c>
      <c r="C263" s="31" t="s">
        <v>967</v>
      </c>
      <c r="D263" s="31" t="s">
        <v>1311</v>
      </c>
      <c r="E263" s="31" t="s">
        <v>575</v>
      </c>
      <c r="F263" s="86">
        <v>100000</v>
      </c>
      <c r="G263" s="32">
        <v>88.04</v>
      </c>
      <c r="H263" s="32" t="s">
        <v>862</v>
      </c>
    </row>
    <row r="264" spans="1:8" ht="15" customHeight="1">
      <c r="A264" s="85">
        <v>45272</v>
      </c>
      <c r="B264" s="32" t="s">
        <v>423</v>
      </c>
      <c r="C264" s="31" t="s">
        <v>1268</v>
      </c>
      <c r="D264" s="31" t="s">
        <v>914</v>
      </c>
      <c r="E264" s="31" t="s">
        <v>575</v>
      </c>
      <c r="F264" s="86">
        <v>1102497</v>
      </c>
      <c r="G264" s="32">
        <v>22.96</v>
      </c>
      <c r="H264" s="32" t="s">
        <v>862</v>
      </c>
    </row>
    <row r="265" spans="1:8" ht="15" customHeight="1">
      <c r="A265" s="85">
        <v>45272</v>
      </c>
      <c r="B265" s="32" t="s">
        <v>423</v>
      </c>
      <c r="C265" s="31" t="s">
        <v>1268</v>
      </c>
      <c r="D265" s="31" t="s">
        <v>890</v>
      </c>
      <c r="E265" s="31" t="s">
        <v>575</v>
      </c>
      <c r="F265" s="86">
        <v>17983292</v>
      </c>
      <c r="G265" s="32">
        <v>22.77</v>
      </c>
      <c r="H265" s="32" t="s">
        <v>862</v>
      </c>
    </row>
    <row r="266" spans="1:8" ht="15" customHeight="1">
      <c r="A266" s="85">
        <v>45272</v>
      </c>
      <c r="B266" s="32" t="s">
        <v>423</v>
      </c>
      <c r="C266" s="31" t="s">
        <v>1268</v>
      </c>
      <c r="D266" s="31" t="s">
        <v>576</v>
      </c>
      <c r="E266" s="31" t="s">
        <v>575</v>
      </c>
      <c r="F266" s="86">
        <v>13975567</v>
      </c>
      <c r="G266" s="32">
        <v>22.85</v>
      </c>
      <c r="H266" s="32" t="s">
        <v>862</v>
      </c>
    </row>
    <row r="267" spans="1:8" ht="15" customHeight="1">
      <c r="A267" s="85">
        <v>45272</v>
      </c>
      <c r="B267" s="32" t="s">
        <v>1077</v>
      </c>
      <c r="C267" s="31" t="s">
        <v>1078</v>
      </c>
      <c r="D267" s="31" t="s">
        <v>576</v>
      </c>
      <c r="E267" s="31" t="s">
        <v>575</v>
      </c>
      <c r="F267" s="86">
        <v>4037573</v>
      </c>
      <c r="G267" s="32">
        <v>96.98</v>
      </c>
      <c r="H267" s="32" t="s">
        <v>862</v>
      </c>
    </row>
    <row r="268" spans="1:8" ht="15" customHeight="1">
      <c r="A268" s="85">
        <v>45272</v>
      </c>
      <c r="B268" s="32" t="s">
        <v>1079</v>
      </c>
      <c r="C268" s="31" t="s">
        <v>1080</v>
      </c>
      <c r="D268" s="31" t="s">
        <v>1000</v>
      </c>
      <c r="E268" s="31" t="s">
        <v>575</v>
      </c>
      <c r="F268" s="86">
        <v>7388401</v>
      </c>
      <c r="G268" s="32">
        <v>2.95</v>
      </c>
      <c r="H268" s="32" t="s">
        <v>862</v>
      </c>
    </row>
    <row r="269" spans="1:8" ht="15" customHeight="1">
      <c r="A269" s="85">
        <v>45272</v>
      </c>
      <c r="B269" s="32" t="s">
        <v>1269</v>
      </c>
      <c r="C269" s="31" t="s">
        <v>1270</v>
      </c>
      <c r="D269" s="31" t="s">
        <v>1271</v>
      </c>
      <c r="E269" s="31" t="s">
        <v>575</v>
      </c>
      <c r="F269" s="86">
        <v>788409</v>
      </c>
      <c r="G269" s="32">
        <v>355.76</v>
      </c>
      <c r="H269" s="32" t="s">
        <v>862</v>
      </c>
    </row>
    <row r="270" spans="1:8" ht="15" customHeight="1">
      <c r="A270" s="85">
        <v>45272</v>
      </c>
      <c r="B270" s="32" t="s">
        <v>1103</v>
      </c>
      <c r="C270" s="31" t="s">
        <v>1104</v>
      </c>
      <c r="D270" s="31" t="s">
        <v>1312</v>
      </c>
      <c r="E270" s="31" t="s">
        <v>575</v>
      </c>
      <c r="F270" s="86">
        <v>800000</v>
      </c>
      <c r="G270" s="32">
        <v>72.31</v>
      </c>
      <c r="H270" s="32" t="s">
        <v>862</v>
      </c>
    </row>
    <row r="271" spans="1:8" ht="15" customHeight="1">
      <c r="A271" s="85">
        <v>45272</v>
      </c>
      <c r="B271" s="32" t="s">
        <v>1082</v>
      </c>
      <c r="C271" s="31" t="s">
        <v>1083</v>
      </c>
      <c r="D271" s="31" t="s">
        <v>965</v>
      </c>
      <c r="E271" s="31" t="s">
        <v>575</v>
      </c>
      <c r="F271" s="86">
        <v>67200</v>
      </c>
      <c r="G271" s="32">
        <v>81.55</v>
      </c>
      <c r="H271" s="32" t="s">
        <v>862</v>
      </c>
    </row>
    <row r="272" spans="1:8" ht="15" customHeight="1">
      <c r="A272" s="85">
        <v>45272</v>
      </c>
      <c r="B272" s="32" t="s">
        <v>1313</v>
      </c>
      <c r="C272" s="31" t="s">
        <v>1314</v>
      </c>
      <c r="D272" s="31" t="s">
        <v>1315</v>
      </c>
      <c r="E272" s="31" t="s">
        <v>575</v>
      </c>
      <c r="F272" s="86">
        <v>298996</v>
      </c>
      <c r="G272" s="32">
        <v>7</v>
      </c>
      <c r="H272" s="32" t="s">
        <v>862</v>
      </c>
    </row>
    <row r="273" spans="1:8" ht="15" customHeight="1">
      <c r="A273" s="85">
        <v>45272</v>
      </c>
      <c r="B273" s="32" t="s">
        <v>1273</v>
      </c>
      <c r="C273" s="31" t="s">
        <v>1274</v>
      </c>
      <c r="D273" s="31" t="s">
        <v>1275</v>
      </c>
      <c r="E273" s="31" t="s">
        <v>575</v>
      </c>
      <c r="F273" s="86">
        <v>190485</v>
      </c>
      <c r="G273" s="32">
        <v>17.09</v>
      </c>
      <c r="H273" s="32" t="s">
        <v>862</v>
      </c>
    </row>
    <row r="274" spans="1:8" ht="15" customHeight="1">
      <c r="A274" s="85">
        <v>45272</v>
      </c>
      <c r="B274" s="32" t="s">
        <v>1276</v>
      </c>
      <c r="C274" s="31" t="s">
        <v>1277</v>
      </c>
      <c r="D274" s="31" t="s">
        <v>576</v>
      </c>
      <c r="E274" s="31" t="s">
        <v>575</v>
      </c>
      <c r="F274" s="86">
        <v>1207409</v>
      </c>
      <c r="G274" s="32">
        <v>109.3</v>
      </c>
      <c r="H274" s="32" t="s">
        <v>862</v>
      </c>
    </row>
    <row r="275" spans="1:8" ht="15" customHeight="1">
      <c r="A275" s="85">
        <v>45272</v>
      </c>
      <c r="B275" s="32" t="s">
        <v>861</v>
      </c>
      <c r="C275" s="31" t="s">
        <v>1316</v>
      </c>
      <c r="D275" s="31" t="s">
        <v>1317</v>
      </c>
      <c r="E275" s="31" t="s">
        <v>575</v>
      </c>
      <c r="F275" s="86">
        <v>5626167</v>
      </c>
      <c r="G275" s="32">
        <v>1832.8</v>
      </c>
      <c r="H275" s="32" t="s">
        <v>862</v>
      </c>
    </row>
    <row r="276" spans="1:8" ht="15" customHeight="1">
      <c r="A276" s="85">
        <v>45272</v>
      </c>
      <c r="B276" s="32" t="s">
        <v>861</v>
      </c>
      <c r="C276" s="31" t="s">
        <v>1316</v>
      </c>
      <c r="D276" s="31" t="s">
        <v>1318</v>
      </c>
      <c r="E276" s="31" t="s">
        <v>575</v>
      </c>
      <c r="F276" s="86">
        <v>6962233</v>
      </c>
      <c r="G276" s="32">
        <v>1832.3</v>
      </c>
      <c r="H276" s="32" t="s">
        <v>862</v>
      </c>
    </row>
    <row r="277" spans="1:8" ht="15" customHeight="1">
      <c r="A277" s="85">
        <v>45272</v>
      </c>
      <c r="B277" s="32" t="s">
        <v>861</v>
      </c>
      <c r="C277" s="31" t="s">
        <v>1316</v>
      </c>
      <c r="D277" s="31" t="s">
        <v>1195</v>
      </c>
      <c r="E277" s="31" t="s">
        <v>575</v>
      </c>
      <c r="F277" s="86">
        <v>3500000</v>
      </c>
      <c r="G277" s="32">
        <v>1832.3</v>
      </c>
      <c r="H277" s="32" t="s">
        <v>862</v>
      </c>
    </row>
    <row r="278" spans="1:8" ht="15" customHeight="1">
      <c r="A278" s="85">
        <v>45272</v>
      </c>
      <c r="B278" s="32" t="s">
        <v>1085</v>
      </c>
      <c r="C278" s="31" t="s">
        <v>1086</v>
      </c>
      <c r="D278" s="31" t="s">
        <v>1087</v>
      </c>
      <c r="E278" s="31" t="s">
        <v>575</v>
      </c>
      <c r="F278" s="86">
        <v>1620000</v>
      </c>
      <c r="G278" s="32">
        <v>1.95</v>
      </c>
      <c r="H278" s="32" t="s">
        <v>862</v>
      </c>
    </row>
    <row r="279" spans="1:8" ht="15" customHeight="1">
      <c r="A279" s="85">
        <v>45272</v>
      </c>
      <c r="B279" s="32" t="s">
        <v>1278</v>
      </c>
      <c r="C279" s="31" t="s">
        <v>1279</v>
      </c>
      <c r="D279" s="31" t="s">
        <v>576</v>
      </c>
      <c r="E279" s="31" t="s">
        <v>575</v>
      </c>
      <c r="F279" s="86">
        <v>717943</v>
      </c>
      <c r="G279" s="32">
        <v>481.45</v>
      </c>
      <c r="H279" s="32" t="s">
        <v>862</v>
      </c>
    </row>
    <row r="280" spans="1:8" ht="15" customHeight="1">
      <c r="A280" s="85">
        <v>45272</v>
      </c>
      <c r="B280" s="32" t="s">
        <v>1280</v>
      </c>
      <c r="C280" s="31" t="s">
        <v>1281</v>
      </c>
      <c r="D280" s="31" t="s">
        <v>1282</v>
      </c>
      <c r="E280" s="31" t="s">
        <v>575</v>
      </c>
      <c r="F280" s="86">
        <v>72000</v>
      </c>
      <c r="G280" s="32">
        <v>20.62</v>
      </c>
      <c r="H280" s="32" t="s">
        <v>862</v>
      </c>
    </row>
    <row r="281" spans="1:8" ht="15" customHeight="1">
      <c r="A281" s="85">
        <v>45272</v>
      </c>
      <c r="B281" s="32" t="s">
        <v>1319</v>
      </c>
      <c r="C281" s="31" t="s">
        <v>1320</v>
      </c>
      <c r="D281" s="31" t="s">
        <v>1266</v>
      </c>
      <c r="E281" s="31" t="s">
        <v>575</v>
      </c>
      <c r="F281" s="86">
        <v>31000</v>
      </c>
      <c r="G281" s="32">
        <v>288.43</v>
      </c>
      <c r="H281" s="32" t="s">
        <v>862</v>
      </c>
    </row>
    <row r="282" spans="1:8" ht="15" customHeight="1">
      <c r="A282" s="85">
        <v>45272</v>
      </c>
      <c r="B282" s="32" t="s">
        <v>969</v>
      </c>
      <c r="C282" s="31" t="s">
        <v>970</v>
      </c>
      <c r="D282" s="31" t="s">
        <v>890</v>
      </c>
      <c r="E282" s="31" t="s">
        <v>575</v>
      </c>
      <c r="F282" s="86">
        <v>26632024</v>
      </c>
      <c r="G282" s="32">
        <v>23.86</v>
      </c>
      <c r="H282" s="32" t="s">
        <v>862</v>
      </c>
    </row>
    <row r="283" spans="1:8" ht="15" customHeight="1">
      <c r="A283" s="85">
        <v>45272</v>
      </c>
      <c r="B283" s="32" t="s">
        <v>1088</v>
      </c>
      <c r="C283" s="31" t="s">
        <v>1089</v>
      </c>
      <c r="D283" s="31" t="s">
        <v>983</v>
      </c>
      <c r="E283" s="31" t="s">
        <v>575</v>
      </c>
      <c r="F283" s="86">
        <v>796579</v>
      </c>
      <c r="G283" s="32">
        <v>139.01</v>
      </c>
      <c r="H283" s="32" t="s">
        <v>862</v>
      </c>
    </row>
    <row r="284" spans="1:8" ht="15" customHeight="1">
      <c r="A284" s="85">
        <v>45272</v>
      </c>
      <c r="B284" s="32" t="s">
        <v>1088</v>
      </c>
      <c r="C284" s="31" t="s">
        <v>1089</v>
      </c>
      <c r="D284" s="31" t="s">
        <v>576</v>
      </c>
      <c r="E284" s="31" t="s">
        <v>575</v>
      </c>
      <c r="F284" s="86">
        <v>511159</v>
      </c>
      <c r="G284" s="32">
        <v>138.26</v>
      </c>
      <c r="H284" s="32" t="s">
        <v>862</v>
      </c>
    </row>
    <row r="285" spans="1:8" ht="15" customHeight="1">
      <c r="A285" s="85">
        <v>45272</v>
      </c>
      <c r="B285" s="32" t="s">
        <v>981</v>
      </c>
      <c r="C285" s="31" t="s">
        <v>982</v>
      </c>
      <c r="D285" s="31" t="s">
        <v>1024</v>
      </c>
      <c r="E285" s="31" t="s">
        <v>575</v>
      </c>
      <c r="F285" s="86">
        <v>410000</v>
      </c>
      <c r="G285" s="32">
        <v>7.37</v>
      </c>
      <c r="H285" s="32" t="s">
        <v>862</v>
      </c>
    </row>
    <row r="286" spans="1:8" ht="15" customHeight="1">
      <c r="A286" s="85">
        <v>45272</v>
      </c>
      <c r="B286" s="32" t="s">
        <v>981</v>
      </c>
      <c r="C286" s="31" t="s">
        <v>982</v>
      </c>
      <c r="D286" s="31" t="s">
        <v>1321</v>
      </c>
      <c r="E286" s="31" t="s">
        <v>575</v>
      </c>
      <c r="F286" s="86">
        <v>626949</v>
      </c>
      <c r="G286" s="32">
        <v>6.26</v>
      </c>
      <c r="H286" s="32" t="s">
        <v>862</v>
      </c>
    </row>
    <row r="287" spans="1:8" ht="15" customHeight="1">
      <c r="A287" s="85">
        <v>45272</v>
      </c>
      <c r="B287" s="32" t="s">
        <v>1025</v>
      </c>
      <c r="C287" s="31" t="s">
        <v>1026</v>
      </c>
      <c r="D287" s="31" t="s">
        <v>1105</v>
      </c>
      <c r="E287" s="31" t="s">
        <v>575</v>
      </c>
      <c r="F287" s="86">
        <v>5000000</v>
      </c>
      <c r="G287" s="32">
        <v>1.55</v>
      </c>
      <c r="H287" s="32" t="s">
        <v>862</v>
      </c>
    </row>
    <row r="288" spans="1:8" ht="15" customHeight="1">
      <c r="A288" s="85">
        <v>45272</v>
      </c>
      <c r="B288" s="32" t="s">
        <v>1284</v>
      </c>
      <c r="C288" s="31" t="s">
        <v>1285</v>
      </c>
      <c r="D288" s="31" t="s">
        <v>890</v>
      </c>
      <c r="E288" s="31" t="s">
        <v>575</v>
      </c>
      <c r="F288" s="86">
        <v>12546563</v>
      </c>
      <c r="G288" s="32">
        <v>27.05</v>
      </c>
      <c r="H288" s="32" t="s">
        <v>862</v>
      </c>
    </row>
    <row r="289" spans="1:8" ht="15" customHeight="1">
      <c r="A289" s="85">
        <v>45272</v>
      </c>
      <c r="B289" s="32" t="s">
        <v>1286</v>
      </c>
      <c r="C289" s="31" t="s">
        <v>1287</v>
      </c>
      <c r="D289" s="31" t="s">
        <v>890</v>
      </c>
      <c r="E289" s="31" t="s">
        <v>575</v>
      </c>
      <c r="F289" s="86">
        <v>3380085</v>
      </c>
      <c r="G289" s="32">
        <v>35.28</v>
      </c>
      <c r="H289" s="32" t="s">
        <v>862</v>
      </c>
    </row>
    <row r="290" spans="1:8" ht="15" customHeight="1">
      <c r="A290" s="85">
        <v>45272</v>
      </c>
      <c r="B290" s="32" t="s">
        <v>1286</v>
      </c>
      <c r="C290" s="31" t="s">
        <v>1287</v>
      </c>
      <c r="D290" s="31" t="s">
        <v>576</v>
      </c>
      <c r="E290" s="31" t="s">
        <v>575</v>
      </c>
      <c r="F290" s="86">
        <v>2899346</v>
      </c>
      <c r="G290" s="32">
        <v>35.340000000000003</v>
      </c>
      <c r="H290" s="32" t="s">
        <v>862</v>
      </c>
    </row>
    <row r="291" spans="1:8" ht="15" customHeight="1">
      <c r="A291" s="85">
        <v>45272</v>
      </c>
      <c r="B291" s="32" t="s">
        <v>1288</v>
      </c>
      <c r="C291" s="31" t="s">
        <v>1289</v>
      </c>
      <c r="D291" s="31" t="s">
        <v>1290</v>
      </c>
      <c r="E291" s="31" t="s">
        <v>575</v>
      </c>
      <c r="F291" s="86">
        <v>255919</v>
      </c>
      <c r="G291" s="32">
        <v>31.9</v>
      </c>
      <c r="H291" s="32" t="s">
        <v>862</v>
      </c>
    </row>
    <row r="292" spans="1:8" ht="15" customHeight="1">
      <c r="A292" s="85">
        <v>45272</v>
      </c>
      <c r="B292" s="32" t="s">
        <v>984</v>
      </c>
      <c r="C292" s="31" t="s">
        <v>985</v>
      </c>
      <c r="D292" s="31" t="s">
        <v>983</v>
      </c>
      <c r="E292" s="31" t="s">
        <v>575</v>
      </c>
      <c r="F292" s="86">
        <v>1843668</v>
      </c>
      <c r="G292" s="32">
        <v>99.44</v>
      </c>
      <c r="H292" s="32" t="s">
        <v>862</v>
      </c>
    </row>
    <row r="293" spans="1:8" ht="15" customHeight="1">
      <c r="A293" s="85">
        <v>45272</v>
      </c>
      <c r="B293" s="32" t="s">
        <v>984</v>
      </c>
      <c r="C293" s="31" t="s">
        <v>985</v>
      </c>
      <c r="D293" s="31" t="s">
        <v>914</v>
      </c>
      <c r="E293" s="31" t="s">
        <v>575</v>
      </c>
      <c r="F293" s="86">
        <v>464447</v>
      </c>
      <c r="G293" s="32">
        <v>96.78</v>
      </c>
      <c r="H293" s="32" t="s">
        <v>862</v>
      </c>
    </row>
    <row r="294" spans="1:8" ht="15" customHeight="1">
      <c r="A294" s="85">
        <v>45272</v>
      </c>
      <c r="B294" s="32" t="s">
        <v>984</v>
      </c>
      <c r="C294" s="31" t="s">
        <v>985</v>
      </c>
      <c r="D294" s="31" t="s">
        <v>890</v>
      </c>
      <c r="E294" s="31" t="s">
        <v>575</v>
      </c>
      <c r="F294" s="86">
        <v>732800</v>
      </c>
      <c r="G294" s="32">
        <v>99.28</v>
      </c>
      <c r="H294" s="32" t="s">
        <v>862</v>
      </c>
    </row>
    <row r="295" spans="1:8" ht="15" customHeight="1">
      <c r="A295" s="85">
        <v>45272</v>
      </c>
      <c r="B295" s="32" t="s">
        <v>984</v>
      </c>
      <c r="C295" s="31" t="s">
        <v>985</v>
      </c>
      <c r="D295" s="31" t="s">
        <v>576</v>
      </c>
      <c r="E295" s="31" t="s">
        <v>575</v>
      </c>
      <c r="F295" s="86">
        <v>2050109</v>
      </c>
      <c r="G295" s="32">
        <v>99.03</v>
      </c>
      <c r="H295" s="32" t="s">
        <v>862</v>
      </c>
    </row>
    <row r="296" spans="1:8" ht="15" customHeight="1">
      <c r="A296" s="85">
        <v>45272</v>
      </c>
      <c r="B296" s="32" t="s">
        <v>984</v>
      </c>
      <c r="C296" s="31" t="s">
        <v>985</v>
      </c>
      <c r="D296" s="31" t="s">
        <v>1027</v>
      </c>
      <c r="E296" s="31" t="s">
        <v>575</v>
      </c>
      <c r="F296" s="86">
        <v>584920</v>
      </c>
      <c r="G296" s="32">
        <v>99.24</v>
      </c>
      <c r="H296" s="32" t="s">
        <v>862</v>
      </c>
    </row>
    <row r="297" spans="1:8" ht="15" customHeight="1">
      <c r="A297" s="85">
        <v>45272</v>
      </c>
      <c r="B297" s="32" t="s">
        <v>1291</v>
      </c>
      <c r="C297" s="31" t="s">
        <v>1292</v>
      </c>
      <c r="D297" s="31" t="s">
        <v>1084</v>
      </c>
      <c r="E297" s="31" t="s">
        <v>575</v>
      </c>
      <c r="F297" s="86">
        <v>246690</v>
      </c>
      <c r="G297" s="32">
        <v>411.96</v>
      </c>
      <c r="H297" s="32" t="s">
        <v>862</v>
      </c>
    </row>
    <row r="298" spans="1:8" ht="15" customHeight="1">
      <c r="A298" s="85">
        <v>45272</v>
      </c>
      <c r="B298" s="32" t="s">
        <v>1291</v>
      </c>
      <c r="C298" s="31" t="s">
        <v>1292</v>
      </c>
      <c r="D298" s="31" t="s">
        <v>1081</v>
      </c>
      <c r="E298" s="31" t="s">
        <v>575</v>
      </c>
      <c r="F298" s="86">
        <v>433164</v>
      </c>
      <c r="G298" s="32">
        <v>402.95</v>
      </c>
      <c r="H298" s="32" t="s">
        <v>862</v>
      </c>
    </row>
    <row r="299" spans="1:8" ht="15" customHeight="1">
      <c r="A299" s="85">
        <v>45272</v>
      </c>
      <c r="B299" s="32" t="s">
        <v>1291</v>
      </c>
      <c r="C299" s="31" t="s">
        <v>1292</v>
      </c>
      <c r="D299" s="31" t="s">
        <v>576</v>
      </c>
      <c r="E299" s="31" t="s">
        <v>575</v>
      </c>
      <c r="F299" s="86">
        <v>189735</v>
      </c>
      <c r="G299" s="32">
        <v>381.9</v>
      </c>
      <c r="H299" s="32" t="s">
        <v>862</v>
      </c>
    </row>
    <row r="300" spans="1:8" ht="15" customHeight="1">
      <c r="A300" s="85">
        <v>45272</v>
      </c>
      <c r="B300" s="32" t="s">
        <v>1028</v>
      </c>
      <c r="C300" s="31" t="s">
        <v>1029</v>
      </c>
      <c r="D300" s="31" t="s">
        <v>576</v>
      </c>
      <c r="E300" s="31" t="s">
        <v>575</v>
      </c>
      <c r="F300" s="86">
        <v>8874072</v>
      </c>
      <c r="G300" s="32">
        <v>13.8</v>
      </c>
      <c r="H300" s="32" t="s">
        <v>862</v>
      </c>
    </row>
    <row r="301" spans="1:8" ht="15" customHeight="1">
      <c r="A301" s="85">
        <v>45272</v>
      </c>
      <c r="B301" s="32" t="s">
        <v>1028</v>
      </c>
      <c r="C301" s="31" t="s">
        <v>1029</v>
      </c>
      <c r="D301" s="31" t="s">
        <v>914</v>
      </c>
      <c r="E301" s="31" t="s">
        <v>575</v>
      </c>
      <c r="F301" s="86">
        <v>3270470</v>
      </c>
      <c r="G301" s="32">
        <v>14.26</v>
      </c>
      <c r="H301" s="32" t="s">
        <v>862</v>
      </c>
    </row>
    <row r="302" spans="1:8" ht="15" customHeight="1">
      <c r="A302" s="85">
        <v>45272</v>
      </c>
      <c r="B302" s="32" t="s">
        <v>1028</v>
      </c>
      <c r="C302" s="31" t="s">
        <v>1029</v>
      </c>
      <c r="D302" s="31" t="s">
        <v>1024</v>
      </c>
      <c r="E302" s="31" t="s">
        <v>575</v>
      </c>
      <c r="F302" s="86">
        <v>3075529</v>
      </c>
      <c r="G302" s="32">
        <v>13.5</v>
      </c>
      <c r="H302" s="32" t="s">
        <v>862</v>
      </c>
    </row>
    <row r="303" spans="1:8" ht="15" customHeight="1">
      <c r="A303" s="85">
        <v>45272</v>
      </c>
      <c r="B303" s="32" t="s">
        <v>1028</v>
      </c>
      <c r="C303" s="31" t="s">
        <v>1029</v>
      </c>
      <c r="D303" s="31" t="s">
        <v>890</v>
      </c>
      <c r="E303" s="31" t="s">
        <v>575</v>
      </c>
      <c r="F303" s="86">
        <v>8297972</v>
      </c>
      <c r="G303" s="32">
        <v>13.62</v>
      </c>
      <c r="H303" s="32" t="s">
        <v>862</v>
      </c>
    </row>
    <row r="304" spans="1:8" ht="15" customHeight="1">
      <c r="A304" s="85">
        <v>45272</v>
      </c>
      <c r="B304" s="32" t="s">
        <v>1028</v>
      </c>
      <c r="C304" s="31" t="s">
        <v>1029</v>
      </c>
      <c r="D304" s="31" t="s">
        <v>889</v>
      </c>
      <c r="E304" s="31" t="s">
        <v>575</v>
      </c>
      <c r="F304" s="86">
        <v>8584751</v>
      </c>
      <c r="G304" s="32">
        <v>13.87</v>
      </c>
      <c r="H304" s="32" t="s">
        <v>862</v>
      </c>
    </row>
    <row r="305" spans="1:8" ht="15" customHeight="1">
      <c r="A305" s="85">
        <v>45272</v>
      </c>
      <c r="B305" s="32" t="s">
        <v>1090</v>
      </c>
      <c r="C305" s="31" t="s">
        <v>1091</v>
      </c>
      <c r="D305" s="31" t="s">
        <v>1322</v>
      </c>
      <c r="E305" s="31" t="s">
        <v>575</v>
      </c>
      <c r="F305" s="86">
        <v>5950000</v>
      </c>
      <c r="G305" s="32">
        <v>1.62</v>
      </c>
      <c r="H305" s="32" t="s">
        <v>862</v>
      </c>
    </row>
    <row r="306" spans="1:8" ht="15" customHeight="1">
      <c r="A306" s="85">
        <v>45272</v>
      </c>
      <c r="B306" s="32" t="s">
        <v>1090</v>
      </c>
      <c r="C306" s="31" t="s">
        <v>1091</v>
      </c>
      <c r="D306" s="31" t="s">
        <v>1092</v>
      </c>
      <c r="E306" s="31" t="s">
        <v>575</v>
      </c>
      <c r="F306" s="86">
        <v>2575065</v>
      </c>
      <c r="G306" s="32">
        <v>1.62</v>
      </c>
      <c r="H306" s="32" t="s">
        <v>862</v>
      </c>
    </row>
    <row r="307" spans="1:8" ht="15" customHeight="1">
      <c r="A307" s="85">
        <v>45272</v>
      </c>
      <c r="B307" s="32" t="s">
        <v>1093</v>
      </c>
      <c r="C307" s="31" t="s">
        <v>1094</v>
      </c>
      <c r="D307" s="31" t="s">
        <v>1095</v>
      </c>
      <c r="E307" s="31" t="s">
        <v>575</v>
      </c>
      <c r="F307" s="86">
        <v>8808153</v>
      </c>
      <c r="G307" s="32">
        <v>5.16</v>
      </c>
      <c r="H307" s="32" t="s">
        <v>862</v>
      </c>
    </row>
    <row r="308" spans="1:8" ht="15" customHeight="1">
      <c r="A308" s="85">
        <v>45272</v>
      </c>
      <c r="B308" s="32" t="s">
        <v>1096</v>
      </c>
      <c r="C308" s="31" t="s">
        <v>1097</v>
      </c>
      <c r="D308" s="31" t="s">
        <v>1098</v>
      </c>
      <c r="E308" s="31" t="s">
        <v>575</v>
      </c>
      <c r="F308" s="86">
        <v>5674111</v>
      </c>
      <c r="G308" s="32">
        <v>1.23</v>
      </c>
      <c r="H308" s="32" t="s">
        <v>862</v>
      </c>
    </row>
    <row r="309" spans="1:8" ht="15" customHeight="1">
      <c r="A309" s="85">
        <v>45272</v>
      </c>
      <c r="B309" s="32" t="s">
        <v>1096</v>
      </c>
      <c r="C309" s="31" t="s">
        <v>1097</v>
      </c>
      <c r="D309" s="31" t="s">
        <v>884</v>
      </c>
      <c r="E309" s="31" t="s">
        <v>575</v>
      </c>
      <c r="F309" s="86">
        <v>1600000</v>
      </c>
      <c r="G309" s="32">
        <v>1.25</v>
      </c>
      <c r="H309" s="32" t="s">
        <v>862</v>
      </c>
    </row>
    <row r="310" spans="1:8" ht="15" customHeight="1">
      <c r="A310" s="85">
        <v>45272</v>
      </c>
      <c r="B310" s="32" t="s">
        <v>1293</v>
      </c>
      <c r="C310" s="31" t="s">
        <v>1294</v>
      </c>
      <c r="D310" s="31" t="s">
        <v>1295</v>
      </c>
      <c r="E310" s="31" t="s">
        <v>575</v>
      </c>
      <c r="F310" s="86">
        <v>68404</v>
      </c>
      <c r="G310" s="32">
        <v>42</v>
      </c>
      <c r="H310" s="32" t="s">
        <v>862</v>
      </c>
    </row>
    <row r="311" spans="1:8" ht="15" customHeight="1">
      <c r="A311" s="85">
        <v>45272</v>
      </c>
      <c r="B311" s="32" t="s">
        <v>1293</v>
      </c>
      <c r="C311" s="31" t="s">
        <v>1294</v>
      </c>
      <c r="D311" s="31" t="s">
        <v>1036</v>
      </c>
      <c r="E311" s="31" t="s">
        <v>575</v>
      </c>
      <c r="F311" s="86">
        <v>69754</v>
      </c>
      <c r="G311" s="32">
        <v>41.93</v>
      </c>
      <c r="H311" s="32" t="s">
        <v>862</v>
      </c>
    </row>
    <row r="312" spans="1:8" ht="15" customHeight="1">
      <c r="A312" s="85">
        <v>45272</v>
      </c>
      <c r="B312" s="32" t="s">
        <v>1293</v>
      </c>
      <c r="C312" s="31" t="s">
        <v>1294</v>
      </c>
      <c r="D312" s="31" t="s">
        <v>1246</v>
      </c>
      <c r="E312" s="31" t="s">
        <v>575</v>
      </c>
      <c r="F312" s="86">
        <v>64827</v>
      </c>
      <c r="G312" s="32">
        <v>41.94</v>
      </c>
      <c r="H312" s="32" t="s">
        <v>862</v>
      </c>
    </row>
    <row r="313" spans="1:8" ht="15" customHeight="1">
      <c r="A313" s="85">
        <v>45272</v>
      </c>
      <c r="B313" s="32" t="s">
        <v>1293</v>
      </c>
      <c r="C313" s="31" t="s">
        <v>1294</v>
      </c>
      <c r="D313" s="31" t="s">
        <v>1296</v>
      </c>
      <c r="E313" s="31" t="s">
        <v>575</v>
      </c>
      <c r="F313" s="86">
        <v>22411</v>
      </c>
      <c r="G313" s="32">
        <v>41.8</v>
      </c>
      <c r="H313" s="32" t="s">
        <v>862</v>
      </c>
    </row>
    <row r="314" spans="1:8" ht="15" customHeight="1">
      <c r="A314" s="85">
        <v>45272</v>
      </c>
      <c r="B314" s="32" t="s">
        <v>1099</v>
      </c>
      <c r="C314" s="31" t="s">
        <v>1100</v>
      </c>
      <c r="D314" s="31" t="s">
        <v>576</v>
      </c>
      <c r="E314" s="31" t="s">
        <v>575</v>
      </c>
      <c r="F314" s="86">
        <v>979549</v>
      </c>
      <c r="G314" s="32">
        <v>397.26</v>
      </c>
      <c r="H314" s="32" t="s">
        <v>862</v>
      </c>
    </row>
    <row r="315" spans="1:8" ht="15" customHeight="1">
      <c r="A315" s="85">
        <v>45272</v>
      </c>
      <c r="B315" s="32" t="s">
        <v>241</v>
      </c>
      <c r="C315" s="31" t="s">
        <v>1297</v>
      </c>
      <c r="D315" s="31" t="s">
        <v>576</v>
      </c>
      <c r="E315" s="31" t="s">
        <v>575</v>
      </c>
      <c r="F315" s="86">
        <v>6302853</v>
      </c>
      <c r="G315" s="32">
        <v>292.60000000000002</v>
      </c>
      <c r="H315" s="32" t="s">
        <v>862</v>
      </c>
    </row>
    <row r="316" spans="1:8" ht="15" customHeight="1">
      <c r="A316" s="85">
        <v>45272</v>
      </c>
      <c r="B316" s="32" t="s">
        <v>738</v>
      </c>
      <c r="C316" s="31" t="s">
        <v>1030</v>
      </c>
      <c r="D316" s="31" t="s">
        <v>576</v>
      </c>
      <c r="E316" s="31" t="s">
        <v>575</v>
      </c>
      <c r="F316" s="86">
        <v>3401913</v>
      </c>
      <c r="G316" s="32">
        <v>17.350000000000001</v>
      </c>
      <c r="H316" s="32" t="s">
        <v>862</v>
      </c>
    </row>
    <row r="317" spans="1:8" ht="15" customHeight="1">
      <c r="A317" s="85">
        <v>45272</v>
      </c>
      <c r="B317" s="32" t="s">
        <v>738</v>
      </c>
      <c r="C317" s="31" t="s">
        <v>1030</v>
      </c>
      <c r="D317" s="31" t="s">
        <v>890</v>
      </c>
      <c r="E317" s="31" t="s">
        <v>575</v>
      </c>
      <c r="F317" s="86">
        <v>4135866</v>
      </c>
      <c r="G317" s="32">
        <v>17.350000000000001</v>
      </c>
      <c r="H317" s="32" t="s">
        <v>862</v>
      </c>
    </row>
    <row r="318" spans="1:8" ht="15" customHeight="1">
      <c r="A318" s="85">
        <v>45272</v>
      </c>
      <c r="B318" s="32" t="s">
        <v>738</v>
      </c>
      <c r="C318" s="31" t="s">
        <v>1030</v>
      </c>
      <c r="D318" s="31" t="s">
        <v>889</v>
      </c>
      <c r="E318" s="31" t="s">
        <v>575</v>
      </c>
      <c r="F318" s="86">
        <v>3096479</v>
      </c>
      <c r="G318" s="32">
        <v>17.350000000000001</v>
      </c>
      <c r="H318" s="32" t="s">
        <v>862</v>
      </c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8"/>
  <sheetViews>
    <sheetView zoomScale="80" zoomScaleNormal="80" workbookViewId="0">
      <selection activeCell="B47" sqref="B4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915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973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297.55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1031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948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931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109.75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172.2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927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37.200000000000003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938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974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1007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928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952</v>
      </c>
      <c r="G23" s="222">
        <v>254</v>
      </c>
      <c r="H23" s="220"/>
      <c r="I23" s="220" t="s">
        <v>945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269.7</v>
      </c>
      <c r="Q23" s="275"/>
      <c r="S23" s="37"/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1002</v>
      </c>
      <c r="G24" s="222">
        <v>1870</v>
      </c>
      <c r="H24" s="220"/>
      <c r="I24" s="220" t="s">
        <v>1003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2029.4</v>
      </c>
      <c r="Q24" s="275"/>
      <c r="S24" s="37"/>
    </row>
    <row r="25" spans="1:39" ht="15" customHeight="1">
      <c r="A25" s="225">
        <v>16</v>
      </c>
      <c r="B25" s="221">
        <v>45272</v>
      </c>
      <c r="C25" s="226"/>
      <c r="D25" s="230" t="s">
        <v>386</v>
      </c>
      <c r="E25" s="227" t="s">
        <v>591</v>
      </c>
      <c r="F25" s="220" t="s">
        <v>1116</v>
      </c>
      <c r="G25" s="222">
        <v>1350</v>
      </c>
      <c r="H25" s="220"/>
      <c r="I25" s="220" t="s">
        <v>1117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1475.35</v>
      </c>
      <c r="Q25" s="275"/>
      <c r="S25" s="37"/>
    </row>
    <row r="26" spans="1:39" ht="15" customHeight="1">
      <c r="A26" s="225"/>
      <c r="B26" s="221"/>
      <c r="C26" s="226"/>
      <c r="D26" s="230"/>
      <c r="E26" s="227"/>
      <c r="F26" s="220"/>
      <c r="G26" s="222"/>
      <c r="H26" s="220"/>
      <c r="I26" s="220"/>
      <c r="J26" s="222"/>
      <c r="K26" s="222"/>
      <c r="L26" s="224"/>
      <c r="M26" s="228"/>
      <c r="N26" s="222"/>
      <c r="O26" s="229"/>
      <c r="P26" s="224"/>
      <c r="Q26" s="275"/>
      <c r="S26" s="37"/>
    </row>
    <row r="27" spans="1:39" ht="15" customHeight="1">
      <c r="A27" s="225"/>
      <c r="B27" s="221"/>
      <c r="C27" s="226"/>
      <c r="D27" s="230"/>
      <c r="E27" s="227"/>
      <c r="F27" s="220"/>
      <c r="G27" s="222"/>
      <c r="H27" s="220"/>
      <c r="I27" s="220"/>
      <c r="J27" s="222"/>
      <c r="K27" s="222"/>
      <c r="L27" s="224"/>
      <c r="M27" s="228"/>
      <c r="N27" s="222"/>
      <c r="O27" s="229"/>
      <c r="P27" s="224"/>
      <c r="Q27" s="275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595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596</v>
      </c>
      <c r="B31" s="115"/>
      <c r="C31" s="115"/>
      <c r="D31" s="115"/>
      <c r="E31" s="37"/>
      <c r="F31" s="122" t="s">
        <v>597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598</v>
      </c>
      <c r="B32" s="115"/>
      <c r="C32" s="115"/>
      <c r="D32" s="115" t="s">
        <v>599</v>
      </c>
      <c r="E32" s="6"/>
      <c r="F32" s="122" t="s">
        <v>600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7"/>
      <c r="B34" s="237"/>
      <c r="C34" s="237"/>
      <c r="D34" s="237"/>
      <c r="E34" s="238"/>
      <c r="F34" s="238"/>
      <c r="G34" s="238"/>
      <c r="H34" s="238"/>
      <c r="I34" s="238"/>
      <c r="J34" s="239"/>
      <c r="K34" s="240"/>
      <c r="L34" s="240"/>
      <c r="M34" s="238"/>
      <c r="N34" s="241"/>
      <c r="O34" s="24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605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566</v>
      </c>
      <c r="C37" s="95"/>
      <c r="D37" s="96" t="s">
        <v>578</v>
      </c>
      <c r="E37" s="95" t="s">
        <v>579</v>
      </c>
      <c r="F37" s="95" t="s">
        <v>580</v>
      </c>
      <c r="G37" s="95" t="s">
        <v>601</v>
      </c>
      <c r="H37" s="95" t="s">
        <v>582</v>
      </c>
      <c r="I37" s="231" t="s">
        <v>583</v>
      </c>
      <c r="J37" s="233" t="s">
        <v>584</v>
      </c>
      <c r="K37" s="232" t="s">
        <v>606</v>
      </c>
      <c r="L37" s="97" t="s">
        <v>586</v>
      </c>
      <c r="M37" s="139" t="s">
        <v>607</v>
      </c>
      <c r="N37" s="95" t="s">
        <v>608</v>
      </c>
      <c r="O37" s="94" t="s">
        <v>588</v>
      </c>
      <c r="P37" s="96" t="s">
        <v>589</v>
      </c>
      <c r="Q37" s="279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3">
        <v>1</v>
      </c>
      <c r="B38" s="277">
        <v>45259</v>
      </c>
      <c r="C38" s="251"/>
      <c r="D38" s="251" t="s">
        <v>905</v>
      </c>
      <c r="E38" s="223" t="s">
        <v>603</v>
      </c>
      <c r="F38" s="223">
        <v>574</v>
      </c>
      <c r="G38" s="223">
        <v>566</v>
      </c>
      <c r="H38" s="223">
        <v>584.5</v>
      </c>
      <c r="I38" s="218" t="s">
        <v>906</v>
      </c>
      <c r="J38" s="301" t="s">
        <v>931</v>
      </c>
      <c r="K38" s="234">
        <f t="shared" ref="K38" si="18">H38-F38</f>
        <v>10.5</v>
      </c>
      <c r="L38" s="280">
        <f t="shared" ref="L38" si="19">(H38*N38)*0.03%</f>
        <v>227.95499999999998</v>
      </c>
      <c r="M38" s="235">
        <f t="shared" ref="M38" si="20">(K38*N38)-L38</f>
        <v>13422.045</v>
      </c>
      <c r="N38" s="234">
        <v>1300</v>
      </c>
      <c r="O38" s="102" t="s">
        <v>594</v>
      </c>
      <c r="P38" s="236">
        <v>45264</v>
      </c>
      <c r="Q38" s="273"/>
      <c r="R38" s="140"/>
      <c r="S38" s="55" t="s">
        <v>926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2</v>
      </c>
      <c r="B39" s="277">
        <v>45259</v>
      </c>
      <c r="C39" s="251"/>
      <c r="D39" s="251" t="s">
        <v>907</v>
      </c>
      <c r="E39" s="223" t="s">
        <v>603</v>
      </c>
      <c r="F39" s="223">
        <v>839.5</v>
      </c>
      <c r="G39" s="223">
        <v>826.5</v>
      </c>
      <c r="H39" s="223">
        <v>885</v>
      </c>
      <c r="I39" s="218" t="s">
        <v>908</v>
      </c>
      <c r="J39" s="301" t="s">
        <v>929</v>
      </c>
      <c r="K39" s="234">
        <f t="shared" ref="K39" si="21">H39-F39</f>
        <v>45.5</v>
      </c>
      <c r="L39" s="280">
        <f t="shared" ref="L39" si="22">(H39*N39)*0.03%</f>
        <v>212.39999999999998</v>
      </c>
      <c r="M39" s="235">
        <f t="shared" ref="M39" si="23">(K39*N39)-L39</f>
        <v>36187.599999999999</v>
      </c>
      <c r="N39" s="234">
        <v>800</v>
      </c>
      <c r="O39" s="102" t="s">
        <v>594</v>
      </c>
      <c r="P39" s="236">
        <v>45264</v>
      </c>
      <c r="Q39" s="273"/>
      <c r="R39" s="140"/>
      <c r="S39" s="55" t="s">
        <v>593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3</v>
      </c>
      <c r="B40" s="277">
        <v>45260</v>
      </c>
      <c r="C40" s="251"/>
      <c r="D40" s="251" t="s">
        <v>912</v>
      </c>
      <c r="E40" s="223" t="s">
        <v>603</v>
      </c>
      <c r="F40" s="223">
        <v>20230</v>
      </c>
      <c r="G40" s="223">
        <v>20100</v>
      </c>
      <c r="H40" s="223">
        <v>20335</v>
      </c>
      <c r="I40" s="218" t="s">
        <v>913</v>
      </c>
      <c r="J40" s="301" t="s">
        <v>916</v>
      </c>
      <c r="K40" s="234">
        <f t="shared" ref="K40" si="24">H40-F40</f>
        <v>105</v>
      </c>
      <c r="L40" s="280">
        <f t="shared" ref="L40" si="25">(H40*N40)*0.03%</f>
        <v>305.02499999999998</v>
      </c>
      <c r="M40" s="235">
        <f t="shared" ref="M40" si="26">(K40*N40)-L40</f>
        <v>4944.9750000000004</v>
      </c>
      <c r="N40" s="234">
        <v>50</v>
      </c>
      <c r="O40" s="102" t="s">
        <v>594</v>
      </c>
      <c r="P40" s="236">
        <v>45261</v>
      </c>
      <c r="Q40" s="273"/>
      <c r="R40" s="140"/>
      <c r="S40" s="55" t="s">
        <v>593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4</v>
      </c>
      <c r="B41" s="277">
        <v>45260</v>
      </c>
      <c r="C41" s="251"/>
      <c r="D41" s="251" t="s">
        <v>909</v>
      </c>
      <c r="E41" s="223" t="s">
        <v>603</v>
      </c>
      <c r="F41" s="223">
        <v>210</v>
      </c>
      <c r="G41" s="223">
        <v>207</v>
      </c>
      <c r="H41" s="223">
        <v>213.2</v>
      </c>
      <c r="I41" s="218" t="s">
        <v>910</v>
      </c>
      <c r="J41" s="301" t="s">
        <v>919</v>
      </c>
      <c r="K41" s="234">
        <f t="shared" ref="K41" si="27">H41-F41</f>
        <v>3.1999999999999886</v>
      </c>
      <c r="L41" s="280">
        <f t="shared" ref="L41" si="28">(H41*N41)*0.03%</f>
        <v>230.25599999999997</v>
      </c>
      <c r="M41" s="235">
        <f t="shared" ref="M41" si="29">(K41*N41)-L41</f>
        <v>11289.743999999961</v>
      </c>
      <c r="N41" s="234">
        <v>3600</v>
      </c>
      <c r="O41" s="102" t="s">
        <v>594</v>
      </c>
      <c r="P41" s="236">
        <v>45261</v>
      </c>
      <c r="Q41" s="273"/>
      <c r="R41" s="140"/>
      <c r="S41" s="55" t="s">
        <v>926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5</v>
      </c>
      <c r="B42" s="277">
        <v>45261</v>
      </c>
      <c r="C42" s="251"/>
      <c r="D42" s="251" t="s">
        <v>920</v>
      </c>
      <c r="E42" s="223" t="s">
        <v>603</v>
      </c>
      <c r="F42" s="223">
        <v>556</v>
      </c>
      <c r="G42" s="223">
        <v>548</v>
      </c>
      <c r="H42" s="223">
        <v>565.5</v>
      </c>
      <c r="I42" s="218" t="s">
        <v>921</v>
      </c>
      <c r="J42" s="301" t="s">
        <v>930</v>
      </c>
      <c r="K42" s="234">
        <f t="shared" ref="K42" si="30">H42-F42</f>
        <v>9.5</v>
      </c>
      <c r="L42" s="280">
        <f t="shared" ref="L42" si="31">(H42*N42)*0.03%</f>
        <v>212.06249999999997</v>
      </c>
      <c r="M42" s="235">
        <f t="shared" ref="M42" si="32">(K42*N42)-L42</f>
        <v>11662.9375</v>
      </c>
      <c r="N42" s="234">
        <v>1250</v>
      </c>
      <c r="O42" s="102" t="s">
        <v>594</v>
      </c>
      <c r="P42" s="236">
        <v>45264</v>
      </c>
      <c r="Q42" s="273"/>
      <c r="R42" s="140"/>
      <c r="S42" s="55" t="s">
        <v>785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6</v>
      </c>
      <c r="B43" s="277">
        <v>45261</v>
      </c>
      <c r="C43" s="251"/>
      <c r="D43" s="251" t="s">
        <v>922</v>
      </c>
      <c r="E43" s="223" t="s">
        <v>603</v>
      </c>
      <c r="F43" s="223">
        <v>23825</v>
      </c>
      <c r="G43" s="223">
        <v>23550</v>
      </c>
      <c r="H43" s="223">
        <v>24075</v>
      </c>
      <c r="I43" s="218" t="s">
        <v>923</v>
      </c>
      <c r="J43" s="301" t="s">
        <v>947</v>
      </c>
      <c r="K43" s="234">
        <f t="shared" ref="K43:K44" si="33">H43-F43</f>
        <v>250</v>
      </c>
      <c r="L43" s="280">
        <f t="shared" ref="L43:L44" si="34">(H43*N43)*0.03%</f>
        <v>288.89999999999998</v>
      </c>
      <c r="M43" s="235">
        <f t="shared" ref="M43:M44" si="35">(K43*N43)-L43</f>
        <v>9711.1</v>
      </c>
      <c r="N43" s="234">
        <v>40</v>
      </c>
      <c r="O43" s="102" t="s">
        <v>594</v>
      </c>
      <c r="P43" s="236">
        <v>45264</v>
      </c>
      <c r="Q43" s="273"/>
      <c r="R43" s="140"/>
      <c r="S43" s="55" t="s">
        <v>926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7</v>
      </c>
      <c r="B44" s="277">
        <v>45264</v>
      </c>
      <c r="C44" s="251"/>
      <c r="D44" s="251" t="s">
        <v>932</v>
      </c>
      <c r="E44" s="223" t="s">
        <v>603</v>
      </c>
      <c r="F44" s="223">
        <v>1162.5</v>
      </c>
      <c r="G44" s="223">
        <v>1143</v>
      </c>
      <c r="H44" s="223">
        <v>1185</v>
      </c>
      <c r="I44" s="218" t="s">
        <v>933</v>
      </c>
      <c r="J44" s="301" t="s">
        <v>955</v>
      </c>
      <c r="K44" s="234">
        <f t="shared" si="33"/>
        <v>22.5</v>
      </c>
      <c r="L44" s="280">
        <f t="shared" si="34"/>
        <v>177.74999999999997</v>
      </c>
      <c r="M44" s="235">
        <f t="shared" si="35"/>
        <v>11072.25</v>
      </c>
      <c r="N44" s="234">
        <v>500</v>
      </c>
      <c r="O44" s="102" t="s">
        <v>594</v>
      </c>
      <c r="P44" s="236">
        <v>45265</v>
      </c>
      <c r="Q44" s="273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3">
        <v>8</v>
      </c>
      <c r="B45" s="314">
        <v>45264</v>
      </c>
      <c r="C45" s="315"/>
      <c r="D45" s="315" t="s">
        <v>934</v>
      </c>
      <c r="E45" s="313" t="s">
        <v>603</v>
      </c>
      <c r="F45" s="313">
        <v>5645</v>
      </c>
      <c r="G45" s="313">
        <v>5550</v>
      </c>
      <c r="H45" s="313">
        <v>5610</v>
      </c>
      <c r="I45" s="316" t="s">
        <v>935</v>
      </c>
      <c r="J45" s="324" t="s">
        <v>956</v>
      </c>
      <c r="K45" s="308">
        <f t="shared" ref="K45" si="36">H45-F45</f>
        <v>-35</v>
      </c>
      <c r="L45" s="325">
        <f t="shared" ref="L45" si="37">(H45*N45)*0.03%</f>
        <v>210.37499999999997</v>
      </c>
      <c r="M45" s="310">
        <f t="shared" ref="M45" si="38">(K45*N45)-L45</f>
        <v>-4585.375</v>
      </c>
      <c r="N45" s="308">
        <v>125</v>
      </c>
      <c r="O45" s="311" t="s">
        <v>604</v>
      </c>
      <c r="P45" s="312">
        <v>45265</v>
      </c>
      <c r="Q45" s="273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9</v>
      </c>
      <c r="B46" s="277">
        <v>45264</v>
      </c>
      <c r="C46" s="251"/>
      <c r="D46" s="251" t="s">
        <v>922</v>
      </c>
      <c r="E46" s="223" t="s">
        <v>603</v>
      </c>
      <c r="F46" s="223">
        <v>23575</v>
      </c>
      <c r="G46" s="223">
        <v>23300</v>
      </c>
      <c r="H46" s="223">
        <v>23775</v>
      </c>
      <c r="I46" s="218" t="s">
        <v>936</v>
      </c>
      <c r="J46" s="301" t="s">
        <v>953</v>
      </c>
      <c r="K46" s="234">
        <f t="shared" ref="K46:K47" si="39">H46-F46</f>
        <v>200</v>
      </c>
      <c r="L46" s="280">
        <f t="shared" ref="L46:L47" si="40">(H46*N46)*0.03%</f>
        <v>285.29999999999995</v>
      </c>
      <c r="M46" s="235">
        <f t="shared" ref="M46:M47" si="41">(K46*N46)-L46</f>
        <v>7714.7</v>
      </c>
      <c r="N46" s="234">
        <v>40</v>
      </c>
      <c r="O46" s="102" t="s">
        <v>594</v>
      </c>
      <c r="P46" s="236">
        <v>45265</v>
      </c>
      <c r="Q46" s="273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3">
        <v>10</v>
      </c>
      <c r="B47" s="314">
        <v>45265</v>
      </c>
      <c r="C47" s="315"/>
      <c r="D47" s="315" t="s">
        <v>922</v>
      </c>
      <c r="E47" s="313" t="s">
        <v>603</v>
      </c>
      <c r="F47" s="313">
        <v>23375</v>
      </c>
      <c r="G47" s="313">
        <v>23100</v>
      </c>
      <c r="H47" s="313">
        <v>23125</v>
      </c>
      <c r="I47" s="316" t="s">
        <v>959</v>
      </c>
      <c r="J47" s="324" t="s">
        <v>972</v>
      </c>
      <c r="K47" s="308">
        <f t="shared" si="39"/>
        <v>-250</v>
      </c>
      <c r="L47" s="325">
        <f t="shared" si="40"/>
        <v>277.5</v>
      </c>
      <c r="M47" s="310">
        <f t="shared" si="41"/>
        <v>-10277.5</v>
      </c>
      <c r="N47" s="308">
        <v>40</v>
      </c>
      <c r="O47" s="311" t="s">
        <v>604</v>
      </c>
      <c r="P47" s="312">
        <v>45266</v>
      </c>
      <c r="Q47" s="273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11</v>
      </c>
      <c r="B48" s="277">
        <v>45204</v>
      </c>
      <c r="C48" s="251"/>
      <c r="D48" s="251" t="s">
        <v>960</v>
      </c>
      <c r="E48" s="223" t="s">
        <v>603</v>
      </c>
      <c r="F48" s="223">
        <v>2242.5</v>
      </c>
      <c r="G48" s="223">
        <v>2205</v>
      </c>
      <c r="H48" s="223">
        <v>2267.5</v>
      </c>
      <c r="I48" s="218" t="s">
        <v>961</v>
      </c>
      <c r="J48" s="301" t="s">
        <v>761</v>
      </c>
      <c r="K48" s="234">
        <f t="shared" ref="K48" si="42">H48-F48</f>
        <v>25</v>
      </c>
      <c r="L48" s="280">
        <f t="shared" ref="L48" si="43">(H48*N48)*0.03%</f>
        <v>204.07499999999999</v>
      </c>
      <c r="M48" s="235">
        <f t="shared" ref="M48" si="44">(K48*N48)-L48</f>
        <v>7295.9250000000002</v>
      </c>
      <c r="N48" s="234">
        <v>300</v>
      </c>
      <c r="O48" s="102" t="s">
        <v>594</v>
      </c>
      <c r="P48" s="236">
        <v>45266</v>
      </c>
      <c r="Q48" s="273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12</v>
      </c>
      <c r="B49" s="277">
        <v>45266</v>
      </c>
      <c r="C49" s="251"/>
      <c r="D49" s="251" t="s">
        <v>920</v>
      </c>
      <c r="E49" s="223" t="s">
        <v>603</v>
      </c>
      <c r="F49" s="223">
        <v>555</v>
      </c>
      <c r="G49" s="223">
        <v>547</v>
      </c>
      <c r="H49" s="223">
        <v>565</v>
      </c>
      <c r="I49" s="218" t="s">
        <v>975</v>
      </c>
      <c r="J49" s="301" t="s">
        <v>997</v>
      </c>
      <c r="K49" s="234">
        <f t="shared" ref="K49:K50" si="45">H49-F49</f>
        <v>10</v>
      </c>
      <c r="L49" s="280">
        <f t="shared" ref="L49:L50" si="46">(H49*N49)*0.03%</f>
        <v>211.87499999999997</v>
      </c>
      <c r="M49" s="235">
        <f t="shared" ref="M49:M50" si="47">(K49*N49)-L49</f>
        <v>12288.125</v>
      </c>
      <c r="N49" s="234">
        <v>1250</v>
      </c>
      <c r="O49" s="102" t="s">
        <v>594</v>
      </c>
      <c r="P49" s="236">
        <v>45267</v>
      </c>
      <c r="Q49" s="273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13</v>
      </c>
      <c r="B50" s="277">
        <v>45266</v>
      </c>
      <c r="C50" s="251"/>
      <c r="D50" s="251" t="s">
        <v>976</v>
      </c>
      <c r="E50" s="223" t="s">
        <v>603</v>
      </c>
      <c r="F50" s="223">
        <v>1331.5</v>
      </c>
      <c r="G50" s="223">
        <v>1312</v>
      </c>
      <c r="H50" s="223">
        <v>1350</v>
      </c>
      <c r="I50" s="218" t="s">
        <v>977</v>
      </c>
      <c r="J50" s="301" t="s">
        <v>998</v>
      </c>
      <c r="K50" s="234">
        <f t="shared" si="45"/>
        <v>18.5</v>
      </c>
      <c r="L50" s="280">
        <f t="shared" si="46"/>
        <v>202.49999999999997</v>
      </c>
      <c r="M50" s="235">
        <f t="shared" si="47"/>
        <v>9047.5</v>
      </c>
      <c r="N50" s="234">
        <v>500</v>
      </c>
      <c r="O50" s="102" t="s">
        <v>594</v>
      </c>
      <c r="P50" s="236">
        <v>45267</v>
      </c>
      <c r="Q50" s="273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0">
        <v>14</v>
      </c>
      <c r="B51" s="291">
        <v>45267</v>
      </c>
      <c r="C51" s="274"/>
      <c r="D51" s="274" t="s">
        <v>912</v>
      </c>
      <c r="E51" s="220" t="s">
        <v>943</v>
      </c>
      <c r="F51" s="220" t="s">
        <v>986</v>
      </c>
      <c r="G51" s="220">
        <v>21130</v>
      </c>
      <c r="H51" s="220"/>
      <c r="I51" s="222" t="s">
        <v>987</v>
      </c>
      <c r="J51" s="219" t="s">
        <v>592</v>
      </c>
      <c r="K51" s="98"/>
      <c r="L51" s="292"/>
      <c r="M51" s="276"/>
      <c r="N51" s="98"/>
      <c r="O51" s="100"/>
      <c r="P51" s="293"/>
      <c r="Q51" s="273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13">
        <v>15</v>
      </c>
      <c r="B52" s="314">
        <v>45267</v>
      </c>
      <c r="C52" s="315"/>
      <c r="D52" s="315" t="s">
        <v>988</v>
      </c>
      <c r="E52" s="313" t="s">
        <v>943</v>
      </c>
      <c r="F52" s="313">
        <v>397</v>
      </c>
      <c r="G52" s="313">
        <v>403</v>
      </c>
      <c r="H52" s="313">
        <v>403</v>
      </c>
      <c r="I52" s="316" t="s">
        <v>989</v>
      </c>
      <c r="J52" s="324" t="s">
        <v>1004</v>
      </c>
      <c r="K52" s="308">
        <f>F52-H52</f>
        <v>-6</v>
      </c>
      <c r="L52" s="325">
        <f t="shared" ref="L52:L54" si="48">(H52*N52)*0.03%</f>
        <v>241.79999999999998</v>
      </c>
      <c r="M52" s="310">
        <f t="shared" ref="M52:M54" si="49">(K52*N52)-L52</f>
        <v>-12241.8</v>
      </c>
      <c r="N52" s="308">
        <v>2000</v>
      </c>
      <c r="O52" s="311" t="s">
        <v>604</v>
      </c>
      <c r="P52" s="326">
        <v>45268</v>
      </c>
      <c r="Q52" s="273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13">
        <v>16</v>
      </c>
      <c r="B53" s="314">
        <v>45267</v>
      </c>
      <c r="C53" s="315"/>
      <c r="D53" s="315" t="s">
        <v>995</v>
      </c>
      <c r="E53" s="313" t="s">
        <v>603</v>
      </c>
      <c r="F53" s="313">
        <v>2727.5</v>
      </c>
      <c r="G53" s="313">
        <v>2690</v>
      </c>
      <c r="H53" s="313">
        <v>2690</v>
      </c>
      <c r="I53" s="316" t="s">
        <v>996</v>
      </c>
      <c r="J53" s="324" t="s">
        <v>1005</v>
      </c>
      <c r="K53" s="308">
        <f t="shared" ref="K53:K54" si="50">H53-F53</f>
        <v>-37.5</v>
      </c>
      <c r="L53" s="325">
        <f t="shared" si="48"/>
        <v>242.09999999999997</v>
      </c>
      <c r="M53" s="310">
        <f t="shared" si="49"/>
        <v>-11492.1</v>
      </c>
      <c r="N53" s="327">
        <v>300</v>
      </c>
      <c r="O53" s="311" t="s">
        <v>604</v>
      </c>
      <c r="P53" s="326">
        <v>45268</v>
      </c>
      <c r="Q53" s="273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17</v>
      </c>
      <c r="B54" s="277">
        <v>45271</v>
      </c>
      <c r="C54" s="251"/>
      <c r="D54" s="251" t="s">
        <v>932</v>
      </c>
      <c r="E54" s="223" t="s">
        <v>603</v>
      </c>
      <c r="F54" s="223">
        <v>1189</v>
      </c>
      <c r="G54" s="223">
        <v>1169</v>
      </c>
      <c r="H54" s="223">
        <v>1212</v>
      </c>
      <c r="I54" s="218" t="s">
        <v>1034</v>
      </c>
      <c r="J54" s="301" t="s">
        <v>1110</v>
      </c>
      <c r="K54" s="234">
        <f t="shared" si="50"/>
        <v>23</v>
      </c>
      <c r="L54" s="280">
        <f t="shared" si="48"/>
        <v>181.79999999999998</v>
      </c>
      <c r="M54" s="235">
        <f t="shared" si="49"/>
        <v>11318.2</v>
      </c>
      <c r="N54" s="234">
        <v>500</v>
      </c>
      <c r="O54" s="102" t="s">
        <v>594</v>
      </c>
      <c r="P54" s="236">
        <v>45272</v>
      </c>
      <c r="Q54" s="273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18</v>
      </c>
      <c r="B55" s="277">
        <v>45271</v>
      </c>
      <c r="C55" s="251"/>
      <c r="D55" s="251" t="s">
        <v>1032</v>
      </c>
      <c r="E55" s="223" t="s">
        <v>603</v>
      </c>
      <c r="F55" s="223">
        <v>2991</v>
      </c>
      <c r="G55" s="223">
        <v>2955</v>
      </c>
      <c r="H55" s="223">
        <v>3019</v>
      </c>
      <c r="I55" s="218" t="s">
        <v>1033</v>
      </c>
      <c r="J55" s="301" t="s">
        <v>1107</v>
      </c>
      <c r="K55" s="234">
        <f t="shared" ref="K55" si="51">H55-F55</f>
        <v>28</v>
      </c>
      <c r="L55" s="280">
        <f t="shared" ref="L55" si="52">(H55*N55)*0.03%</f>
        <v>271.70999999999998</v>
      </c>
      <c r="M55" s="235">
        <f t="shared" ref="M55" si="53">(K55*N55)-L55</f>
        <v>8128.29</v>
      </c>
      <c r="N55" s="234">
        <v>300</v>
      </c>
      <c r="O55" s="102" t="s">
        <v>594</v>
      </c>
      <c r="P55" s="236">
        <v>45272</v>
      </c>
      <c r="Q55" s="273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0">
        <v>19</v>
      </c>
      <c r="B56" s="291">
        <v>45272</v>
      </c>
      <c r="C56" s="274"/>
      <c r="D56" s="274" t="s">
        <v>976</v>
      </c>
      <c r="E56" s="220" t="s">
        <v>603</v>
      </c>
      <c r="F56" s="220" t="s">
        <v>1119</v>
      </c>
      <c r="G56" s="220">
        <v>1335</v>
      </c>
      <c r="H56" s="220"/>
      <c r="I56" s="222" t="s">
        <v>1120</v>
      </c>
      <c r="J56" s="219" t="s">
        <v>592</v>
      </c>
      <c r="K56" s="98"/>
      <c r="L56" s="292"/>
      <c r="M56" s="276"/>
      <c r="N56" s="98"/>
      <c r="O56" s="100"/>
      <c r="P56" s="293"/>
      <c r="Q56" s="273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20</v>
      </c>
      <c r="B57" s="314">
        <v>45272</v>
      </c>
      <c r="C57" s="315"/>
      <c r="D57" s="315" t="s">
        <v>1111</v>
      </c>
      <c r="E57" s="313" t="s">
        <v>603</v>
      </c>
      <c r="F57" s="313">
        <v>2001.5</v>
      </c>
      <c r="G57" s="313">
        <v>1968</v>
      </c>
      <c r="H57" s="313">
        <v>1971</v>
      </c>
      <c r="I57" s="316" t="s">
        <v>1112</v>
      </c>
      <c r="J57" s="324" t="s">
        <v>1118</v>
      </c>
      <c r="K57" s="308">
        <f t="shared" ref="K57" si="54">H57-F57</f>
        <v>-30.5</v>
      </c>
      <c r="L57" s="325">
        <f t="shared" ref="L57" si="55">(H57*N57)*0.03%</f>
        <v>177.39</v>
      </c>
      <c r="M57" s="310">
        <f t="shared" ref="M57" si="56">(K57*N57)-L57</f>
        <v>-9327.39</v>
      </c>
      <c r="N57" s="327">
        <v>300</v>
      </c>
      <c r="O57" s="311" t="s">
        <v>604</v>
      </c>
      <c r="P57" s="326">
        <v>45272</v>
      </c>
      <c r="Q57" s="273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0"/>
      <c r="B58" s="291"/>
      <c r="C58" s="274"/>
      <c r="D58" s="274"/>
      <c r="E58" s="220"/>
      <c r="F58" s="220"/>
      <c r="G58" s="220"/>
      <c r="H58" s="220"/>
      <c r="I58" s="222"/>
      <c r="J58" s="219"/>
      <c r="K58" s="98"/>
      <c r="L58" s="292"/>
      <c r="M58" s="276"/>
      <c r="N58" s="98"/>
      <c r="O58" s="100"/>
      <c r="P58" s="293"/>
      <c r="Q58" s="273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/>
      <c r="B59" s="291"/>
      <c r="C59" s="274"/>
      <c r="D59" s="274"/>
      <c r="E59" s="220"/>
      <c r="F59" s="220"/>
      <c r="G59" s="220"/>
      <c r="H59" s="220"/>
      <c r="I59" s="222"/>
      <c r="J59" s="219"/>
      <c r="K59" s="98"/>
      <c r="L59" s="292"/>
      <c r="M59" s="276"/>
      <c r="N59" s="98"/>
      <c r="O59" s="100"/>
      <c r="P59" s="293"/>
      <c r="Q59" s="273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1" spans="1:39" ht="12.75" customHeight="1">
      <c r="A61" s="141"/>
      <c r="B61" s="144"/>
      <c r="C61" s="140"/>
      <c r="D61" s="140"/>
      <c r="E61" s="141"/>
      <c r="F61" s="141"/>
      <c r="G61" s="141"/>
      <c r="H61" s="145"/>
      <c r="I61" s="145"/>
      <c r="J61" s="145"/>
      <c r="K61" s="140"/>
      <c r="L61" s="141"/>
      <c r="M61" s="141"/>
      <c r="N61" s="141"/>
      <c r="O61" s="145"/>
      <c r="P61" s="145"/>
      <c r="Q61" s="145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3.8">
      <c r="A62" s="146" t="s">
        <v>609</v>
      </c>
      <c r="B62" s="146"/>
      <c r="C62" s="146"/>
      <c r="D62" s="146"/>
      <c r="E62" s="147"/>
      <c r="F62" s="108"/>
      <c r="G62" s="108"/>
      <c r="H62" s="108"/>
      <c r="I62" s="108"/>
      <c r="J62" s="1"/>
      <c r="K62" s="6"/>
      <c r="L62" s="6"/>
      <c r="M62" s="6"/>
      <c r="N62" s="1"/>
      <c r="O62" s="1"/>
      <c r="P62" s="37"/>
      <c r="Q62" s="37"/>
      <c r="R62" s="37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</row>
    <row r="63" spans="1:39" ht="39.6">
      <c r="A63" s="95" t="s">
        <v>16</v>
      </c>
      <c r="B63" s="95" t="s">
        <v>566</v>
      </c>
      <c r="C63" s="95"/>
      <c r="D63" s="96" t="s">
        <v>578</v>
      </c>
      <c r="E63" s="95" t="s">
        <v>579</v>
      </c>
      <c r="F63" s="95" t="s">
        <v>580</v>
      </c>
      <c r="G63" s="95" t="s">
        <v>601</v>
      </c>
      <c r="H63" s="95" t="s">
        <v>582</v>
      </c>
      <c r="I63" s="95" t="s">
        <v>583</v>
      </c>
      <c r="J63" s="94" t="s">
        <v>584</v>
      </c>
      <c r="K63" s="94" t="s">
        <v>610</v>
      </c>
      <c r="L63" s="97" t="s">
        <v>586</v>
      </c>
      <c r="M63" s="139" t="s">
        <v>607</v>
      </c>
      <c r="N63" s="95" t="s">
        <v>608</v>
      </c>
      <c r="O63" s="95" t="s">
        <v>588</v>
      </c>
      <c r="P63" s="96" t="s">
        <v>589</v>
      </c>
      <c r="Q63" s="278"/>
      <c r="R63" s="37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</row>
    <row r="64" spans="1:39" ht="12.75" customHeight="1">
      <c r="A64" s="313">
        <v>1</v>
      </c>
      <c r="B64" s="314">
        <v>45261</v>
      </c>
      <c r="C64" s="315"/>
      <c r="D64" s="315" t="s">
        <v>917</v>
      </c>
      <c r="E64" s="313" t="s">
        <v>603</v>
      </c>
      <c r="F64" s="313">
        <v>190</v>
      </c>
      <c r="G64" s="313">
        <v>90</v>
      </c>
      <c r="H64" s="313">
        <v>35</v>
      </c>
      <c r="I64" s="316" t="s">
        <v>918</v>
      </c>
      <c r="J64" s="318" t="s">
        <v>937</v>
      </c>
      <c r="K64" s="317">
        <f>H64-F64</f>
        <v>-155</v>
      </c>
      <c r="L64" s="309">
        <v>50</v>
      </c>
      <c r="M64" s="310">
        <f t="shared" ref="M64" si="57">(K64*N64)-L64</f>
        <v>-2375</v>
      </c>
      <c r="N64" s="308">
        <v>15</v>
      </c>
      <c r="O64" s="311" t="s">
        <v>604</v>
      </c>
      <c r="P64" s="312">
        <v>45264</v>
      </c>
      <c r="Q64" s="273"/>
      <c r="R64" s="140"/>
      <c r="S64" s="55" t="s">
        <v>593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61">
        <v>2</v>
      </c>
      <c r="B65" s="363">
        <v>45264</v>
      </c>
      <c r="C65" s="315"/>
      <c r="D65" s="315" t="s">
        <v>939</v>
      </c>
      <c r="E65" s="313" t="s">
        <v>943</v>
      </c>
      <c r="F65" s="313">
        <v>67</v>
      </c>
      <c r="G65" s="322"/>
      <c r="H65" s="313">
        <v>52</v>
      </c>
      <c r="I65" s="316"/>
      <c r="J65" s="367" t="s">
        <v>962</v>
      </c>
      <c r="K65" s="317">
        <f>F65-H65</f>
        <v>15</v>
      </c>
      <c r="L65" s="309">
        <v>50</v>
      </c>
      <c r="M65" s="349">
        <v>-4100</v>
      </c>
      <c r="N65" s="308">
        <v>50</v>
      </c>
      <c r="O65" s="351" t="s">
        <v>604</v>
      </c>
      <c r="P65" s="353">
        <v>45265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62"/>
      <c r="B66" s="364"/>
      <c r="C66" s="315"/>
      <c r="D66" s="315" t="s">
        <v>940</v>
      </c>
      <c r="E66" s="313" t="s">
        <v>943</v>
      </c>
      <c r="F66" s="313">
        <v>87</v>
      </c>
      <c r="G66" s="322"/>
      <c r="H66" s="313">
        <v>182</v>
      </c>
      <c r="I66" s="316"/>
      <c r="J66" s="368"/>
      <c r="K66" s="317">
        <f>F66-H66</f>
        <v>-95</v>
      </c>
      <c r="L66" s="309">
        <v>50</v>
      </c>
      <c r="M66" s="350"/>
      <c r="N66" s="308">
        <v>50</v>
      </c>
      <c r="O66" s="352"/>
      <c r="P66" s="354"/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65">
        <v>3</v>
      </c>
      <c r="B67" s="371">
        <v>45264</v>
      </c>
      <c r="C67" s="251"/>
      <c r="D67" s="251" t="s">
        <v>941</v>
      </c>
      <c r="E67" s="223" t="s">
        <v>943</v>
      </c>
      <c r="F67" s="223">
        <v>37</v>
      </c>
      <c r="G67" s="323"/>
      <c r="H67" s="223">
        <v>6.5</v>
      </c>
      <c r="I67" s="218"/>
      <c r="J67" s="369" t="s">
        <v>949</v>
      </c>
      <c r="K67" s="320">
        <f>F67-H67</f>
        <v>30.5</v>
      </c>
      <c r="L67" s="321">
        <v>50</v>
      </c>
      <c r="M67" s="355">
        <v>620</v>
      </c>
      <c r="N67" s="234">
        <v>40</v>
      </c>
      <c r="O67" s="359" t="s">
        <v>594</v>
      </c>
      <c r="P67" s="357">
        <v>45265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66"/>
      <c r="B68" s="372"/>
      <c r="C68" s="251"/>
      <c r="D68" s="251" t="s">
        <v>942</v>
      </c>
      <c r="E68" s="223" t="s">
        <v>943</v>
      </c>
      <c r="F68" s="223">
        <v>45</v>
      </c>
      <c r="G68" s="323"/>
      <c r="H68" s="223">
        <v>57.5</v>
      </c>
      <c r="I68" s="218"/>
      <c r="J68" s="370"/>
      <c r="K68" s="320">
        <f>F68-H68</f>
        <v>-12.5</v>
      </c>
      <c r="L68" s="321">
        <v>50</v>
      </c>
      <c r="M68" s="356"/>
      <c r="N68" s="234">
        <v>40</v>
      </c>
      <c r="O68" s="360"/>
      <c r="P68" s="358"/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3">
        <v>4</v>
      </c>
      <c r="B69" s="277">
        <v>45264</v>
      </c>
      <c r="C69" s="251"/>
      <c r="D69" s="251" t="s">
        <v>944</v>
      </c>
      <c r="E69" s="223" t="s">
        <v>603</v>
      </c>
      <c r="F69" s="223">
        <v>300</v>
      </c>
      <c r="G69" s="223">
        <v>190</v>
      </c>
      <c r="H69" s="223">
        <v>470</v>
      </c>
      <c r="I69" s="218" t="s">
        <v>946</v>
      </c>
      <c r="J69" s="319" t="s">
        <v>820</v>
      </c>
      <c r="K69" s="320">
        <f>H69-F69</f>
        <v>170</v>
      </c>
      <c r="L69" s="321">
        <v>50</v>
      </c>
      <c r="M69" s="235">
        <f t="shared" ref="M69:M70" si="58">(K69*N69)-L69</f>
        <v>2500</v>
      </c>
      <c r="N69" s="234">
        <v>15</v>
      </c>
      <c r="O69" s="102" t="s">
        <v>594</v>
      </c>
      <c r="P69" s="236">
        <v>45265</v>
      </c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5</v>
      </c>
      <c r="B70" s="314">
        <v>45265</v>
      </c>
      <c r="C70" s="315"/>
      <c r="D70" s="315" t="s">
        <v>950</v>
      </c>
      <c r="E70" s="313" t="s">
        <v>603</v>
      </c>
      <c r="F70" s="313">
        <v>29</v>
      </c>
      <c r="G70" s="313">
        <v>0</v>
      </c>
      <c r="H70" s="313">
        <v>0</v>
      </c>
      <c r="I70" s="316" t="s">
        <v>951</v>
      </c>
      <c r="J70" s="318" t="s">
        <v>978</v>
      </c>
      <c r="K70" s="317">
        <f>H70-F70</f>
        <v>-29</v>
      </c>
      <c r="L70" s="309">
        <v>50</v>
      </c>
      <c r="M70" s="310">
        <f t="shared" si="58"/>
        <v>-1210</v>
      </c>
      <c r="N70" s="308">
        <v>40</v>
      </c>
      <c r="O70" s="311" t="s">
        <v>604</v>
      </c>
      <c r="P70" s="312">
        <v>45266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3">
        <v>6</v>
      </c>
      <c r="B71" s="277">
        <v>45265</v>
      </c>
      <c r="C71" s="251"/>
      <c r="D71" s="251" t="s">
        <v>957</v>
      </c>
      <c r="E71" s="223" t="s">
        <v>603</v>
      </c>
      <c r="F71" s="223">
        <v>54</v>
      </c>
      <c r="G71" s="223">
        <v>18</v>
      </c>
      <c r="H71" s="223">
        <v>79</v>
      </c>
      <c r="I71" s="218" t="s">
        <v>958</v>
      </c>
      <c r="J71" s="319" t="s">
        <v>761</v>
      </c>
      <c r="K71" s="320">
        <f>H71-F71</f>
        <v>25</v>
      </c>
      <c r="L71" s="321">
        <v>50</v>
      </c>
      <c r="M71" s="235">
        <f t="shared" ref="M71" si="59">(K71*N71)-L71</f>
        <v>1200</v>
      </c>
      <c r="N71" s="234">
        <v>50</v>
      </c>
      <c r="O71" s="102" t="s">
        <v>594</v>
      </c>
      <c r="P71" s="236">
        <v>45265</v>
      </c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61">
        <v>7</v>
      </c>
      <c r="B72" s="363">
        <v>45267</v>
      </c>
      <c r="C72" s="315"/>
      <c r="D72" s="315" t="s">
        <v>990</v>
      </c>
      <c r="E72" s="313" t="s">
        <v>603</v>
      </c>
      <c r="F72" s="313">
        <v>325</v>
      </c>
      <c r="G72" s="313"/>
      <c r="H72" s="313">
        <v>90</v>
      </c>
      <c r="I72" s="316"/>
      <c r="J72" s="367" t="s">
        <v>1006</v>
      </c>
      <c r="K72" s="313">
        <f>H72-F72</f>
        <v>-235</v>
      </c>
      <c r="L72" s="328">
        <v>50</v>
      </c>
      <c r="M72" s="349">
        <f>(160*-15)-100</f>
        <v>-2500</v>
      </c>
      <c r="N72" s="313">
        <v>15</v>
      </c>
      <c r="O72" s="351" t="s">
        <v>604</v>
      </c>
      <c r="P72" s="353">
        <v>45268</v>
      </c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62"/>
      <c r="B73" s="364"/>
      <c r="C73" s="315"/>
      <c r="D73" s="315" t="s">
        <v>991</v>
      </c>
      <c r="E73" s="313" t="s">
        <v>943</v>
      </c>
      <c r="F73" s="313">
        <v>165</v>
      </c>
      <c r="G73" s="313"/>
      <c r="H73" s="313">
        <v>90</v>
      </c>
      <c r="I73" s="316"/>
      <c r="J73" s="368"/>
      <c r="K73" s="317">
        <f>F73-H73</f>
        <v>75</v>
      </c>
      <c r="L73" s="309">
        <v>50</v>
      </c>
      <c r="M73" s="350"/>
      <c r="N73" s="308">
        <v>15</v>
      </c>
      <c r="O73" s="352"/>
      <c r="P73" s="354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3">
        <v>8</v>
      </c>
      <c r="B74" s="277">
        <v>45267</v>
      </c>
      <c r="C74" s="251"/>
      <c r="D74" s="251" t="s">
        <v>992</v>
      </c>
      <c r="E74" s="223" t="s">
        <v>603</v>
      </c>
      <c r="F74" s="223">
        <v>40</v>
      </c>
      <c r="G74" s="223">
        <v>8</v>
      </c>
      <c r="H74" s="223">
        <v>60</v>
      </c>
      <c r="I74" s="218" t="s">
        <v>993</v>
      </c>
      <c r="J74" s="319" t="s">
        <v>994</v>
      </c>
      <c r="K74" s="320">
        <f>H74-F74</f>
        <v>20</v>
      </c>
      <c r="L74" s="321">
        <v>50</v>
      </c>
      <c r="M74" s="235">
        <f t="shared" ref="M74" si="60">(K74*N74)-L74</f>
        <v>950</v>
      </c>
      <c r="N74" s="234">
        <v>50</v>
      </c>
      <c r="O74" s="102" t="s">
        <v>594</v>
      </c>
      <c r="P74" s="236">
        <v>45267</v>
      </c>
      <c r="Q74" s="273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3">
        <v>9</v>
      </c>
      <c r="B75" s="277">
        <v>45272</v>
      </c>
      <c r="C75" s="251"/>
      <c r="D75" s="251" t="s">
        <v>1113</v>
      </c>
      <c r="E75" s="223" t="s">
        <v>603</v>
      </c>
      <c r="F75" s="223">
        <v>14</v>
      </c>
      <c r="G75" s="223">
        <v>0</v>
      </c>
      <c r="H75" s="223">
        <v>29</v>
      </c>
      <c r="I75" s="218" t="s">
        <v>1114</v>
      </c>
      <c r="J75" s="319" t="s">
        <v>1115</v>
      </c>
      <c r="K75" s="320">
        <f>H75-F75</f>
        <v>15</v>
      </c>
      <c r="L75" s="321">
        <v>50</v>
      </c>
      <c r="M75" s="235">
        <f t="shared" ref="M75" si="61">(K75*N75)-L75</f>
        <v>550</v>
      </c>
      <c r="N75" s="234">
        <v>40</v>
      </c>
      <c r="O75" s="102" t="s">
        <v>594</v>
      </c>
      <c r="P75" s="236">
        <v>45272</v>
      </c>
      <c r="Q75" s="273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46">
        <v>10</v>
      </c>
      <c r="B76" s="348">
        <v>45272</v>
      </c>
      <c r="C76" s="274"/>
      <c r="D76" s="274" t="s">
        <v>1121</v>
      </c>
      <c r="E76" s="220" t="s">
        <v>603</v>
      </c>
      <c r="F76" s="220" t="s">
        <v>1123</v>
      </c>
      <c r="G76" s="220"/>
      <c r="H76" s="220"/>
      <c r="I76" s="222"/>
      <c r="J76" s="342" t="s">
        <v>592</v>
      </c>
      <c r="K76" s="220"/>
      <c r="L76" s="294"/>
      <c r="M76" s="296"/>
      <c r="N76" s="220"/>
      <c r="O76" s="222"/>
      <c r="P76" s="344"/>
      <c r="Q76" s="273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47"/>
      <c r="B77" s="345"/>
      <c r="C77" s="274"/>
      <c r="D77" s="274" t="s">
        <v>1122</v>
      </c>
      <c r="E77" s="220" t="s">
        <v>943</v>
      </c>
      <c r="F77" s="220" t="s">
        <v>1124</v>
      </c>
      <c r="G77" s="220"/>
      <c r="H77" s="220"/>
      <c r="I77" s="222"/>
      <c r="J77" s="343"/>
      <c r="K77" s="220"/>
      <c r="L77" s="294"/>
      <c r="M77" s="296"/>
      <c r="N77" s="220"/>
      <c r="O77" s="222"/>
      <c r="P77" s="345"/>
      <c r="Q77" s="273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0"/>
      <c r="B78" s="291"/>
      <c r="C78" s="274"/>
      <c r="D78" s="274"/>
      <c r="E78" s="220"/>
      <c r="F78" s="220"/>
      <c r="G78" s="220"/>
      <c r="H78" s="220"/>
      <c r="I78" s="222"/>
      <c r="J78" s="222"/>
      <c r="K78" s="220"/>
      <c r="L78" s="294"/>
      <c r="M78" s="296"/>
      <c r="N78" s="220"/>
      <c r="O78" s="222"/>
      <c r="P78" s="291"/>
      <c r="Q78" s="273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0"/>
      <c r="B79" s="291"/>
      <c r="C79" s="274"/>
      <c r="D79" s="274"/>
      <c r="E79" s="220"/>
      <c r="F79" s="220"/>
      <c r="G79" s="220"/>
      <c r="H79" s="220"/>
      <c r="I79" s="222"/>
      <c r="J79" s="222"/>
      <c r="K79" s="220"/>
      <c r="L79" s="294"/>
      <c r="M79" s="296"/>
      <c r="N79" s="220"/>
      <c r="O79" s="222"/>
      <c r="P79" s="291"/>
      <c r="Q79" s="273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38.25" customHeight="1">
      <c r="A80" s="93" t="s">
        <v>615</v>
      </c>
      <c r="B80" s="148"/>
      <c r="C80" s="148"/>
      <c r="D80" s="149"/>
      <c r="E80" s="129"/>
      <c r="F80" s="6"/>
      <c r="G80" s="6"/>
      <c r="H80" s="130"/>
      <c r="I80" s="150"/>
      <c r="J80" s="1"/>
      <c r="K80" s="6"/>
      <c r="L80" s="6"/>
      <c r="M80" s="6"/>
      <c r="N80" s="1"/>
      <c r="O80" s="1"/>
      <c r="R80" s="1"/>
      <c r="S80" s="6"/>
      <c r="T80" s="1"/>
      <c r="U80" s="1"/>
      <c r="V80" s="1"/>
      <c r="W80" s="1"/>
      <c r="X80" s="1"/>
      <c r="Y80" s="6"/>
      <c r="Z80" s="1"/>
      <c r="AA80" s="1"/>
      <c r="AB80" s="1"/>
      <c r="AC80" s="1"/>
      <c r="AD80" s="1"/>
      <c r="AE80" s="6"/>
      <c r="AF80" s="1"/>
      <c r="AG80" s="1"/>
      <c r="AH80" s="1"/>
      <c r="AI80" s="1"/>
      <c r="AJ80" s="1"/>
      <c r="AK80" s="6"/>
      <c r="AL80" s="1"/>
    </row>
    <row r="81" spans="1:39" ht="39.6">
      <c r="A81" s="94" t="s">
        <v>16</v>
      </c>
      <c r="B81" s="95" t="s">
        <v>566</v>
      </c>
      <c r="C81" s="95"/>
      <c r="D81" s="96" t="s">
        <v>578</v>
      </c>
      <c r="E81" s="95" t="s">
        <v>579</v>
      </c>
      <c r="F81" s="95" t="s">
        <v>580</v>
      </c>
      <c r="G81" s="95" t="s">
        <v>581</v>
      </c>
      <c r="H81" s="95" t="s">
        <v>582</v>
      </c>
      <c r="I81" s="95" t="s">
        <v>583</v>
      </c>
      <c r="J81" s="94" t="s">
        <v>584</v>
      </c>
      <c r="K81" s="133" t="s">
        <v>602</v>
      </c>
      <c r="L81" s="134" t="s">
        <v>586</v>
      </c>
      <c r="M81" s="97" t="s">
        <v>587</v>
      </c>
      <c r="N81" s="95" t="s">
        <v>588</v>
      </c>
      <c r="O81" s="96" t="s">
        <v>589</v>
      </c>
      <c r="P81" s="231" t="s">
        <v>590</v>
      </c>
      <c r="Q81" s="233" t="s">
        <v>880</v>
      </c>
      <c r="R81" s="37"/>
      <c r="S81" s="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8">
        <v>1</v>
      </c>
      <c r="B82" s="99">
        <v>45252</v>
      </c>
      <c r="C82" s="143"/>
      <c r="D82" s="143" t="s">
        <v>365</v>
      </c>
      <c r="E82" s="98" t="s">
        <v>591</v>
      </c>
      <c r="F82" s="98" t="s">
        <v>899</v>
      </c>
      <c r="G82" s="98">
        <v>2480</v>
      </c>
      <c r="H82" s="98"/>
      <c r="I82" s="98" t="s">
        <v>900</v>
      </c>
      <c r="J82" s="100" t="s">
        <v>592</v>
      </c>
      <c r="K82" s="100"/>
      <c r="L82" s="101"/>
      <c r="M82" s="298"/>
      <c r="N82" s="295"/>
      <c r="O82" s="299"/>
      <c r="P82" s="224">
        <f>VLOOKUP(D82,'MidCap Intra'!$B$11:$C$568,2,0)</f>
        <v>2708.25</v>
      </c>
      <c r="Q82" s="221"/>
      <c r="R82" s="37"/>
      <c r="S82" s="37" t="s">
        <v>593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4.25" customHeight="1">
      <c r="A83" s="98">
        <v>2</v>
      </c>
      <c r="B83" s="99">
        <v>45261</v>
      </c>
      <c r="C83" s="143"/>
      <c r="D83" s="143" t="s">
        <v>406</v>
      </c>
      <c r="E83" s="98" t="s">
        <v>591</v>
      </c>
      <c r="F83" s="98" t="s">
        <v>924</v>
      </c>
      <c r="G83" s="98">
        <v>477</v>
      </c>
      <c r="H83" s="98"/>
      <c r="I83" s="98" t="s">
        <v>925</v>
      </c>
      <c r="J83" s="100" t="s">
        <v>592</v>
      </c>
      <c r="K83" s="100"/>
      <c r="L83" s="297"/>
      <c r="M83" s="228"/>
      <c r="N83" s="222"/>
      <c r="O83" s="229"/>
      <c r="P83" s="224">
        <f>VLOOKUP(D83,'MidCap Intra'!$B$11:$C$568,2,0)</f>
        <v>531.54999999999995</v>
      </c>
      <c r="Q83" s="221"/>
      <c r="R83" s="37"/>
      <c r="S83" s="37" t="s">
        <v>593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4.25" customHeight="1">
      <c r="A84" s="98">
        <v>3</v>
      </c>
      <c r="B84" s="99">
        <v>45271</v>
      </c>
      <c r="C84" s="143"/>
      <c r="D84" s="143" t="s">
        <v>447</v>
      </c>
      <c r="E84" s="98" t="s">
        <v>591</v>
      </c>
      <c r="F84" s="98" t="s">
        <v>1106</v>
      </c>
      <c r="G84" s="98">
        <v>390</v>
      </c>
      <c r="H84" s="98"/>
      <c r="I84" s="98" t="s">
        <v>1035</v>
      </c>
      <c r="J84" s="100" t="s">
        <v>592</v>
      </c>
      <c r="K84" s="100"/>
      <c r="L84" s="297"/>
      <c r="M84" s="228"/>
      <c r="N84" s="222"/>
      <c r="O84" s="229"/>
      <c r="P84" s="224">
        <f>VLOOKUP(D84,'MidCap Intra'!$B$11:$C$568,2,0)</f>
        <v>453.65</v>
      </c>
      <c r="Q84" s="22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4.25" customHeight="1">
      <c r="A85" s="98"/>
      <c r="B85" s="99"/>
      <c r="C85" s="143"/>
      <c r="D85" s="143"/>
      <c r="E85" s="98"/>
      <c r="F85" s="98"/>
      <c r="G85" s="98"/>
      <c r="H85" s="98"/>
      <c r="I85" s="98"/>
      <c r="J85" s="100"/>
      <c r="K85" s="100"/>
      <c r="L85" s="297"/>
      <c r="M85" s="228"/>
      <c r="N85" s="222"/>
      <c r="O85" s="229"/>
      <c r="P85" s="221"/>
      <c r="Q85" s="22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2.75" customHeight="1">
      <c r="A86" s="98"/>
      <c r="B86" s="99"/>
      <c r="C86" s="143"/>
      <c r="D86" s="143"/>
      <c r="E86" s="98"/>
      <c r="F86" s="98"/>
      <c r="G86" s="98"/>
      <c r="H86" s="98"/>
      <c r="I86" s="98"/>
      <c r="J86" s="100"/>
      <c r="K86" s="100"/>
      <c r="L86" s="297"/>
      <c r="M86" s="300"/>
      <c r="N86" s="222"/>
      <c r="O86" s="222"/>
      <c r="P86" s="221"/>
      <c r="Q86" s="221"/>
      <c r="S86" s="6"/>
      <c r="T86" s="1"/>
      <c r="U86" s="1"/>
      <c r="V86" s="1"/>
      <c r="W86" s="1"/>
      <c r="X86" s="1"/>
      <c r="Y86" s="1"/>
      <c r="Z86" s="1"/>
    </row>
    <row r="87" spans="1:39" ht="12.75" customHeight="1">
      <c r="A87" s="115" t="s">
        <v>595</v>
      </c>
      <c r="B87" s="115"/>
      <c r="C87" s="115"/>
      <c r="D87" s="115"/>
      <c r="E87" s="37"/>
      <c r="F87" s="122" t="s">
        <v>597</v>
      </c>
      <c r="G87" s="55"/>
      <c r="H87" s="55"/>
      <c r="I87" s="55"/>
      <c r="J87" s="6"/>
      <c r="K87" s="135"/>
      <c r="L87" s="136"/>
      <c r="M87" s="6"/>
      <c r="N87" s="105"/>
      <c r="O87" s="15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1" t="s">
        <v>596</v>
      </c>
      <c r="B88" s="115"/>
      <c r="C88" s="115"/>
      <c r="D88" s="115"/>
      <c r="E88" s="6"/>
      <c r="F88" s="122" t="s">
        <v>600</v>
      </c>
      <c r="G88" s="6"/>
      <c r="H88" s="6" t="s">
        <v>617</v>
      </c>
      <c r="I88" s="6"/>
      <c r="J88" s="1"/>
      <c r="K88" s="6"/>
      <c r="L88" s="6"/>
      <c r="M88" s="6"/>
      <c r="N88" s="1"/>
      <c r="O88" s="1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/>
      <c r="B89" s="115"/>
      <c r="C89" s="115"/>
      <c r="D89" s="115"/>
      <c r="E89" s="6"/>
      <c r="F89" s="122"/>
      <c r="G89" s="6"/>
      <c r="H89" s="6"/>
      <c r="I89" s="6"/>
      <c r="J89" s="1"/>
      <c r="K89" s="6"/>
      <c r="L89" s="6"/>
      <c r="M89" s="6"/>
      <c r="N89" s="1"/>
      <c r="O89" s="1"/>
      <c r="R89" s="1"/>
      <c r="S89" s="55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55"/>
      <c r="B96" s="104"/>
      <c r="C96" s="104"/>
      <c r="D96" s="37"/>
      <c r="E96" s="55"/>
      <c r="F96" s="55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38.25" customHeight="1">
      <c r="A97" s="37"/>
      <c r="B97" s="152" t="s">
        <v>618</v>
      </c>
      <c r="C97" s="152"/>
      <c r="D97" s="152"/>
      <c r="E97" s="152"/>
      <c r="F97" s="6"/>
      <c r="G97" s="6"/>
      <c r="H97" s="131"/>
      <c r="I97" s="6"/>
      <c r="J97" s="131"/>
      <c r="K97" s="132"/>
      <c r="L97" s="6"/>
      <c r="M97" s="6"/>
      <c r="N97" s="1"/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94" t="s">
        <v>16</v>
      </c>
      <c r="B98" s="95" t="s">
        <v>566</v>
      </c>
      <c r="C98" s="95"/>
      <c r="D98" s="96" t="s">
        <v>578</v>
      </c>
      <c r="E98" s="95" t="s">
        <v>579</v>
      </c>
      <c r="F98" s="95" t="s">
        <v>580</v>
      </c>
      <c r="G98" s="95" t="s">
        <v>619</v>
      </c>
      <c r="H98" s="95" t="s">
        <v>620</v>
      </c>
      <c r="I98" s="95" t="s">
        <v>583</v>
      </c>
      <c r="J98" s="153" t="s">
        <v>584</v>
      </c>
      <c r="K98" s="95" t="s">
        <v>585</v>
      </c>
      <c r="L98" s="95" t="s">
        <v>621</v>
      </c>
      <c r="M98" s="95" t="s">
        <v>588</v>
      </c>
      <c r="N98" s="96" t="s">
        <v>589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</v>
      </c>
      <c r="B99" s="155">
        <v>41579</v>
      </c>
      <c r="C99" s="155"/>
      <c r="D99" s="156" t="s">
        <v>622</v>
      </c>
      <c r="E99" s="157" t="s">
        <v>591</v>
      </c>
      <c r="F99" s="158">
        <v>82</v>
      </c>
      <c r="G99" s="157" t="s">
        <v>623</v>
      </c>
      <c r="H99" s="157">
        <v>100</v>
      </c>
      <c r="I99" s="159">
        <v>100</v>
      </c>
      <c r="J99" s="160" t="s">
        <v>624</v>
      </c>
      <c r="K99" s="161">
        <f t="shared" ref="K99:K151" si="62">H99-F99</f>
        <v>18</v>
      </c>
      <c r="L99" s="162">
        <f t="shared" ref="L99:L151" si="63">K99/F99</f>
        <v>0.21951219512195122</v>
      </c>
      <c r="M99" s="157" t="s">
        <v>594</v>
      </c>
      <c r="N99" s="163">
        <v>42657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</v>
      </c>
      <c r="B100" s="155">
        <v>41794</v>
      </c>
      <c r="C100" s="155"/>
      <c r="D100" s="156" t="s">
        <v>625</v>
      </c>
      <c r="E100" s="157" t="s">
        <v>603</v>
      </c>
      <c r="F100" s="158">
        <v>257</v>
      </c>
      <c r="G100" s="157" t="s">
        <v>623</v>
      </c>
      <c r="H100" s="157">
        <v>300</v>
      </c>
      <c r="I100" s="159">
        <v>300</v>
      </c>
      <c r="J100" s="160" t="s">
        <v>624</v>
      </c>
      <c r="K100" s="161">
        <f t="shared" si="62"/>
        <v>43</v>
      </c>
      <c r="L100" s="162">
        <f t="shared" si="63"/>
        <v>0.16731517509727625</v>
      </c>
      <c r="M100" s="157" t="s">
        <v>594</v>
      </c>
      <c r="N100" s="163">
        <v>41822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</v>
      </c>
      <c r="B101" s="155">
        <v>41828</v>
      </c>
      <c r="C101" s="155"/>
      <c r="D101" s="156" t="s">
        <v>626</v>
      </c>
      <c r="E101" s="157" t="s">
        <v>603</v>
      </c>
      <c r="F101" s="158">
        <v>393</v>
      </c>
      <c r="G101" s="157" t="s">
        <v>623</v>
      </c>
      <c r="H101" s="157">
        <v>468</v>
      </c>
      <c r="I101" s="159">
        <v>468</v>
      </c>
      <c r="J101" s="160" t="s">
        <v>624</v>
      </c>
      <c r="K101" s="161">
        <f t="shared" si="62"/>
        <v>75</v>
      </c>
      <c r="L101" s="162">
        <f t="shared" si="63"/>
        <v>0.19083969465648856</v>
      </c>
      <c r="M101" s="157" t="s">
        <v>594</v>
      </c>
      <c r="N101" s="163">
        <v>41863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4</v>
      </c>
      <c r="B102" s="155">
        <v>41857</v>
      </c>
      <c r="C102" s="155"/>
      <c r="D102" s="156" t="s">
        <v>627</v>
      </c>
      <c r="E102" s="157" t="s">
        <v>603</v>
      </c>
      <c r="F102" s="158">
        <v>205</v>
      </c>
      <c r="G102" s="157" t="s">
        <v>623</v>
      </c>
      <c r="H102" s="157">
        <v>275</v>
      </c>
      <c r="I102" s="159">
        <v>250</v>
      </c>
      <c r="J102" s="160" t="s">
        <v>624</v>
      </c>
      <c r="K102" s="161">
        <f t="shared" si="62"/>
        <v>70</v>
      </c>
      <c r="L102" s="162">
        <f t="shared" si="63"/>
        <v>0.34146341463414637</v>
      </c>
      <c r="M102" s="157" t="s">
        <v>594</v>
      </c>
      <c r="N102" s="163">
        <v>41962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5</v>
      </c>
      <c r="B103" s="155">
        <v>41886</v>
      </c>
      <c r="C103" s="155"/>
      <c r="D103" s="156" t="s">
        <v>628</v>
      </c>
      <c r="E103" s="157" t="s">
        <v>603</v>
      </c>
      <c r="F103" s="158">
        <v>162</v>
      </c>
      <c r="G103" s="157" t="s">
        <v>623</v>
      </c>
      <c r="H103" s="157">
        <v>190</v>
      </c>
      <c r="I103" s="159">
        <v>190</v>
      </c>
      <c r="J103" s="160" t="s">
        <v>624</v>
      </c>
      <c r="K103" s="161">
        <f t="shared" si="62"/>
        <v>28</v>
      </c>
      <c r="L103" s="162">
        <f t="shared" si="63"/>
        <v>0.1728395061728395</v>
      </c>
      <c r="M103" s="157" t="s">
        <v>594</v>
      </c>
      <c r="N103" s="163">
        <v>42006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6</v>
      </c>
      <c r="B104" s="155">
        <v>41886</v>
      </c>
      <c r="C104" s="155"/>
      <c r="D104" s="156" t="s">
        <v>629</v>
      </c>
      <c r="E104" s="157" t="s">
        <v>603</v>
      </c>
      <c r="F104" s="158">
        <v>75</v>
      </c>
      <c r="G104" s="157" t="s">
        <v>623</v>
      </c>
      <c r="H104" s="157">
        <v>91.5</v>
      </c>
      <c r="I104" s="159" t="s">
        <v>616</v>
      </c>
      <c r="J104" s="160" t="s">
        <v>630</v>
      </c>
      <c r="K104" s="161">
        <f t="shared" si="62"/>
        <v>16.5</v>
      </c>
      <c r="L104" s="162">
        <f t="shared" si="63"/>
        <v>0.22</v>
      </c>
      <c r="M104" s="157" t="s">
        <v>594</v>
      </c>
      <c r="N104" s="163">
        <v>41954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7</v>
      </c>
      <c r="B105" s="155">
        <v>41913</v>
      </c>
      <c r="C105" s="155"/>
      <c r="D105" s="156" t="s">
        <v>631</v>
      </c>
      <c r="E105" s="157" t="s">
        <v>603</v>
      </c>
      <c r="F105" s="158">
        <v>850</v>
      </c>
      <c r="G105" s="157" t="s">
        <v>623</v>
      </c>
      <c r="H105" s="157">
        <v>982.5</v>
      </c>
      <c r="I105" s="159">
        <v>1050</v>
      </c>
      <c r="J105" s="160" t="s">
        <v>632</v>
      </c>
      <c r="K105" s="161">
        <f t="shared" si="62"/>
        <v>132.5</v>
      </c>
      <c r="L105" s="162">
        <f t="shared" si="63"/>
        <v>0.15588235294117647</v>
      </c>
      <c r="M105" s="157" t="s">
        <v>594</v>
      </c>
      <c r="N105" s="163">
        <v>42039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8</v>
      </c>
      <c r="B106" s="155">
        <v>41913</v>
      </c>
      <c r="C106" s="155"/>
      <c r="D106" s="156" t="s">
        <v>633</v>
      </c>
      <c r="E106" s="157" t="s">
        <v>603</v>
      </c>
      <c r="F106" s="158">
        <v>475</v>
      </c>
      <c r="G106" s="157" t="s">
        <v>623</v>
      </c>
      <c r="H106" s="157">
        <v>515</v>
      </c>
      <c r="I106" s="159">
        <v>600</v>
      </c>
      <c r="J106" s="160" t="s">
        <v>634</v>
      </c>
      <c r="K106" s="161">
        <f t="shared" si="62"/>
        <v>40</v>
      </c>
      <c r="L106" s="162">
        <f t="shared" si="63"/>
        <v>8.4210526315789472E-2</v>
      </c>
      <c r="M106" s="157" t="s">
        <v>594</v>
      </c>
      <c r="N106" s="163">
        <v>41939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9</v>
      </c>
      <c r="B107" s="155">
        <v>41913</v>
      </c>
      <c r="C107" s="155"/>
      <c r="D107" s="156" t="s">
        <v>635</v>
      </c>
      <c r="E107" s="157" t="s">
        <v>603</v>
      </c>
      <c r="F107" s="158">
        <v>86</v>
      </c>
      <c r="G107" s="157" t="s">
        <v>623</v>
      </c>
      <c r="H107" s="157">
        <v>99</v>
      </c>
      <c r="I107" s="159">
        <v>140</v>
      </c>
      <c r="J107" s="160" t="s">
        <v>636</v>
      </c>
      <c r="K107" s="161">
        <f t="shared" si="62"/>
        <v>13</v>
      </c>
      <c r="L107" s="162">
        <f t="shared" si="63"/>
        <v>0.15116279069767441</v>
      </c>
      <c r="M107" s="157" t="s">
        <v>594</v>
      </c>
      <c r="N107" s="163">
        <v>41939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10</v>
      </c>
      <c r="B108" s="155">
        <v>41926</v>
      </c>
      <c r="C108" s="155"/>
      <c r="D108" s="156" t="s">
        <v>637</v>
      </c>
      <c r="E108" s="157" t="s">
        <v>603</v>
      </c>
      <c r="F108" s="158">
        <v>496.6</v>
      </c>
      <c r="G108" s="157" t="s">
        <v>623</v>
      </c>
      <c r="H108" s="157">
        <v>621</v>
      </c>
      <c r="I108" s="159">
        <v>580</v>
      </c>
      <c r="J108" s="160" t="s">
        <v>624</v>
      </c>
      <c r="K108" s="161">
        <f t="shared" si="62"/>
        <v>124.39999999999998</v>
      </c>
      <c r="L108" s="162">
        <f t="shared" si="63"/>
        <v>0.25050342327829234</v>
      </c>
      <c r="M108" s="157" t="s">
        <v>594</v>
      </c>
      <c r="N108" s="163">
        <v>42605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11</v>
      </c>
      <c r="B109" s="155">
        <v>41926</v>
      </c>
      <c r="C109" s="155"/>
      <c r="D109" s="156" t="s">
        <v>638</v>
      </c>
      <c r="E109" s="157" t="s">
        <v>603</v>
      </c>
      <c r="F109" s="158">
        <v>2481.9</v>
      </c>
      <c r="G109" s="157" t="s">
        <v>623</v>
      </c>
      <c r="H109" s="157">
        <v>2840</v>
      </c>
      <c r="I109" s="159">
        <v>2870</v>
      </c>
      <c r="J109" s="160" t="s">
        <v>639</v>
      </c>
      <c r="K109" s="161">
        <f t="shared" si="62"/>
        <v>358.09999999999991</v>
      </c>
      <c r="L109" s="162">
        <f t="shared" si="63"/>
        <v>0.14428462065353154</v>
      </c>
      <c r="M109" s="157" t="s">
        <v>594</v>
      </c>
      <c r="N109" s="163">
        <v>42017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12</v>
      </c>
      <c r="B110" s="155">
        <v>41928</v>
      </c>
      <c r="C110" s="155"/>
      <c r="D110" s="156" t="s">
        <v>640</v>
      </c>
      <c r="E110" s="157" t="s">
        <v>603</v>
      </c>
      <c r="F110" s="158">
        <v>84.5</v>
      </c>
      <c r="G110" s="157" t="s">
        <v>623</v>
      </c>
      <c r="H110" s="157">
        <v>93</v>
      </c>
      <c r="I110" s="159">
        <v>110</v>
      </c>
      <c r="J110" s="160" t="s">
        <v>641</v>
      </c>
      <c r="K110" s="161">
        <f t="shared" si="62"/>
        <v>8.5</v>
      </c>
      <c r="L110" s="162">
        <f t="shared" si="63"/>
        <v>0.10059171597633136</v>
      </c>
      <c r="M110" s="157" t="s">
        <v>594</v>
      </c>
      <c r="N110" s="163">
        <v>41939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13</v>
      </c>
      <c r="B111" s="155">
        <v>41928</v>
      </c>
      <c r="C111" s="155"/>
      <c r="D111" s="156" t="s">
        <v>642</v>
      </c>
      <c r="E111" s="157" t="s">
        <v>603</v>
      </c>
      <c r="F111" s="158">
        <v>401</v>
      </c>
      <c r="G111" s="157" t="s">
        <v>623</v>
      </c>
      <c r="H111" s="157">
        <v>428</v>
      </c>
      <c r="I111" s="159">
        <v>450</v>
      </c>
      <c r="J111" s="160" t="s">
        <v>643</v>
      </c>
      <c r="K111" s="161">
        <f t="shared" si="62"/>
        <v>27</v>
      </c>
      <c r="L111" s="162">
        <f t="shared" si="63"/>
        <v>6.7331670822942641E-2</v>
      </c>
      <c r="M111" s="157" t="s">
        <v>594</v>
      </c>
      <c r="N111" s="163">
        <v>42020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14</v>
      </c>
      <c r="B112" s="155">
        <v>41928</v>
      </c>
      <c r="C112" s="155"/>
      <c r="D112" s="156" t="s">
        <v>644</v>
      </c>
      <c r="E112" s="157" t="s">
        <v>603</v>
      </c>
      <c r="F112" s="158">
        <v>101</v>
      </c>
      <c r="G112" s="157" t="s">
        <v>623</v>
      </c>
      <c r="H112" s="157">
        <v>112</v>
      </c>
      <c r="I112" s="159">
        <v>120</v>
      </c>
      <c r="J112" s="160" t="s">
        <v>645</v>
      </c>
      <c r="K112" s="161">
        <f t="shared" si="62"/>
        <v>11</v>
      </c>
      <c r="L112" s="162">
        <f t="shared" si="63"/>
        <v>0.10891089108910891</v>
      </c>
      <c r="M112" s="157" t="s">
        <v>594</v>
      </c>
      <c r="N112" s="163">
        <v>41939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15</v>
      </c>
      <c r="B113" s="155">
        <v>41954</v>
      </c>
      <c r="C113" s="155"/>
      <c r="D113" s="156" t="s">
        <v>646</v>
      </c>
      <c r="E113" s="157" t="s">
        <v>603</v>
      </c>
      <c r="F113" s="158">
        <v>59</v>
      </c>
      <c r="G113" s="157" t="s">
        <v>623</v>
      </c>
      <c r="H113" s="157">
        <v>76</v>
      </c>
      <c r="I113" s="159">
        <v>76</v>
      </c>
      <c r="J113" s="160" t="s">
        <v>624</v>
      </c>
      <c r="K113" s="161">
        <f t="shared" si="62"/>
        <v>17</v>
      </c>
      <c r="L113" s="162">
        <f t="shared" si="63"/>
        <v>0.28813559322033899</v>
      </c>
      <c r="M113" s="157" t="s">
        <v>594</v>
      </c>
      <c r="N113" s="163">
        <v>43032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16</v>
      </c>
      <c r="B114" s="155">
        <v>41954</v>
      </c>
      <c r="C114" s="155"/>
      <c r="D114" s="156" t="s">
        <v>635</v>
      </c>
      <c r="E114" s="157" t="s">
        <v>603</v>
      </c>
      <c r="F114" s="158">
        <v>99</v>
      </c>
      <c r="G114" s="157" t="s">
        <v>623</v>
      </c>
      <c r="H114" s="157">
        <v>120</v>
      </c>
      <c r="I114" s="159">
        <v>120</v>
      </c>
      <c r="J114" s="160" t="s">
        <v>612</v>
      </c>
      <c r="K114" s="161">
        <f t="shared" si="62"/>
        <v>21</v>
      </c>
      <c r="L114" s="162">
        <f t="shared" si="63"/>
        <v>0.21212121212121213</v>
      </c>
      <c r="M114" s="157" t="s">
        <v>594</v>
      </c>
      <c r="N114" s="163">
        <v>41960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17</v>
      </c>
      <c r="B115" s="155">
        <v>41956</v>
      </c>
      <c r="C115" s="155"/>
      <c r="D115" s="156" t="s">
        <v>647</v>
      </c>
      <c r="E115" s="157" t="s">
        <v>603</v>
      </c>
      <c r="F115" s="158">
        <v>22</v>
      </c>
      <c r="G115" s="157" t="s">
        <v>623</v>
      </c>
      <c r="H115" s="157">
        <v>33.549999999999997</v>
      </c>
      <c r="I115" s="159">
        <v>32</v>
      </c>
      <c r="J115" s="160" t="s">
        <v>648</v>
      </c>
      <c r="K115" s="161">
        <f t="shared" si="62"/>
        <v>11.549999999999997</v>
      </c>
      <c r="L115" s="162">
        <f t="shared" si="63"/>
        <v>0.52499999999999991</v>
      </c>
      <c r="M115" s="157" t="s">
        <v>594</v>
      </c>
      <c r="N115" s="163">
        <v>42188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18</v>
      </c>
      <c r="B116" s="155">
        <v>41976</v>
      </c>
      <c r="C116" s="155"/>
      <c r="D116" s="156" t="s">
        <v>649</v>
      </c>
      <c r="E116" s="157" t="s">
        <v>603</v>
      </c>
      <c r="F116" s="158">
        <v>440</v>
      </c>
      <c r="G116" s="157" t="s">
        <v>623</v>
      </c>
      <c r="H116" s="157">
        <v>520</v>
      </c>
      <c r="I116" s="159">
        <v>520</v>
      </c>
      <c r="J116" s="160" t="s">
        <v>650</v>
      </c>
      <c r="K116" s="161">
        <f t="shared" si="62"/>
        <v>80</v>
      </c>
      <c r="L116" s="162">
        <f t="shared" si="63"/>
        <v>0.18181818181818182</v>
      </c>
      <c r="M116" s="157" t="s">
        <v>594</v>
      </c>
      <c r="N116" s="163">
        <v>42208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19</v>
      </c>
      <c r="B117" s="155">
        <v>41976</v>
      </c>
      <c r="C117" s="155"/>
      <c r="D117" s="156" t="s">
        <v>651</v>
      </c>
      <c r="E117" s="157" t="s">
        <v>603</v>
      </c>
      <c r="F117" s="158">
        <v>360</v>
      </c>
      <c r="G117" s="157" t="s">
        <v>623</v>
      </c>
      <c r="H117" s="157">
        <v>427</v>
      </c>
      <c r="I117" s="159">
        <v>425</v>
      </c>
      <c r="J117" s="160" t="s">
        <v>652</v>
      </c>
      <c r="K117" s="161">
        <f t="shared" si="62"/>
        <v>67</v>
      </c>
      <c r="L117" s="162">
        <f t="shared" si="63"/>
        <v>0.18611111111111112</v>
      </c>
      <c r="M117" s="157" t="s">
        <v>594</v>
      </c>
      <c r="N117" s="163">
        <v>42058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20</v>
      </c>
      <c r="B118" s="155">
        <v>42012</v>
      </c>
      <c r="C118" s="155"/>
      <c r="D118" s="156" t="s">
        <v>653</v>
      </c>
      <c r="E118" s="157" t="s">
        <v>603</v>
      </c>
      <c r="F118" s="158">
        <v>360</v>
      </c>
      <c r="G118" s="157" t="s">
        <v>623</v>
      </c>
      <c r="H118" s="157">
        <v>455</v>
      </c>
      <c r="I118" s="159">
        <v>420</v>
      </c>
      <c r="J118" s="160" t="s">
        <v>654</v>
      </c>
      <c r="K118" s="161">
        <f t="shared" si="62"/>
        <v>95</v>
      </c>
      <c r="L118" s="162">
        <f t="shared" si="63"/>
        <v>0.2638888888888889</v>
      </c>
      <c r="M118" s="157" t="s">
        <v>594</v>
      </c>
      <c r="N118" s="163">
        <v>42024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21</v>
      </c>
      <c r="B119" s="155">
        <v>42012</v>
      </c>
      <c r="C119" s="155"/>
      <c r="D119" s="156" t="s">
        <v>655</v>
      </c>
      <c r="E119" s="157" t="s">
        <v>603</v>
      </c>
      <c r="F119" s="158">
        <v>130</v>
      </c>
      <c r="G119" s="157"/>
      <c r="H119" s="157">
        <v>175.5</v>
      </c>
      <c r="I119" s="159">
        <v>165</v>
      </c>
      <c r="J119" s="160" t="s">
        <v>656</v>
      </c>
      <c r="K119" s="161">
        <f t="shared" si="62"/>
        <v>45.5</v>
      </c>
      <c r="L119" s="162">
        <f t="shared" si="63"/>
        <v>0.35</v>
      </c>
      <c r="M119" s="157" t="s">
        <v>594</v>
      </c>
      <c r="N119" s="163">
        <v>43088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22</v>
      </c>
      <c r="B120" s="155">
        <v>42040</v>
      </c>
      <c r="C120" s="155"/>
      <c r="D120" s="156" t="s">
        <v>403</v>
      </c>
      <c r="E120" s="157" t="s">
        <v>591</v>
      </c>
      <c r="F120" s="158">
        <v>98</v>
      </c>
      <c r="G120" s="157"/>
      <c r="H120" s="157">
        <v>120</v>
      </c>
      <c r="I120" s="159">
        <v>120</v>
      </c>
      <c r="J120" s="160" t="s">
        <v>624</v>
      </c>
      <c r="K120" s="161">
        <f t="shared" si="62"/>
        <v>22</v>
      </c>
      <c r="L120" s="162">
        <f t="shared" si="63"/>
        <v>0.22448979591836735</v>
      </c>
      <c r="M120" s="157" t="s">
        <v>594</v>
      </c>
      <c r="N120" s="163">
        <v>42753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23</v>
      </c>
      <c r="B121" s="155">
        <v>42040</v>
      </c>
      <c r="C121" s="155"/>
      <c r="D121" s="156" t="s">
        <v>657</v>
      </c>
      <c r="E121" s="157" t="s">
        <v>591</v>
      </c>
      <c r="F121" s="158">
        <v>196</v>
      </c>
      <c r="G121" s="157"/>
      <c r="H121" s="157">
        <v>262</v>
      </c>
      <c r="I121" s="159">
        <v>255</v>
      </c>
      <c r="J121" s="160" t="s">
        <v>624</v>
      </c>
      <c r="K121" s="161">
        <f t="shared" si="62"/>
        <v>66</v>
      </c>
      <c r="L121" s="162">
        <f t="shared" si="63"/>
        <v>0.33673469387755101</v>
      </c>
      <c r="M121" s="157" t="s">
        <v>594</v>
      </c>
      <c r="N121" s="163">
        <v>42599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4">
        <v>24</v>
      </c>
      <c r="B122" s="165">
        <v>42067</v>
      </c>
      <c r="C122" s="165"/>
      <c r="D122" s="166" t="s">
        <v>402</v>
      </c>
      <c r="E122" s="167" t="s">
        <v>591</v>
      </c>
      <c r="F122" s="168">
        <v>235</v>
      </c>
      <c r="G122" s="168"/>
      <c r="H122" s="169">
        <v>77</v>
      </c>
      <c r="I122" s="169" t="s">
        <v>658</v>
      </c>
      <c r="J122" s="170" t="s">
        <v>659</v>
      </c>
      <c r="K122" s="171">
        <f t="shared" si="62"/>
        <v>-158</v>
      </c>
      <c r="L122" s="172">
        <f t="shared" si="63"/>
        <v>-0.67234042553191486</v>
      </c>
      <c r="M122" s="168" t="s">
        <v>604</v>
      </c>
      <c r="N122" s="165">
        <v>43522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25</v>
      </c>
      <c r="B123" s="155">
        <v>42067</v>
      </c>
      <c r="C123" s="155"/>
      <c r="D123" s="156" t="s">
        <v>660</v>
      </c>
      <c r="E123" s="157" t="s">
        <v>591</v>
      </c>
      <c r="F123" s="158">
        <v>185</v>
      </c>
      <c r="G123" s="157"/>
      <c r="H123" s="157">
        <v>224</v>
      </c>
      <c r="I123" s="159" t="s">
        <v>661</v>
      </c>
      <c r="J123" s="160" t="s">
        <v>624</v>
      </c>
      <c r="K123" s="161">
        <f t="shared" si="62"/>
        <v>39</v>
      </c>
      <c r="L123" s="162">
        <f t="shared" si="63"/>
        <v>0.21081081081081082</v>
      </c>
      <c r="M123" s="157" t="s">
        <v>594</v>
      </c>
      <c r="N123" s="163">
        <v>42647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4">
        <v>26</v>
      </c>
      <c r="B124" s="165">
        <v>42090</v>
      </c>
      <c r="C124" s="165"/>
      <c r="D124" s="173" t="s">
        <v>662</v>
      </c>
      <c r="E124" s="168" t="s">
        <v>591</v>
      </c>
      <c r="F124" s="168">
        <v>49.5</v>
      </c>
      <c r="G124" s="169"/>
      <c r="H124" s="169">
        <v>15.85</v>
      </c>
      <c r="I124" s="169">
        <v>67</v>
      </c>
      <c r="J124" s="170" t="s">
        <v>663</v>
      </c>
      <c r="K124" s="169">
        <f t="shared" si="62"/>
        <v>-33.65</v>
      </c>
      <c r="L124" s="174">
        <f t="shared" si="63"/>
        <v>-0.67979797979797973</v>
      </c>
      <c r="M124" s="168" t="s">
        <v>604</v>
      </c>
      <c r="N124" s="175">
        <v>43627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27</v>
      </c>
      <c r="B125" s="155">
        <v>42093</v>
      </c>
      <c r="C125" s="155"/>
      <c r="D125" s="156" t="s">
        <v>664</v>
      </c>
      <c r="E125" s="157" t="s">
        <v>591</v>
      </c>
      <c r="F125" s="158">
        <v>183.5</v>
      </c>
      <c r="G125" s="157"/>
      <c r="H125" s="157">
        <v>219</v>
      </c>
      <c r="I125" s="159">
        <v>218</v>
      </c>
      <c r="J125" s="160" t="s">
        <v>665</v>
      </c>
      <c r="K125" s="161">
        <f t="shared" si="62"/>
        <v>35.5</v>
      </c>
      <c r="L125" s="162">
        <f t="shared" si="63"/>
        <v>0.19346049046321526</v>
      </c>
      <c r="M125" s="157" t="s">
        <v>594</v>
      </c>
      <c r="N125" s="163">
        <v>42103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28</v>
      </c>
      <c r="B126" s="155">
        <v>42114</v>
      </c>
      <c r="C126" s="155"/>
      <c r="D126" s="156" t="s">
        <v>666</v>
      </c>
      <c r="E126" s="157" t="s">
        <v>591</v>
      </c>
      <c r="F126" s="158">
        <f>(227+237)/2</f>
        <v>232</v>
      </c>
      <c r="G126" s="157"/>
      <c r="H126" s="157">
        <v>298</v>
      </c>
      <c r="I126" s="159">
        <v>298</v>
      </c>
      <c r="J126" s="160" t="s">
        <v>624</v>
      </c>
      <c r="K126" s="161">
        <f t="shared" si="62"/>
        <v>66</v>
      </c>
      <c r="L126" s="162">
        <f t="shared" si="63"/>
        <v>0.28448275862068967</v>
      </c>
      <c r="M126" s="157" t="s">
        <v>594</v>
      </c>
      <c r="N126" s="163">
        <v>42823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29</v>
      </c>
      <c r="B127" s="155">
        <v>42128</v>
      </c>
      <c r="C127" s="155"/>
      <c r="D127" s="156" t="s">
        <v>667</v>
      </c>
      <c r="E127" s="157" t="s">
        <v>603</v>
      </c>
      <c r="F127" s="158">
        <v>385</v>
      </c>
      <c r="G127" s="157"/>
      <c r="H127" s="157">
        <f>212.5+331</f>
        <v>543.5</v>
      </c>
      <c r="I127" s="159">
        <v>510</v>
      </c>
      <c r="J127" s="160" t="s">
        <v>668</v>
      </c>
      <c r="K127" s="161">
        <f t="shared" si="62"/>
        <v>158.5</v>
      </c>
      <c r="L127" s="162">
        <f t="shared" si="63"/>
        <v>0.41168831168831171</v>
      </c>
      <c r="M127" s="157" t="s">
        <v>594</v>
      </c>
      <c r="N127" s="163">
        <v>42235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30</v>
      </c>
      <c r="B128" s="155">
        <v>42128</v>
      </c>
      <c r="C128" s="155"/>
      <c r="D128" s="156" t="s">
        <v>669</v>
      </c>
      <c r="E128" s="157" t="s">
        <v>603</v>
      </c>
      <c r="F128" s="158">
        <v>115.5</v>
      </c>
      <c r="G128" s="157"/>
      <c r="H128" s="157">
        <v>146</v>
      </c>
      <c r="I128" s="159">
        <v>142</v>
      </c>
      <c r="J128" s="160" t="s">
        <v>670</v>
      </c>
      <c r="K128" s="161">
        <f t="shared" si="62"/>
        <v>30.5</v>
      </c>
      <c r="L128" s="162">
        <f t="shared" si="63"/>
        <v>0.26406926406926406</v>
      </c>
      <c r="M128" s="157" t="s">
        <v>594</v>
      </c>
      <c r="N128" s="163">
        <v>42202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31</v>
      </c>
      <c r="B129" s="155">
        <v>42151</v>
      </c>
      <c r="C129" s="155"/>
      <c r="D129" s="156" t="s">
        <v>540</v>
      </c>
      <c r="E129" s="157" t="s">
        <v>603</v>
      </c>
      <c r="F129" s="158">
        <v>237.5</v>
      </c>
      <c r="G129" s="157"/>
      <c r="H129" s="157">
        <v>279.5</v>
      </c>
      <c r="I129" s="159">
        <v>278</v>
      </c>
      <c r="J129" s="160" t="s">
        <v>624</v>
      </c>
      <c r="K129" s="161">
        <f t="shared" si="62"/>
        <v>42</v>
      </c>
      <c r="L129" s="162">
        <f t="shared" si="63"/>
        <v>0.17684210526315788</v>
      </c>
      <c r="M129" s="157" t="s">
        <v>594</v>
      </c>
      <c r="N129" s="163">
        <v>42222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32</v>
      </c>
      <c r="B130" s="155">
        <v>42174</v>
      </c>
      <c r="C130" s="155"/>
      <c r="D130" s="156" t="s">
        <v>642</v>
      </c>
      <c r="E130" s="157" t="s">
        <v>591</v>
      </c>
      <c r="F130" s="158">
        <v>340</v>
      </c>
      <c r="G130" s="157"/>
      <c r="H130" s="157">
        <v>448</v>
      </c>
      <c r="I130" s="159">
        <v>448</v>
      </c>
      <c r="J130" s="160" t="s">
        <v>624</v>
      </c>
      <c r="K130" s="161">
        <f t="shared" si="62"/>
        <v>108</v>
      </c>
      <c r="L130" s="162">
        <f t="shared" si="63"/>
        <v>0.31764705882352939</v>
      </c>
      <c r="M130" s="157" t="s">
        <v>594</v>
      </c>
      <c r="N130" s="163">
        <v>43018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33</v>
      </c>
      <c r="B131" s="155">
        <v>42191</v>
      </c>
      <c r="C131" s="155"/>
      <c r="D131" s="156" t="s">
        <v>671</v>
      </c>
      <c r="E131" s="157" t="s">
        <v>591</v>
      </c>
      <c r="F131" s="158">
        <v>390</v>
      </c>
      <c r="G131" s="157"/>
      <c r="H131" s="157">
        <v>460</v>
      </c>
      <c r="I131" s="159">
        <v>460</v>
      </c>
      <c r="J131" s="160" t="s">
        <v>624</v>
      </c>
      <c r="K131" s="161">
        <f t="shared" si="62"/>
        <v>70</v>
      </c>
      <c r="L131" s="162">
        <f t="shared" si="63"/>
        <v>0.17948717948717949</v>
      </c>
      <c r="M131" s="157" t="s">
        <v>594</v>
      </c>
      <c r="N131" s="163">
        <v>42478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4">
        <v>34</v>
      </c>
      <c r="B132" s="165">
        <v>42195</v>
      </c>
      <c r="C132" s="165"/>
      <c r="D132" s="166" t="s">
        <v>672</v>
      </c>
      <c r="E132" s="167" t="s">
        <v>591</v>
      </c>
      <c r="F132" s="168">
        <v>122.5</v>
      </c>
      <c r="G132" s="168"/>
      <c r="H132" s="169">
        <v>61</v>
      </c>
      <c r="I132" s="169">
        <v>172</v>
      </c>
      <c r="J132" s="170" t="s">
        <v>673</v>
      </c>
      <c r="K132" s="171">
        <f t="shared" si="62"/>
        <v>-61.5</v>
      </c>
      <c r="L132" s="172">
        <f t="shared" si="63"/>
        <v>-0.50204081632653064</v>
      </c>
      <c r="M132" s="168" t="s">
        <v>604</v>
      </c>
      <c r="N132" s="165">
        <v>43333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35</v>
      </c>
      <c r="B133" s="155">
        <v>42219</v>
      </c>
      <c r="C133" s="155"/>
      <c r="D133" s="156" t="s">
        <v>674</v>
      </c>
      <c r="E133" s="157" t="s">
        <v>591</v>
      </c>
      <c r="F133" s="158">
        <v>297.5</v>
      </c>
      <c r="G133" s="157"/>
      <c r="H133" s="157">
        <v>350</v>
      </c>
      <c r="I133" s="159">
        <v>360</v>
      </c>
      <c r="J133" s="160" t="s">
        <v>675</v>
      </c>
      <c r="K133" s="161">
        <f t="shared" si="62"/>
        <v>52.5</v>
      </c>
      <c r="L133" s="162">
        <f t="shared" si="63"/>
        <v>0.17647058823529413</v>
      </c>
      <c r="M133" s="157" t="s">
        <v>594</v>
      </c>
      <c r="N133" s="163">
        <v>42232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36</v>
      </c>
      <c r="B134" s="155">
        <v>42219</v>
      </c>
      <c r="C134" s="155"/>
      <c r="D134" s="156" t="s">
        <v>676</v>
      </c>
      <c r="E134" s="157" t="s">
        <v>591</v>
      </c>
      <c r="F134" s="158">
        <v>115.5</v>
      </c>
      <c r="G134" s="157"/>
      <c r="H134" s="157">
        <v>149</v>
      </c>
      <c r="I134" s="159">
        <v>140</v>
      </c>
      <c r="J134" s="160" t="s">
        <v>677</v>
      </c>
      <c r="K134" s="161">
        <f t="shared" si="62"/>
        <v>33.5</v>
      </c>
      <c r="L134" s="162">
        <f t="shared" si="63"/>
        <v>0.29004329004329005</v>
      </c>
      <c r="M134" s="157" t="s">
        <v>594</v>
      </c>
      <c r="N134" s="163">
        <v>42740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37</v>
      </c>
      <c r="B135" s="155">
        <v>42251</v>
      </c>
      <c r="C135" s="155"/>
      <c r="D135" s="156" t="s">
        <v>540</v>
      </c>
      <c r="E135" s="157" t="s">
        <v>591</v>
      </c>
      <c r="F135" s="158">
        <v>226</v>
      </c>
      <c r="G135" s="157"/>
      <c r="H135" s="157">
        <v>292</v>
      </c>
      <c r="I135" s="159">
        <v>292</v>
      </c>
      <c r="J135" s="160" t="s">
        <v>678</v>
      </c>
      <c r="K135" s="161">
        <f t="shared" si="62"/>
        <v>66</v>
      </c>
      <c r="L135" s="162">
        <f t="shared" si="63"/>
        <v>0.29203539823008851</v>
      </c>
      <c r="M135" s="157" t="s">
        <v>594</v>
      </c>
      <c r="N135" s="163">
        <v>42286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38</v>
      </c>
      <c r="B136" s="155">
        <v>42254</v>
      </c>
      <c r="C136" s="155"/>
      <c r="D136" s="156" t="s">
        <v>666</v>
      </c>
      <c r="E136" s="157" t="s">
        <v>591</v>
      </c>
      <c r="F136" s="158">
        <v>232.5</v>
      </c>
      <c r="G136" s="157"/>
      <c r="H136" s="157">
        <v>312.5</v>
      </c>
      <c r="I136" s="159">
        <v>310</v>
      </c>
      <c r="J136" s="160" t="s">
        <v>624</v>
      </c>
      <c r="K136" s="161">
        <f t="shared" si="62"/>
        <v>80</v>
      </c>
      <c r="L136" s="162">
        <f t="shared" si="63"/>
        <v>0.34408602150537637</v>
      </c>
      <c r="M136" s="157" t="s">
        <v>594</v>
      </c>
      <c r="N136" s="163">
        <v>42823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39</v>
      </c>
      <c r="B137" s="155">
        <v>42268</v>
      </c>
      <c r="C137" s="155"/>
      <c r="D137" s="156" t="s">
        <v>679</v>
      </c>
      <c r="E137" s="157" t="s">
        <v>591</v>
      </c>
      <c r="F137" s="158">
        <v>196.5</v>
      </c>
      <c r="G137" s="157"/>
      <c r="H137" s="157">
        <v>238</v>
      </c>
      <c r="I137" s="159">
        <v>238</v>
      </c>
      <c r="J137" s="160" t="s">
        <v>678</v>
      </c>
      <c r="K137" s="161">
        <f t="shared" si="62"/>
        <v>41.5</v>
      </c>
      <c r="L137" s="162">
        <f t="shared" si="63"/>
        <v>0.21119592875318066</v>
      </c>
      <c r="M137" s="157" t="s">
        <v>594</v>
      </c>
      <c r="N137" s="163">
        <v>42291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40</v>
      </c>
      <c r="B138" s="155">
        <v>42271</v>
      </c>
      <c r="C138" s="155"/>
      <c r="D138" s="156" t="s">
        <v>622</v>
      </c>
      <c r="E138" s="157" t="s">
        <v>591</v>
      </c>
      <c r="F138" s="158">
        <v>65</v>
      </c>
      <c r="G138" s="157"/>
      <c r="H138" s="157">
        <v>82</v>
      </c>
      <c r="I138" s="159">
        <v>82</v>
      </c>
      <c r="J138" s="160" t="s">
        <v>678</v>
      </c>
      <c r="K138" s="161">
        <f t="shared" si="62"/>
        <v>17</v>
      </c>
      <c r="L138" s="162">
        <f t="shared" si="63"/>
        <v>0.26153846153846155</v>
      </c>
      <c r="M138" s="157" t="s">
        <v>594</v>
      </c>
      <c r="N138" s="163">
        <v>42578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41</v>
      </c>
      <c r="B139" s="155">
        <v>42291</v>
      </c>
      <c r="C139" s="155"/>
      <c r="D139" s="156" t="s">
        <v>680</v>
      </c>
      <c r="E139" s="157" t="s">
        <v>591</v>
      </c>
      <c r="F139" s="158">
        <v>144</v>
      </c>
      <c r="G139" s="157"/>
      <c r="H139" s="157">
        <v>182.5</v>
      </c>
      <c r="I139" s="159">
        <v>181</v>
      </c>
      <c r="J139" s="160" t="s">
        <v>678</v>
      </c>
      <c r="K139" s="161">
        <f t="shared" si="62"/>
        <v>38.5</v>
      </c>
      <c r="L139" s="162">
        <f t="shared" si="63"/>
        <v>0.2673611111111111</v>
      </c>
      <c r="M139" s="157" t="s">
        <v>594</v>
      </c>
      <c r="N139" s="163">
        <v>42817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42</v>
      </c>
      <c r="B140" s="155">
        <v>42291</v>
      </c>
      <c r="C140" s="155"/>
      <c r="D140" s="156" t="s">
        <v>681</v>
      </c>
      <c r="E140" s="157" t="s">
        <v>591</v>
      </c>
      <c r="F140" s="158">
        <v>264</v>
      </c>
      <c r="G140" s="157"/>
      <c r="H140" s="157">
        <v>311</v>
      </c>
      <c r="I140" s="159">
        <v>311</v>
      </c>
      <c r="J140" s="160" t="s">
        <v>678</v>
      </c>
      <c r="K140" s="161">
        <f t="shared" si="62"/>
        <v>47</v>
      </c>
      <c r="L140" s="162">
        <f t="shared" si="63"/>
        <v>0.17803030303030304</v>
      </c>
      <c r="M140" s="157" t="s">
        <v>594</v>
      </c>
      <c r="N140" s="163">
        <v>42604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43</v>
      </c>
      <c r="B141" s="155">
        <v>42318</v>
      </c>
      <c r="C141" s="155"/>
      <c r="D141" s="156" t="s">
        <v>682</v>
      </c>
      <c r="E141" s="157" t="s">
        <v>603</v>
      </c>
      <c r="F141" s="158">
        <v>549.5</v>
      </c>
      <c r="G141" s="157"/>
      <c r="H141" s="157">
        <v>630</v>
      </c>
      <c r="I141" s="159">
        <v>630</v>
      </c>
      <c r="J141" s="160" t="s">
        <v>678</v>
      </c>
      <c r="K141" s="161">
        <f t="shared" si="62"/>
        <v>80.5</v>
      </c>
      <c r="L141" s="162">
        <f t="shared" si="63"/>
        <v>0.1464968152866242</v>
      </c>
      <c r="M141" s="157" t="s">
        <v>594</v>
      </c>
      <c r="N141" s="163">
        <v>42419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44</v>
      </c>
      <c r="B142" s="155">
        <v>42342</v>
      </c>
      <c r="C142" s="155"/>
      <c r="D142" s="156" t="s">
        <v>683</v>
      </c>
      <c r="E142" s="157" t="s">
        <v>591</v>
      </c>
      <c r="F142" s="158">
        <v>1027.5</v>
      </c>
      <c r="G142" s="157"/>
      <c r="H142" s="157">
        <v>1315</v>
      </c>
      <c r="I142" s="159">
        <v>1250</v>
      </c>
      <c r="J142" s="160" t="s">
        <v>678</v>
      </c>
      <c r="K142" s="161">
        <f t="shared" si="62"/>
        <v>287.5</v>
      </c>
      <c r="L142" s="162">
        <f t="shared" si="63"/>
        <v>0.27980535279805352</v>
      </c>
      <c r="M142" s="157" t="s">
        <v>594</v>
      </c>
      <c r="N142" s="163">
        <v>43244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45</v>
      </c>
      <c r="B143" s="155">
        <v>42367</v>
      </c>
      <c r="C143" s="155"/>
      <c r="D143" s="156" t="s">
        <v>684</v>
      </c>
      <c r="E143" s="157" t="s">
        <v>591</v>
      </c>
      <c r="F143" s="158">
        <v>465</v>
      </c>
      <c r="G143" s="157"/>
      <c r="H143" s="157">
        <v>540</v>
      </c>
      <c r="I143" s="159">
        <v>540</v>
      </c>
      <c r="J143" s="160" t="s">
        <v>678</v>
      </c>
      <c r="K143" s="161">
        <f t="shared" si="62"/>
        <v>75</v>
      </c>
      <c r="L143" s="162">
        <f t="shared" si="63"/>
        <v>0.16129032258064516</v>
      </c>
      <c r="M143" s="157" t="s">
        <v>594</v>
      </c>
      <c r="N143" s="163">
        <v>42530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46</v>
      </c>
      <c r="B144" s="155">
        <v>42380</v>
      </c>
      <c r="C144" s="155"/>
      <c r="D144" s="156" t="s">
        <v>403</v>
      </c>
      <c r="E144" s="157" t="s">
        <v>603</v>
      </c>
      <c r="F144" s="158">
        <v>81</v>
      </c>
      <c r="G144" s="157"/>
      <c r="H144" s="157">
        <v>110</v>
      </c>
      <c r="I144" s="159">
        <v>110</v>
      </c>
      <c r="J144" s="160" t="s">
        <v>678</v>
      </c>
      <c r="K144" s="161">
        <f t="shared" si="62"/>
        <v>29</v>
      </c>
      <c r="L144" s="162">
        <f t="shared" si="63"/>
        <v>0.35802469135802467</v>
      </c>
      <c r="M144" s="157" t="s">
        <v>594</v>
      </c>
      <c r="N144" s="163">
        <v>42745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47</v>
      </c>
      <c r="B145" s="155">
        <v>42382</v>
      </c>
      <c r="C145" s="155"/>
      <c r="D145" s="156" t="s">
        <v>685</v>
      </c>
      <c r="E145" s="157" t="s">
        <v>603</v>
      </c>
      <c r="F145" s="158">
        <v>417.5</v>
      </c>
      <c r="G145" s="157"/>
      <c r="H145" s="157">
        <v>547</v>
      </c>
      <c r="I145" s="159">
        <v>535</v>
      </c>
      <c r="J145" s="160" t="s">
        <v>678</v>
      </c>
      <c r="K145" s="161">
        <f t="shared" si="62"/>
        <v>129.5</v>
      </c>
      <c r="L145" s="162">
        <f t="shared" si="63"/>
        <v>0.31017964071856285</v>
      </c>
      <c r="M145" s="157" t="s">
        <v>594</v>
      </c>
      <c r="N145" s="163">
        <v>42578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48</v>
      </c>
      <c r="B146" s="155">
        <v>42408</v>
      </c>
      <c r="C146" s="155"/>
      <c r="D146" s="156" t="s">
        <v>686</v>
      </c>
      <c r="E146" s="157" t="s">
        <v>591</v>
      </c>
      <c r="F146" s="158">
        <v>650</v>
      </c>
      <c r="G146" s="157"/>
      <c r="H146" s="157">
        <v>800</v>
      </c>
      <c r="I146" s="159">
        <v>800</v>
      </c>
      <c r="J146" s="160" t="s">
        <v>678</v>
      </c>
      <c r="K146" s="161">
        <f t="shared" si="62"/>
        <v>150</v>
      </c>
      <c r="L146" s="162">
        <f t="shared" si="63"/>
        <v>0.23076923076923078</v>
      </c>
      <c r="M146" s="157" t="s">
        <v>594</v>
      </c>
      <c r="N146" s="163">
        <v>43154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49</v>
      </c>
      <c r="B147" s="155">
        <v>42433</v>
      </c>
      <c r="C147" s="155"/>
      <c r="D147" s="156" t="s">
        <v>237</v>
      </c>
      <c r="E147" s="157" t="s">
        <v>591</v>
      </c>
      <c r="F147" s="158">
        <v>437.5</v>
      </c>
      <c r="G147" s="157"/>
      <c r="H147" s="157">
        <v>504.5</v>
      </c>
      <c r="I147" s="159">
        <v>522</v>
      </c>
      <c r="J147" s="160" t="s">
        <v>687</v>
      </c>
      <c r="K147" s="161">
        <f t="shared" si="62"/>
        <v>67</v>
      </c>
      <c r="L147" s="162">
        <f t="shared" si="63"/>
        <v>0.15314285714285714</v>
      </c>
      <c r="M147" s="157" t="s">
        <v>594</v>
      </c>
      <c r="N147" s="163">
        <v>42480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50</v>
      </c>
      <c r="B148" s="155">
        <v>42438</v>
      </c>
      <c r="C148" s="155"/>
      <c r="D148" s="156" t="s">
        <v>688</v>
      </c>
      <c r="E148" s="157" t="s">
        <v>591</v>
      </c>
      <c r="F148" s="158">
        <v>189.5</v>
      </c>
      <c r="G148" s="157"/>
      <c r="H148" s="157">
        <v>218</v>
      </c>
      <c r="I148" s="159">
        <v>218</v>
      </c>
      <c r="J148" s="160" t="s">
        <v>678</v>
      </c>
      <c r="K148" s="161">
        <f t="shared" si="62"/>
        <v>28.5</v>
      </c>
      <c r="L148" s="162">
        <f t="shared" si="63"/>
        <v>0.15039577836411611</v>
      </c>
      <c r="M148" s="157" t="s">
        <v>594</v>
      </c>
      <c r="N148" s="163">
        <v>43034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51</v>
      </c>
      <c r="B149" s="165">
        <v>42471</v>
      </c>
      <c r="C149" s="165"/>
      <c r="D149" s="173" t="s">
        <v>689</v>
      </c>
      <c r="E149" s="168" t="s">
        <v>591</v>
      </c>
      <c r="F149" s="168">
        <v>36.5</v>
      </c>
      <c r="G149" s="169"/>
      <c r="H149" s="169">
        <v>15.85</v>
      </c>
      <c r="I149" s="169">
        <v>60</v>
      </c>
      <c r="J149" s="170" t="s">
        <v>690</v>
      </c>
      <c r="K149" s="171">
        <f t="shared" si="62"/>
        <v>-20.65</v>
      </c>
      <c r="L149" s="172">
        <f t="shared" si="63"/>
        <v>-0.5657534246575342</v>
      </c>
      <c r="M149" s="168" t="s">
        <v>604</v>
      </c>
      <c r="N149" s="176">
        <v>43627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52</v>
      </c>
      <c r="B150" s="155">
        <v>42472</v>
      </c>
      <c r="C150" s="155"/>
      <c r="D150" s="156" t="s">
        <v>691</v>
      </c>
      <c r="E150" s="157" t="s">
        <v>591</v>
      </c>
      <c r="F150" s="158">
        <v>93</v>
      </c>
      <c r="G150" s="157"/>
      <c r="H150" s="157">
        <v>149</v>
      </c>
      <c r="I150" s="159">
        <v>140</v>
      </c>
      <c r="J150" s="160" t="s">
        <v>692</v>
      </c>
      <c r="K150" s="161">
        <f t="shared" si="62"/>
        <v>56</v>
      </c>
      <c r="L150" s="162">
        <f t="shared" si="63"/>
        <v>0.60215053763440862</v>
      </c>
      <c r="M150" s="157" t="s">
        <v>594</v>
      </c>
      <c r="N150" s="163">
        <v>42740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53</v>
      </c>
      <c r="B151" s="155">
        <v>42472</v>
      </c>
      <c r="C151" s="155"/>
      <c r="D151" s="156" t="s">
        <v>693</v>
      </c>
      <c r="E151" s="157" t="s">
        <v>591</v>
      </c>
      <c r="F151" s="158">
        <v>130</v>
      </c>
      <c r="G151" s="157"/>
      <c r="H151" s="157">
        <v>150</v>
      </c>
      <c r="I151" s="159" t="s">
        <v>694</v>
      </c>
      <c r="J151" s="160" t="s">
        <v>678</v>
      </c>
      <c r="K151" s="161">
        <f t="shared" si="62"/>
        <v>20</v>
      </c>
      <c r="L151" s="162">
        <f t="shared" si="63"/>
        <v>0.15384615384615385</v>
      </c>
      <c r="M151" s="157" t="s">
        <v>594</v>
      </c>
      <c r="N151" s="163">
        <v>42564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54</v>
      </c>
      <c r="B152" s="155">
        <v>42473</v>
      </c>
      <c r="C152" s="155"/>
      <c r="D152" s="156" t="s">
        <v>695</v>
      </c>
      <c r="E152" s="157" t="s">
        <v>591</v>
      </c>
      <c r="F152" s="158">
        <v>196</v>
      </c>
      <c r="G152" s="157"/>
      <c r="H152" s="157">
        <v>299</v>
      </c>
      <c r="I152" s="159">
        <v>299</v>
      </c>
      <c r="J152" s="160" t="s">
        <v>678</v>
      </c>
      <c r="K152" s="161">
        <v>103</v>
      </c>
      <c r="L152" s="162">
        <v>0.52551020408163296</v>
      </c>
      <c r="M152" s="157" t="s">
        <v>594</v>
      </c>
      <c r="N152" s="163">
        <v>42620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55</v>
      </c>
      <c r="B153" s="155">
        <v>42473</v>
      </c>
      <c r="C153" s="155"/>
      <c r="D153" s="156" t="s">
        <v>696</v>
      </c>
      <c r="E153" s="157" t="s">
        <v>591</v>
      </c>
      <c r="F153" s="158">
        <v>88</v>
      </c>
      <c r="G153" s="157"/>
      <c r="H153" s="157">
        <v>103</v>
      </c>
      <c r="I153" s="159">
        <v>103</v>
      </c>
      <c r="J153" s="160" t="s">
        <v>678</v>
      </c>
      <c r="K153" s="161">
        <v>15</v>
      </c>
      <c r="L153" s="162">
        <v>0.170454545454545</v>
      </c>
      <c r="M153" s="157" t="s">
        <v>594</v>
      </c>
      <c r="N153" s="163">
        <v>42530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56</v>
      </c>
      <c r="B154" s="155">
        <v>42492</v>
      </c>
      <c r="C154" s="155"/>
      <c r="D154" s="156" t="s">
        <v>697</v>
      </c>
      <c r="E154" s="157" t="s">
        <v>591</v>
      </c>
      <c r="F154" s="158">
        <v>127.5</v>
      </c>
      <c r="G154" s="157"/>
      <c r="H154" s="157">
        <v>148</v>
      </c>
      <c r="I154" s="159" t="s">
        <v>698</v>
      </c>
      <c r="J154" s="160" t="s">
        <v>678</v>
      </c>
      <c r="K154" s="161">
        <f t="shared" ref="K154:K158" si="64">H154-F154</f>
        <v>20.5</v>
      </c>
      <c r="L154" s="162">
        <f t="shared" ref="L154:L158" si="65">K154/F154</f>
        <v>0.16078431372549021</v>
      </c>
      <c r="M154" s="157" t="s">
        <v>594</v>
      </c>
      <c r="N154" s="163">
        <v>42564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57</v>
      </c>
      <c r="B155" s="155">
        <v>42493</v>
      </c>
      <c r="C155" s="155"/>
      <c r="D155" s="156" t="s">
        <v>699</v>
      </c>
      <c r="E155" s="157" t="s">
        <v>591</v>
      </c>
      <c r="F155" s="158">
        <v>675</v>
      </c>
      <c r="G155" s="157"/>
      <c r="H155" s="157">
        <v>815</v>
      </c>
      <c r="I155" s="159" t="s">
        <v>700</v>
      </c>
      <c r="J155" s="160" t="s">
        <v>678</v>
      </c>
      <c r="K155" s="161">
        <f t="shared" si="64"/>
        <v>140</v>
      </c>
      <c r="L155" s="162">
        <f t="shared" si="65"/>
        <v>0.2074074074074074</v>
      </c>
      <c r="M155" s="157" t="s">
        <v>594</v>
      </c>
      <c r="N155" s="163">
        <v>43154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58</v>
      </c>
      <c r="B156" s="165">
        <v>42522</v>
      </c>
      <c r="C156" s="165"/>
      <c r="D156" s="166" t="s">
        <v>701</v>
      </c>
      <c r="E156" s="167" t="s">
        <v>591</v>
      </c>
      <c r="F156" s="168">
        <v>500</v>
      </c>
      <c r="G156" s="168"/>
      <c r="H156" s="169">
        <v>232.5</v>
      </c>
      <c r="I156" s="169" t="s">
        <v>702</v>
      </c>
      <c r="J156" s="170" t="s">
        <v>703</v>
      </c>
      <c r="K156" s="171">
        <f t="shared" si="64"/>
        <v>-267.5</v>
      </c>
      <c r="L156" s="172">
        <f t="shared" si="65"/>
        <v>-0.53500000000000003</v>
      </c>
      <c r="M156" s="168" t="s">
        <v>604</v>
      </c>
      <c r="N156" s="165">
        <v>43735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59</v>
      </c>
      <c r="B157" s="155">
        <v>42527</v>
      </c>
      <c r="C157" s="155"/>
      <c r="D157" s="156" t="s">
        <v>542</v>
      </c>
      <c r="E157" s="157" t="s">
        <v>591</v>
      </c>
      <c r="F157" s="158">
        <v>110</v>
      </c>
      <c r="G157" s="157"/>
      <c r="H157" s="157">
        <v>126.5</v>
      </c>
      <c r="I157" s="159">
        <v>125</v>
      </c>
      <c r="J157" s="160" t="s">
        <v>630</v>
      </c>
      <c r="K157" s="161">
        <f t="shared" si="64"/>
        <v>16.5</v>
      </c>
      <c r="L157" s="162">
        <f t="shared" si="65"/>
        <v>0.15</v>
      </c>
      <c r="M157" s="157" t="s">
        <v>594</v>
      </c>
      <c r="N157" s="163">
        <v>42552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60</v>
      </c>
      <c r="B158" s="155">
        <v>42538</v>
      </c>
      <c r="C158" s="155"/>
      <c r="D158" s="156" t="s">
        <v>704</v>
      </c>
      <c r="E158" s="157" t="s">
        <v>591</v>
      </c>
      <c r="F158" s="158">
        <v>44</v>
      </c>
      <c r="G158" s="157"/>
      <c r="H158" s="157">
        <v>69.5</v>
      </c>
      <c r="I158" s="159">
        <v>69.5</v>
      </c>
      <c r="J158" s="160" t="s">
        <v>705</v>
      </c>
      <c r="K158" s="161">
        <f t="shared" si="64"/>
        <v>25.5</v>
      </c>
      <c r="L158" s="162">
        <f t="shared" si="65"/>
        <v>0.57954545454545459</v>
      </c>
      <c r="M158" s="157" t="s">
        <v>594</v>
      </c>
      <c r="N158" s="163">
        <v>42977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61</v>
      </c>
      <c r="B159" s="155">
        <v>42549</v>
      </c>
      <c r="C159" s="155"/>
      <c r="D159" s="156" t="s">
        <v>706</v>
      </c>
      <c r="E159" s="157" t="s">
        <v>591</v>
      </c>
      <c r="F159" s="158">
        <v>262.5</v>
      </c>
      <c r="G159" s="157"/>
      <c r="H159" s="157">
        <v>340</v>
      </c>
      <c r="I159" s="159">
        <v>333</v>
      </c>
      <c r="J159" s="160" t="s">
        <v>707</v>
      </c>
      <c r="K159" s="161">
        <v>77.5</v>
      </c>
      <c r="L159" s="162">
        <v>0.29523809523809502</v>
      </c>
      <c r="M159" s="157" t="s">
        <v>594</v>
      </c>
      <c r="N159" s="163">
        <v>43017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62</v>
      </c>
      <c r="B160" s="155">
        <v>42549</v>
      </c>
      <c r="C160" s="155"/>
      <c r="D160" s="156" t="s">
        <v>708</v>
      </c>
      <c r="E160" s="157" t="s">
        <v>591</v>
      </c>
      <c r="F160" s="158">
        <v>840</v>
      </c>
      <c r="G160" s="157"/>
      <c r="H160" s="157">
        <v>1230</v>
      </c>
      <c r="I160" s="159">
        <v>1230</v>
      </c>
      <c r="J160" s="160" t="s">
        <v>678</v>
      </c>
      <c r="K160" s="161">
        <v>390</v>
      </c>
      <c r="L160" s="162">
        <v>0.46428571428571402</v>
      </c>
      <c r="M160" s="157" t="s">
        <v>594</v>
      </c>
      <c r="N160" s="163">
        <v>42649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77">
        <v>63</v>
      </c>
      <c r="B161" s="178">
        <v>42556</v>
      </c>
      <c r="C161" s="178"/>
      <c r="D161" s="179" t="s">
        <v>709</v>
      </c>
      <c r="E161" s="180" t="s">
        <v>591</v>
      </c>
      <c r="F161" s="180">
        <v>395</v>
      </c>
      <c r="G161" s="181"/>
      <c r="H161" s="181">
        <f>(468.5+342.5)/2</f>
        <v>405.5</v>
      </c>
      <c r="I161" s="181">
        <v>510</v>
      </c>
      <c r="J161" s="182" t="s">
        <v>710</v>
      </c>
      <c r="K161" s="183">
        <f t="shared" ref="K161:K167" si="66">H161-F161</f>
        <v>10.5</v>
      </c>
      <c r="L161" s="184">
        <f t="shared" ref="L161:L167" si="67">K161/F161</f>
        <v>2.6582278481012658E-2</v>
      </c>
      <c r="M161" s="180" t="s">
        <v>611</v>
      </c>
      <c r="N161" s="178">
        <v>43606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64</v>
      </c>
      <c r="B162" s="165">
        <v>42584</v>
      </c>
      <c r="C162" s="165"/>
      <c r="D162" s="166" t="s">
        <v>711</v>
      </c>
      <c r="E162" s="167" t="s">
        <v>603</v>
      </c>
      <c r="F162" s="168">
        <f>169.5-12.8</f>
        <v>156.69999999999999</v>
      </c>
      <c r="G162" s="168"/>
      <c r="H162" s="169">
        <v>77</v>
      </c>
      <c r="I162" s="169" t="s">
        <v>712</v>
      </c>
      <c r="J162" s="170" t="s">
        <v>713</v>
      </c>
      <c r="K162" s="171">
        <f t="shared" si="66"/>
        <v>-79.699999999999989</v>
      </c>
      <c r="L162" s="172">
        <f t="shared" si="67"/>
        <v>-0.50861518825781749</v>
      </c>
      <c r="M162" s="168" t="s">
        <v>604</v>
      </c>
      <c r="N162" s="165">
        <v>43522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65</v>
      </c>
      <c r="B163" s="165">
        <v>42586</v>
      </c>
      <c r="C163" s="165"/>
      <c r="D163" s="166" t="s">
        <v>714</v>
      </c>
      <c r="E163" s="167" t="s">
        <v>591</v>
      </c>
      <c r="F163" s="168">
        <v>400</v>
      </c>
      <c r="G163" s="168"/>
      <c r="H163" s="169">
        <v>305</v>
      </c>
      <c r="I163" s="169">
        <v>475</v>
      </c>
      <c r="J163" s="170" t="s">
        <v>715</v>
      </c>
      <c r="K163" s="171">
        <f t="shared" si="66"/>
        <v>-95</v>
      </c>
      <c r="L163" s="172">
        <f t="shared" si="67"/>
        <v>-0.23749999999999999</v>
      </c>
      <c r="M163" s="168" t="s">
        <v>604</v>
      </c>
      <c r="N163" s="165">
        <v>43606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66</v>
      </c>
      <c r="B164" s="155">
        <v>42593</v>
      </c>
      <c r="C164" s="155"/>
      <c r="D164" s="156" t="s">
        <v>716</v>
      </c>
      <c r="E164" s="157" t="s">
        <v>591</v>
      </c>
      <c r="F164" s="158">
        <v>86.5</v>
      </c>
      <c r="G164" s="157"/>
      <c r="H164" s="157">
        <v>130</v>
      </c>
      <c r="I164" s="159">
        <v>130</v>
      </c>
      <c r="J164" s="160" t="s">
        <v>717</v>
      </c>
      <c r="K164" s="161">
        <f t="shared" si="66"/>
        <v>43.5</v>
      </c>
      <c r="L164" s="162">
        <f t="shared" si="67"/>
        <v>0.50289017341040465</v>
      </c>
      <c r="M164" s="157" t="s">
        <v>594</v>
      </c>
      <c r="N164" s="163">
        <v>43091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4">
        <v>67</v>
      </c>
      <c r="B165" s="165">
        <v>42600</v>
      </c>
      <c r="C165" s="165"/>
      <c r="D165" s="166" t="s">
        <v>122</v>
      </c>
      <c r="E165" s="167" t="s">
        <v>591</v>
      </c>
      <c r="F165" s="168">
        <v>133.5</v>
      </c>
      <c r="G165" s="168"/>
      <c r="H165" s="169">
        <v>126.5</v>
      </c>
      <c r="I165" s="169">
        <v>178</v>
      </c>
      <c r="J165" s="170" t="s">
        <v>718</v>
      </c>
      <c r="K165" s="171">
        <f t="shared" si="66"/>
        <v>-7</v>
      </c>
      <c r="L165" s="172">
        <f t="shared" si="67"/>
        <v>-5.2434456928838954E-2</v>
      </c>
      <c r="M165" s="168" t="s">
        <v>604</v>
      </c>
      <c r="N165" s="165">
        <v>42615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68</v>
      </c>
      <c r="B166" s="155">
        <v>42613</v>
      </c>
      <c r="C166" s="155"/>
      <c r="D166" s="156" t="s">
        <v>719</v>
      </c>
      <c r="E166" s="157" t="s">
        <v>591</v>
      </c>
      <c r="F166" s="158">
        <v>560</v>
      </c>
      <c r="G166" s="157"/>
      <c r="H166" s="157">
        <v>725</v>
      </c>
      <c r="I166" s="159">
        <v>725</v>
      </c>
      <c r="J166" s="160" t="s">
        <v>624</v>
      </c>
      <c r="K166" s="161">
        <f t="shared" si="66"/>
        <v>165</v>
      </c>
      <c r="L166" s="162">
        <f t="shared" si="67"/>
        <v>0.29464285714285715</v>
      </c>
      <c r="M166" s="157" t="s">
        <v>594</v>
      </c>
      <c r="N166" s="163">
        <v>42456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69</v>
      </c>
      <c r="B167" s="155">
        <v>42614</v>
      </c>
      <c r="C167" s="155"/>
      <c r="D167" s="156" t="s">
        <v>720</v>
      </c>
      <c r="E167" s="157" t="s">
        <v>591</v>
      </c>
      <c r="F167" s="158">
        <v>160.5</v>
      </c>
      <c r="G167" s="157"/>
      <c r="H167" s="157">
        <v>210</v>
      </c>
      <c r="I167" s="159">
        <v>210</v>
      </c>
      <c r="J167" s="160" t="s">
        <v>624</v>
      </c>
      <c r="K167" s="161">
        <f t="shared" si="66"/>
        <v>49.5</v>
      </c>
      <c r="L167" s="162">
        <f t="shared" si="67"/>
        <v>0.30841121495327101</v>
      </c>
      <c r="M167" s="157" t="s">
        <v>594</v>
      </c>
      <c r="N167" s="163">
        <v>42871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70</v>
      </c>
      <c r="B168" s="155">
        <v>42646</v>
      </c>
      <c r="C168" s="155"/>
      <c r="D168" s="156" t="s">
        <v>415</v>
      </c>
      <c r="E168" s="157" t="s">
        <v>591</v>
      </c>
      <c r="F168" s="158">
        <v>430</v>
      </c>
      <c r="G168" s="157"/>
      <c r="H168" s="157">
        <v>596</v>
      </c>
      <c r="I168" s="159">
        <v>575</v>
      </c>
      <c r="J168" s="160" t="s">
        <v>721</v>
      </c>
      <c r="K168" s="161">
        <v>166</v>
      </c>
      <c r="L168" s="162">
        <v>0.38604651162790699</v>
      </c>
      <c r="M168" s="157" t="s">
        <v>594</v>
      </c>
      <c r="N168" s="163">
        <v>42769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71</v>
      </c>
      <c r="B169" s="155">
        <v>42657</v>
      </c>
      <c r="C169" s="155"/>
      <c r="D169" s="156" t="s">
        <v>722</v>
      </c>
      <c r="E169" s="157" t="s">
        <v>591</v>
      </c>
      <c r="F169" s="158">
        <v>280</v>
      </c>
      <c r="G169" s="157"/>
      <c r="H169" s="157">
        <v>345</v>
      </c>
      <c r="I169" s="159">
        <v>345</v>
      </c>
      <c r="J169" s="160" t="s">
        <v>624</v>
      </c>
      <c r="K169" s="161">
        <f t="shared" ref="K169:K174" si="68">H169-F169</f>
        <v>65</v>
      </c>
      <c r="L169" s="162">
        <f t="shared" ref="L169:L170" si="69">K169/F169</f>
        <v>0.23214285714285715</v>
      </c>
      <c r="M169" s="157" t="s">
        <v>594</v>
      </c>
      <c r="N169" s="163">
        <v>42814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72</v>
      </c>
      <c r="B170" s="155">
        <v>42657</v>
      </c>
      <c r="C170" s="155"/>
      <c r="D170" s="156" t="s">
        <v>723</v>
      </c>
      <c r="E170" s="157" t="s">
        <v>591</v>
      </c>
      <c r="F170" s="158">
        <v>245</v>
      </c>
      <c r="G170" s="157"/>
      <c r="H170" s="157">
        <v>325.5</v>
      </c>
      <c r="I170" s="159">
        <v>330</v>
      </c>
      <c r="J170" s="160" t="s">
        <v>724</v>
      </c>
      <c r="K170" s="161">
        <f t="shared" si="68"/>
        <v>80.5</v>
      </c>
      <c r="L170" s="162">
        <f t="shared" si="69"/>
        <v>0.32857142857142857</v>
      </c>
      <c r="M170" s="157" t="s">
        <v>594</v>
      </c>
      <c r="N170" s="163">
        <v>42769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73</v>
      </c>
      <c r="B171" s="155">
        <v>42660</v>
      </c>
      <c r="C171" s="155"/>
      <c r="D171" s="156" t="s">
        <v>725</v>
      </c>
      <c r="E171" s="157" t="s">
        <v>591</v>
      </c>
      <c r="F171" s="158">
        <v>125</v>
      </c>
      <c r="G171" s="157"/>
      <c r="H171" s="157">
        <v>160</v>
      </c>
      <c r="I171" s="159">
        <v>160</v>
      </c>
      <c r="J171" s="160" t="s">
        <v>678</v>
      </c>
      <c r="K171" s="161">
        <f t="shared" si="68"/>
        <v>35</v>
      </c>
      <c r="L171" s="162">
        <v>0.28000000000000003</v>
      </c>
      <c r="M171" s="157" t="s">
        <v>594</v>
      </c>
      <c r="N171" s="163">
        <v>42803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74</v>
      </c>
      <c r="B172" s="155">
        <v>42660</v>
      </c>
      <c r="C172" s="155"/>
      <c r="D172" s="156" t="s">
        <v>726</v>
      </c>
      <c r="E172" s="157" t="s">
        <v>591</v>
      </c>
      <c r="F172" s="158">
        <v>114</v>
      </c>
      <c r="G172" s="157"/>
      <c r="H172" s="157">
        <v>145</v>
      </c>
      <c r="I172" s="159">
        <v>145</v>
      </c>
      <c r="J172" s="160" t="s">
        <v>678</v>
      </c>
      <c r="K172" s="161">
        <f t="shared" si="68"/>
        <v>31</v>
      </c>
      <c r="L172" s="162">
        <f t="shared" ref="L172:L174" si="70">K172/F172</f>
        <v>0.27192982456140352</v>
      </c>
      <c r="M172" s="157" t="s">
        <v>594</v>
      </c>
      <c r="N172" s="163">
        <v>42859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75</v>
      </c>
      <c r="B173" s="155">
        <v>42660</v>
      </c>
      <c r="C173" s="155"/>
      <c r="D173" s="156" t="s">
        <v>727</v>
      </c>
      <c r="E173" s="157" t="s">
        <v>591</v>
      </c>
      <c r="F173" s="158">
        <v>212</v>
      </c>
      <c r="G173" s="157"/>
      <c r="H173" s="157">
        <v>280</v>
      </c>
      <c r="I173" s="159">
        <v>276</v>
      </c>
      <c r="J173" s="160" t="s">
        <v>728</v>
      </c>
      <c r="K173" s="161">
        <f t="shared" si="68"/>
        <v>68</v>
      </c>
      <c r="L173" s="162">
        <f t="shared" si="70"/>
        <v>0.32075471698113206</v>
      </c>
      <c r="M173" s="157" t="s">
        <v>594</v>
      </c>
      <c r="N173" s="163">
        <v>42858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76</v>
      </c>
      <c r="B174" s="155">
        <v>42678</v>
      </c>
      <c r="C174" s="155"/>
      <c r="D174" s="156" t="s">
        <v>464</v>
      </c>
      <c r="E174" s="157" t="s">
        <v>591</v>
      </c>
      <c r="F174" s="158">
        <v>155</v>
      </c>
      <c r="G174" s="157"/>
      <c r="H174" s="157">
        <v>210</v>
      </c>
      <c r="I174" s="159">
        <v>210</v>
      </c>
      <c r="J174" s="160" t="s">
        <v>729</v>
      </c>
      <c r="K174" s="161">
        <f t="shared" si="68"/>
        <v>55</v>
      </c>
      <c r="L174" s="162">
        <f t="shared" si="70"/>
        <v>0.35483870967741937</v>
      </c>
      <c r="M174" s="157" t="s">
        <v>594</v>
      </c>
      <c r="N174" s="163">
        <v>42944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77</v>
      </c>
      <c r="B175" s="165">
        <v>42710</v>
      </c>
      <c r="C175" s="165"/>
      <c r="D175" s="166" t="s">
        <v>730</v>
      </c>
      <c r="E175" s="167" t="s">
        <v>591</v>
      </c>
      <c r="F175" s="168">
        <v>150.5</v>
      </c>
      <c r="G175" s="168"/>
      <c r="H175" s="169">
        <v>72.5</v>
      </c>
      <c r="I175" s="169">
        <v>174</v>
      </c>
      <c r="J175" s="170" t="s">
        <v>731</v>
      </c>
      <c r="K175" s="171">
        <v>-78</v>
      </c>
      <c r="L175" s="172">
        <v>-0.51827242524916906</v>
      </c>
      <c r="M175" s="168" t="s">
        <v>604</v>
      </c>
      <c r="N175" s="165">
        <v>43333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78</v>
      </c>
      <c r="B176" s="155">
        <v>42712</v>
      </c>
      <c r="C176" s="155"/>
      <c r="D176" s="156" t="s">
        <v>732</v>
      </c>
      <c r="E176" s="157" t="s">
        <v>591</v>
      </c>
      <c r="F176" s="158">
        <v>380</v>
      </c>
      <c r="G176" s="157"/>
      <c r="H176" s="157">
        <v>478</v>
      </c>
      <c r="I176" s="159">
        <v>468</v>
      </c>
      <c r="J176" s="160" t="s">
        <v>678</v>
      </c>
      <c r="K176" s="161">
        <f t="shared" ref="K176:K178" si="71">H176-F176</f>
        <v>98</v>
      </c>
      <c r="L176" s="162">
        <f t="shared" ref="L176:L178" si="72">K176/F176</f>
        <v>0.25789473684210529</v>
      </c>
      <c r="M176" s="157" t="s">
        <v>594</v>
      </c>
      <c r="N176" s="163">
        <v>43025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79</v>
      </c>
      <c r="B177" s="155">
        <v>42734</v>
      </c>
      <c r="C177" s="155"/>
      <c r="D177" s="156" t="s">
        <v>121</v>
      </c>
      <c r="E177" s="157" t="s">
        <v>591</v>
      </c>
      <c r="F177" s="158">
        <v>305</v>
      </c>
      <c r="G177" s="157"/>
      <c r="H177" s="157">
        <v>375</v>
      </c>
      <c r="I177" s="159">
        <v>375</v>
      </c>
      <c r="J177" s="160" t="s">
        <v>678</v>
      </c>
      <c r="K177" s="161">
        <f t="shared" si="71"/>
        <v>70</v>
      </c>
      <c r="L177" s="162">
        <f t="shared" si="72"/>
        <v>0.22950819672131148</v>
      </c>
      <c r="M177" s="157" t="s">
        <v>594</v>
      </c>
      <c r="N177" s="163">
        <v>42768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80</v>
      </c>
      <c r="B178" s="155">
        <v>42739</v>
      </c>
      <c r="C178" s="155"/>
      <c r="D178" s="156" t="s">
        <v>104</v>
      </c>
      <c r="E178" s="157" t="s">
        <v>591</v>
      </c>
      <c r="F178" s="158">
        <v>99.5</v>
      </c>
      <c r="G178" s="157"/>
      <c r="H178" s="157">
        <v>158</v>
      </c>
      <c r="I178" s="159">
        <v>158</v>
      </c>
      <c r="J178" s="160" t="s">
        <v>678</v>
      </c>
      <c r="K178" s="161">
        <f t="shared" si="71"/>
        <v>58.5</v>
      </c>
      <c r="L178" s="162">
        <f t="shared" si="72"/>
        <v>0.5879396984924623</v>
      </c>
      <c r="M178" s="157" t="s">
        <v>594</v>
      </c>
      <c r="N178" s="163">
        <v>42898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81</v>
      </c>
      <c r="B179" s="155">
        <v>42739</v>
      </c>
      <c r="C179" s="155"/>
      <c r="D179" s="156" t="s">
        <v>104</v>
      </c>
      <c r="E179" s="157" t="s">
        <v>591</v>
      </c>
      <c r="F179" s="158">
        <v>99.5</v>
      </c>
      <c r="G179" s="157"/>
      <c r="H179" s="157">
        <v>158</v>
      </c>
      <c r="I179" s="159">
        <v>158</v>
      </c>
      <c r="J179" s="160" t="s">
        <v>678</v>
      </c>
      <c r="K179" s="161">
        <v>58.5</v>
      </c>
      <c r="L179" s="162">
        <v>0.58793969849246197</v>
      </c>
      <c r="M179" s="157" t="s">
        <v>594</v>
      </c>
      <c r="N179" s="163">
        <v>42898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82</v>
      </c>
      <c r="B180" s="155">
        <v>42786</v>
      </c>
      <c r="C180" s="155"/>
      <c r="D180" s="156" t="s">
        <v>210</v>
      </c>
      <c r="E180" s="157" t="s">
        <v>591</v>
      </c>
      <c r="F180" s="158">
        <v>140.5</v>
      </c>
      <c r="G180" s="157"/>
      <c r="H180" s="157">
        <v>220</v>
      </c>
      <c r="I180" s="159">
        <v>220</v>
      </c>
      <c r="J180" s="160" t="s">
        <v>678</v>
      </c>
      <c r="K180" s="161">
        <f>H180-F180</f>
        <v>79.5</v>
      </c>
      <c r="L180" s="162">
        <f>K180/F180</f>
        <v>0.5658362989323843</v>
      </c>
      <c r="M180" s="157" t="s">
        <v>594</v>
      </c>
      <c r="N180" s="163">
        <v>42864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83</v>
      </c>
      <c r="B181" s="155">
        <v>42786</v>
      </c>
      <c r="C181" s="155"/>
      <c r="D181" s="156" t="s">
        <v>733</v>
      </c>
      <c r="E181" s="157" t="s">
        <v>591</v>
      </c>
      <c r="F181" s="158">
        <v>202.5</v>
      </c>
      <c r="G181" s="157"/>
      <c r="H181" s="157">
        <v>234</v>
      </c>
      <c r="I181" s="159">
        <v>234</v>
      </c>
      <c r="J181" s="160" t="s">
        <v>678</v>
      </c>
      <c r="K181" s="161">
        <v>31.5</v>
      </c>
      <c r="L181" s="162">
        <v>0.155555555555556</v>
      </c>
      <c r="M181" s="157" t="s">
        <v>594</v>
      </c>
      <c r="N181" s="163">
        <v>42836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84</v>
      </c>
      <c r="B182" s="155">
        <v>42818</v>
      </c>
      <c r="C182" s="155"/>
      <c r="D182" s="156" t="s">
        <v>734</v>
      </c>
      <c r="E182" s="157" t="s">
        <v>591</v>
      </c>
      <c r="F182" s="158">
        <v>300.5</v>
      </c>
      <c r="G182" s="157"/>
      <c r="H182" s="157">
        <v>417.5</v>
      </c>
      <c r="I182" s="159">
        <v>420</v>
      </c>
      <c r="J182" s="160" t="s">
        <v>735</v>
      </c>
      <c r="K182" s="161">
        <f>H182-F182</f>
        <v>117</v>
      </c>
      <c r="L182" s="162">
        <f>K182/F182</f>
        <v>0.38935108153078202</v>
      </c>
      <c r="M182" s="157" t="s">
        <v>594</v>
      </c>
      <c r="N182" s="163">
        <v>43070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85</v>
      </c>
      <c r="B183" s="155">
        <v>42818</v>
      </c>
      <c r="C183" s="155"/>
      <c r="D183" s="156" t="s">
        <v>708</v>
      </c>
      <c r="E183" s="157" t="s">
        <v>591</v>
      </c>
      <c r="F183" s="158">
        <v>850</v>
      </c>
      <c r="G183" s="157"/>
      <c r="H183" s="157">
        <v>1042.5</v>
      </c>
      <c r="I183" s="159">
        <v>1023</v>
      </c>
      <c r="J183" s="160" t="s">
        <v>736</v>
      </c>
      <c r="K183" s="161">
        <v>192.5</v>
      </c>
      <c r="L183" s="162">
        <v>0.22647058823529401</v>
      </c>
      <c r="M183" s="157" t="s">
        <v>594</v>
      </c>
      <c r="N183" s="163">
        <v>42830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86</v>
      </c>
      <c r="B184" s="155">
        <v>42830</v>
      </c>
      <c r="C184" s="155"/>
      <c r="D184" s="156" t="s">
        <v>495</v>
      </c>
      <c r="E184" s="157" t="s">
        <v>591</v>
      </c>
      <c r="F184" s="158">
        <v>785</v>
      </c>
      <c r="G184" s="157"/>
      <c r="H184" s="157">
        <v>930</v>
      </c>
      <c r="I184" s="159">
        <v>920</v>
      </c>
      <c r="J184" s="160" t="s">
        <v>737</v>
      </c>
      <c r="K184" s="161">
        <f>H184-F184</f>
        <v>145</v>
      </c>
      <c r="L184" s="162">
        <f>K184/F184</f>
        <v>0.18471337579617833</v>
      </c>
      <c r="M184" s="157" t="s">
        <v>594</v>
      </c>
      <c r="N184" s="163">
        <v>42976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87</v>
      </c>
      <c r="B185" s="165">
        <v>42831</v>
      </c>
      <c r="C185" s="165"/>
      <c r="D185" s="166" t="s">
        <v>738</v>
      </c>
      <c r="E185" s="167" t="s">
        <v>591</v>
      </c>
      <c r="F185" s="168">
        <v>40</v>
      </c>
      <c r="G185" s="168"/>
      <c r="H185" s="169">
        <v>13.1</v>
      </c>
      <c r="I185" s="169">
        <v>60</v>
      </c>
      <c r="J185" s="170" t="s">
        <v>739</v>
      </c>
      <c r="K185" s="171">
        <v>-26.9</v>
      </c>
      <c r="L185" s="172">
        <v>-0.67249999999999999</v>
      </c>
      <c r="M185" s="168" t="s">
        <v>604</v>
      </c>
      <c r="N185" s="165">
        <v>43138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88</v>
      </c>
      <c r="B186" s="155">
        <v>42837</v>
      </c>
      <c r="C186" s="155"/>
      <c r="D186" s="156" t="s">
        <v>102</v>
      </c>
      <c r="E186" s="157" t="s">
        <v>591</v>
      </c>
      <c r="F186" s="158">
        <v>289.5</v>
      </c>
      <c r="G186" s="157"/>
      <c r="H186" s="157">
        <v>354</v>
      </c>
      <c r="I186" s="159">
        <v>360</v>
      </c>
      <c r="J186" s="160" t="s">
        <v>740</v>
      </c>
      <c r="K186" s="161">
        <f t="shared" ref="K186:K194" si="73">H186-F186</f>
        <v>64.5</v>
      </c>
      <c r="L186" s="162">
        <f t="shared" ref="L186:L194" si="74">K186/F186</f>
        <v>0.22279792746113988</v>
      </c>
      <c r="M186" s="157" t="s">
        <v>594</v>
      </c>
      <c r="N186" s="163">
        <v>43040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89</v>
      </c>
      <c r="B187" s="155">
        <v>42845</v>
      </c>
      <c r="C187" s="155"/>
      <c r="D187" s="156" t="s">
        <v>435</v>
      </c>
      <c r="E187" s="157" t="s">
        <v>591</v>
      </c>
      <c r="F187" s="158">
        <v>700</v>
      </c>
      <c r="G187" s="157"/>
      <c r="H187" s="157">
        <v>840</v>
      </c>
      <c r="I187" s="159">
        <v>840</v>
      </c>
      <c r="J187" s="160" t="s">
        <v>741</v>
      </c>
      <c r="K187" s="161">
        <f t="shared" si="73"/>
        <v>140</v>
      </c>
      <c r="L187" s="162">
        <f t="shared" si="74"/>
        <v>0.2</v>
      </c>
      <c r="M187" s="157" t="s">
        <v>594</v>
      </c>
      <c r="N187" s="163">
        <v>42893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90</v>
      </c>
      <c r="B188" s="155">
        <v>42887</v>
      </c>
      <c r="C188" s="155"/>
      <c r="D188" s="156" t="s">
        <v>742</v>
      </c>
      <c r="E188" s="157" t="s">
        <v>591</v>
      </c>
      <c r="F188" s="158">
        <v>130</v>
      </c>
      <c r="G188" s="157"/>
      <c r="H188" s="157">
        <v>144.25</v>
      </c>
      <c r="I188" s="159">
        <v>170</v>
      </c>
      <c r="J188" s="160" t="s">
        <v>743</v>
      </c>
      <c r="K188" s="161">
        <f t="shared" si="73"/>
        <v>14.25</v>
      </c>
      <c r="L188" s="162">
        <f t="shared" si="74"/>
        <v>0.10961538461538461</v>
      </c>
      <c r="M188" s="157" t="s">
        <v>594</v>
      </c>
      <c r="N188" s="163">
        <v>43675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91</v>
      </c>
      <c r="B189" s="155">
        <v>42901</v>
      </c>
      <c r="C189" s="155"/>
      <c r="D189" s="156" t="s">
        <v>744</v>
      </c>
      <c r="E189" s="157" t="s">
        <v>591</v>
      </c>
      <c r="F189" s="158">
        <v>214.5</v>
      </c>
      <c r="G189" s="157"/>
      <c r="H189" s="157">
        <v>262</v>
      </c>
      <c r="I189" s="159">
        <v>262</v>
      </c>
      <c r="J189" s="160" t="s">
        <v>613</v>
      </c>
      <c r="K189" s="161">
        <f t="shared" si="73"/>
        <v>47.5</v>
      </c>
      <c r="L189" s="162">
        <f t="shared" si="74"/>
        <v>0.22144522144522144</v>
      </c>
      <c r="M189" s="157" t="s">
        <v>594</v>
      </c>
      <c r="N189" s="163">
        <v>42977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92</v>
      </c>
      <c r="B190" s="186">
        <v>42933</v>
      </c>
      <c r="C190" s="186"/>
      <c r="D190" s="187" t="s">
        <v>745</v>
      </c>
      <c r="E190" s="188" t="s">
        <v>591</v>
      </c>
      <c r="F190" s="189">
        <v>370</v>
      </c>
      <c r="G190" s="188"/>
      <c r="H190" s="188">
        <v>447.5</v>
      </c>
      <c r="I190" s="190">
        <v>450</v>
      </c>
      <c r="J190" s="191" t="s">
        <v>678</v>
      </c>
      <c r="K190" s="161">
        <f t="shared" si="73"/>
        <v>77.5</v>
      </c>
      <c r="L190" s="192">
        <f t="shared" si="74"/>
        <v>0.20945945945945946</v>
      </c>
      <c r="M190" s="188" t="s">
        <v>594</v>
      </c>
      <c r="N190" s="193">
        <v>43035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93</v>
      </c>
      <c r="B191" s="186">
        <v>42943</v>
      </c>
      <c r="C191" s="186"/>
      <c r="D191" s="187" t="s">
        <v>208</v>
      </c>
      <c r="E191" s="188" t="s">
        <v>591</v>
      </c>
      <c r="F191" s="189">
        <v>657.5</v>
      </c>
      <c r="G191" s="188"/>
      <c r="H191" s="188">
        <v>825</v>
      </c>
      <c r="I191" s="190">
        <v>820</v>
      </c>
      <c r="J191" s="191" t="s">
        <v>678</v>
      </c>
      <c r="K191" s="161">
        <f t="shared" si="73"/>
        <v>167.5</v>
      </c>
      <c r="L191" s="192">
        <f t="shared" si="74"/>
        <v>0.25475285171102663</v>
      </c>
      <c r="M191" s="188" t="s">
        <v>594</v>
      </c>
      <c r="N191" s="193">
        <v>43090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94</v>
      </c>
      <c r="B192" s="155">
        <v>42964</v>
      </c>
      <c r="C192" s="155"/>
      <c r="D192" s="156" t="s">
        <v>383</v>
      </c>
      <c r="E192" s="157" t="s">
        <v>591</v>
      </c>
      <c r="F192" s="158">
        <v>605</v>
      </c>
      <c r="G192" s="157"/>
      <c r="H192" s="157">
        <v>750</v>
      </c>
      <c r="I192" s="159">
        <v>750</v>
      </c>
      <c r="J192" s="160" t="s">
        <v>737</v>
      </c>
      <c r="K192" s="161">
        <f t="shared" si="73"/>
        <v>145</v>
      </c>
      <c r="L192" s="162">
        <f t="shared" si="74"/>
        <v>0.23966942148760331</v>
      </c>
      <c r="M192" s="157" t="s">
        <v>594</v>
      </c>
      <c r="N192" s="163">
        <v>43027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95</v>
      </c>
      <c r="B193" s="165">
        <v>42979</v>
      </c>
      <c r="C193" s="165"/>
      <c r="D193" s="173" t="s">
        <v>746</v>
      </c>
      <c r="E193" s="168" t="s">
        <v>591</v>
      </c>
      <c r="F193" s="168">
        <v>255</v>
      </c>
      <c r="G193" s="169"/>
      <c r="H193" s="169">
        <v>217.25</v>
      </c>
      <c r="I193" s="169">
        <v>320</v>
      </c>
      <c r="J193" s="170" t="s">
        <v>747</v>
      </c>
      <c r="K193" s="171">
        <f t="shared" si="73"/>
        <v>-37.75</v>
      </c>
      <c r="L193" s="174">
        <f t="shared" si="74"/>
        <v>-0.14803921568627451</v>
      </c>
      <c r="M193" s="168" t="s">
        <v>604</v>
      </c>
      <c r="N193" s="165">
        <v>43661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96</v>
      </c>
      <c r="B194" s="155">
        <v>42997</v>
      </c>
      <c r="C194" s="155"/>
      <c r="D194" s="156" t="s">
        <v>748</v>
      </c>
      <c r="E194" s="157" t="s">
        <v>591</v>
      </c>
      <c r="F194" s="158">
        <v>215</v>
      </c>
      <c r="G194" s="157"/>
      <c r="H194" s="157">
        <v>258</v>
      </c>
      <c r="I194" s="159">
        <v>258</v>
      </c>
      <c r="J194" s="160" t="s">
        <v>678</v>
      </c>
      <c r="K194" s="161">
        <f t="shared" si="73"/>
        <v>43</v>
      </c>
      <c r="L194" s="162">
        <f t="shared" si="74"/>
        <v>0.2</v>
      </c>
      <c r="M194" s="157" t="s">
        <v>594</v>
      </c>
      <c r="N194" s="163">
        <v>43040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97</v>
      </c>
      <c r="B195" s="155">
        <v>42997</v>
      </c>
      <c r="C195" s="155"/>
      <c r="D195" s="156" t="s">
        <v>748</v>
      </c>
      <c r="E195" s="157" t="s">
        <v>591</v>
      </c>
      <c r="F195" s="158">
        <v>215</v>
      </c>
      <c r="G195" s="157"/>
      <c r="H195" s="157">
        <v>258</v>
      </c>
      <c r="I195" s="159">
        <v>258</v>
      </c>
      <c r="J195" s="191" t="s">
        <v>678</v>
      </c>
      <c r="K195" s="161">
        <v>43</v>
      </c>
      <c r="L195" s="162">
        <v>0.2</v>
      </c>
      <c r="M195" s="157" t="s">
        <v>594</v>
      </c>
      <c r="N195" s="163">
        <v>43040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98</v>
      </c>
      <c r="B196" s="186">
        <v>42998</v>
      </c>
      <c r="C196" s="186"/>
      <c r="D196" s="187" t="s">
        <v>749</v>
      </c>
      <c r="E196" s="188" t="s">
        <v>591</v>
      </c>
      <c r="F196" s="158">
        <v>75</v>
      </c>
      <c r="G196" s="188"/>
      <c r="H196" s="188">
        <v>90</v>
      </c>
      <c r="I196" s="190">
        <v>90</v>
      </c>
      <c r="J196" s="160" t="s">
        <v>750</v>
      </c>
      <c r="K196" s="161">
        <f t="shared" ref="K196:K201" si="75">H196-F196</f>
        <v>15</v>
      </c>
      <c r="L196" s="162">
        <f t="shared" ref="L196:L201" si="76">K196/F196</f>
        <v>0.2</v>
      </c>
      <c r="M196" s="157" t="s">
        <v>594</v>
      </c>
      <c r="N196" s="163">
        <v>43019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99</v>
      </c>
      <c r="B197" s="186">
        <v>43011</v>
      </c>
      <c r="C197" s="186"/>
      <c r="D197" s="187" t="s">
        <v>751</v>
      </c>
      <c r="E197" s="188" t="s">
        <v>591</v>
      </c>
      <c r="F197" s="189">
        <v>315</v>
      </c>
      <c r="G197" s="188"/>
      <c r="H197" s="188">
        <v>392</v>
      </c>
      <c r="I197" s="190">
        <v>384</v>
      </c>
      <c r="J197" s="191" t="s">
        <v>752</v>
      </c>
      <c r="K197" s="161">
        <f t="shared" si="75"/>
        <v>77</v>
      </c>
      <c r="L197" s="192">
        <f t="shared" si="76"/>
        <v>0.24444444444444444</v>
      </c>
      <c r="M197" s="188" t="s">
        <v>594</v>
      </c>
      <c r="N197" s="193">
        <v>43017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100</v>
      </c>
      <c r="B198" s="186">
        <v>43013</v>
      </c>
      <c r="C198" s="186"/>
      <c r="D198" s="187" t="s">
        <v>468</v>
      </c>
      <c r="E198" s="188" t="s">
        <v>591</v>
      </c>
      <c r="F198" s="189">
        <v>145</v>
      </c>
      <c r="G198" s="188"/>
      <c r="H198" s="188">
        <v>179</v>
      </c>
      <c r="I198" s="190">
        <v>180</v>
      </c>
      <c r="J198" s="191" t="s">
        <v>753</v>
      </c>
      <c r="K198" s="161">
        <f t="shared" si="75"/>
        <v>34</v>
      </c>
      <c r="L198" s="192">
        <f t="shared" si="76"/>
        <v>0.23448275862068965</v>
      </c>
      <c r="M198" s="188" t="s">
        <v>594</v>
      </c>
      <c r="N198" s="193">
        <v>43025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101</v>
      </c>
      <c r="B199" s="186">
        <v>43014</v>
      </c>
      <c r="C199" s="186"/>
      <c r="D199" s="187" t="s">
        <v>358</v>
      </c>
      <c r="E199" s="188" t="s">
        <v>591</v>
      </c>
      <c r="F199" s="189">
        <v>256</v>
      </c>
      <c r="G199" s="188"/>
      <c r="H199" s="188">
        <v>323</v>
      </c>
      <c r="I199" s="190">
        <v>320</v>
      </c>
      <c r="J199" s="191" t="s">
        <v>678</v>
      </c>
      <c r="K199" s="161">
        <f t="shared" si="75"/>
        <v>67</v>
      </c>
      <c r="L199" s="192">
        <f t="shared" si="76"/>
        <v>0.26171875</v>
      </c>
      <c r="M199" s="188" t="s">
        <v>594</v>
      </c>
      <c r="N199" s="193">
        <v>43067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102</v>
      </c>
      <c r="B200" s="186">
        <v>43017</v>
      </c>
      <c r="C200" s="186"/>
      <c r="D200" s="187" t="s">
        <v>372</v>
      </c>
      <c r="E200" s="188" t="s">
        <v>591</v>
      </c>
      <c r="F200" s="189">
        <v>137.5</v>
      </c>
      <c r="G200" s="188"/>
      <c r="H200" s="188">
        <v>184</v>
      </c>
      <c r="I200" s="190">
        <v>183</v>
      </c>
      <c r="J200" s="191" t="s">
        <v>754</v>
      </c>
      <c r="K200" s="161">
        <f t="shared" si="75"/>
        <v>46.5</v>
      </c>
      <c r="L200" s="192">
        <f t="shared" si="76"/>
        <v>0.33818181818181819</v>
      </c>
      <c r="M200" s="188" t="s">
        <v>594</v>
      </c>
      <c r="N200" s="193">
        <v>43108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103</v>
      </c>
      <c r="B201" s="186">
        <v>43018</v>
      </c>
      <c r="C201" s="186"/>
      <c r="D201" s="187" t="s">
        <v>755</v>
      </c>
      <c r="E201" s="188" t="s">
        <v>591</v>
      </c>
      <c r="F201" s="189">
        <v>125.5</v>
      </c>
      <c r="G201" s="188"/>
      <c r="H201" s="188">
        <v>158</v>
      </c>
      <c r="I201" s="190">
        <v>155</v>
      </c>
      <c r="J201" s="191" t="s">
        <v>756</v>
      </c>
      <c r="K201" s="161">
        <f t="shared" si="75"/>
        <v>32.5</v>
      </c>
      <c r="L201" s="192">
        <f t="shared" si="76"/>
        <v>0.25896414342629481</v>
      </c>
      <c r="M201" s="188" t="s">
        <v>594</v>
      </c>
      <c r="N201" s="193">
        <v>43067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104</v>
      </c>
      <c r="B202" s="186">
        <v>43018</v>
      </c>
      <c r="C202" s="186"/>
      <c r="D202" s="187" t="s">
        <v>757</v>
      </c>
      <c r="E202" s="188" t="s">
        <v>591</v>
      </c>
      <c r="F202" s="189">
        <v>895</v>
      </c>
      <c r="G202" s="188"/>
      <c r="H202" s="188">
        <v>1122.5</v>
      </c>
      <c r="I202" s="190">
        <v>1078</v>
      </c>
      <c r="J202" s="191" t="s">
        <v>758</v>
      </c>
      <c r="K202" s="161">
        <v>227.5</v>
      </c>
      <c r="L202" s="192">
        <v>0.25418994413407803</v>
      </c>
      <c r="M202" s="188" t="s">
        <v>594</v>
      </c>
      <c r="N202" s="193">
        <v>43117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105</v>
      </c>
      <c r="B203" s="186">
        <v>43020</v>
      </c>
      <c r="C203" s="186"/>
      <c r="D203" s="187" t="s">
        <v>367</v>
      </c>
      <c r="E203" s="188" t="s">
        <v>591</v>
      </c>
      <c r="F203" s="189">
        <v>525</v>
      </c>
      <c r="G203" s="188"/>
      <c r="H203" s="188">
        <v>629</v>
      </c>
      <c r="I203" s="190">
        <v>629</v>
      </c>
      <c r="J203" s="191" t="s">
        <v>678</v>
      </c>
      <c r="K203" s="161">
        <v>104</v>
      </c>
      <c r="L203" s="192">
        <v>0.19809523809523799</v>
      </c>
      <c r="M203" s="188" t="s">
        <v>594</v>
      </c>
      <c r="N203" s="193">
        <v>43119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106</v>
      </c>
      <c r="B204" s="186">
        <v>43046</v>
      </c>
      <c r="C204" s="186"/>
      <c r="D204" s="187" t="s">
        <v>408</v>
      </c>
      <c r="E204" s="188" t="s">
        <v>591</v>
      </c>
      <c r="F204" s="189">
        <v>740</v>
      </c>
      <c r="G204" s="188"/>
      <c r="H204" s="188">
        <v>892.5</v>
      </c>
      <c r="I204" s="190">
        <v>900</v>
      </c>
      <c r="J204" s="191" t="s">
        <v>759</v>
      </c>
      <c r="K204" s="161">
        <f t="shared" ref="K204:K206" si="77">H204-F204</f>
        <v>152.5</v>
      </c>
      <c r="L204" s="192">
        <f t="shared" ref="L204:L206" si="78">K204/F204</f>
        <v>0.20608108108108109</v>
      </c>
      <c r="M204" s="188" t="s">
        <v>594</v>
      </c>
      <c r="N204" s="193">
        <v>43052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107</v>
      </c>
      <c r="B205" s="155">
        <v>43073</v>
      </c>
      <c r="C205" s="155"/>
      <c r="D205" s="156" t="s">
        <v>760</v>
      </c>
      <c r="E205" s="157" t="s">
        <v>591</v>
      </c>
      <c r="F205" s="158">
        <v>118.5</v>
      </c>
      <c r="G205" s="157"/>
      <c r="H205" s="157">
        <v>143.5</v>
      </c>
      <c r="I205" s="159">
        <v>145</v>
      </c>
      <c r="J205" s="160" t="s">
        <v>761</v>
      </c>
      <c r="K205" s="161">
        <f t="shared" si="77"/>
        <v>25</v>
      </c>
      <c r="L205" s="162">
        <f t="shared" si="78"/>
        <v>0.2109704641350211</v>
      </c>
      <c r="M205" s="157" t="s">
        <v>594</v>
      </c>
      <c r="N205" s="163">
        <v>43097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4">
        <v>108</v>
      </c>
      <c r="B206" s="165">
        <v>43090</v>
      </c>
      <c r="C206" s="165"/>
      <c r="D206" s="166" t="s">
        <v>440</v>
      </c>
      <c r="E206" s="167" t="s">
        <v>591</v>
      </c>
      <c r="F206" s="168">
        <v>715</v>
      </c>
      <c r="G206" s="168"/>
      <c r="H206" s="169">
        <v>500</v>
      </c>
      <c r="I206" s="169">
        <v>872</v>
      </c>
      <c r="J206" s="170" t="s">
        <v>762</v>
      </c>
      <c r="K206" s="171">
        <f t="shared" si="77"/>
        <v>-215</v>
      </c>
      <c r="L206" s="172">
        <f t="shared" si="78"/>
        <v>-0.30069930069930068</v>
      </c>
      <c r="M206" s="168" t="s">
        <v>604</v>
      </c>
      <c r="N206" s="165">
        <v>43670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109</v>
      </c>
      <c r="B207" s="155">
        <v>43098</v>
      </c>
      <c r="C207" s="155"/>
      <c r="D207" s="156" t="s">
        <v>751</v>
      </c>
      <c r="E207" s="157" t="s">
        <v>591</v>
      </c>
      <c r="F207" s="158">
        <v>435</v>
      </c>
      <c r="G207" s="157"/>
      <c r="H207" s="157">
        <v>542.5</v>
      </c>
      <c r="I207" s="159">
        <v>539</v>
      </c>
      <c r="J207" s="160" t="s">
        <v>678</v>
      </c>
      <c r="K207" s="161">
        <v>107.5</v>
      </c>
      <c r="L207" s="162">
        <v>0.247126436781609</v>
      </c>
      <c r="M207" s="157" t="s">
        <v>594</v>
      </c>
      <c r="N207" s="163">
        <v>43206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110</v>
      </c>
      <c r="B208" s="155">
        <v>43098</v>
      </c>
      <c r="C208" s="155"/>
      <c r="D208" s="156" t="s">
        <v>560</v>
      </c>
      <c r="E208" s="157" t="s">
        <v>591</v>
      </c>
      <c r="F208" s="158">
        <v>885</v>
      </c>
      <c r="G208" s="157"/>
      <c r="H208" s="157">
        <v>1090</v>
      </c>
      <c r="I208" s="159">
        <v>1084</v>
      </c>
      <c r="J208" s="160" t="s">
        <v>678</v>
      </c>
      <c r="K208" s="161">
        <v>205</v>
      </c>
      <c r="L208" s="162">
        <v>0.23163841807909599</v>
      </c>
      <c r="M208" s="157" t="s">
        <v>594</v>
      </c>
      <c r="N208" s="163">
        <v>43213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4">
        <v>111</v>
      </c>
      <c r="B209" s="195">
        <v>43192</v>
      </c>
      <c r="C209" s="195"/>
      <c r="D209" s="173" t="s">
        <v>763</v>
      </c>
      <c r="E209" s="168" t="s">
        <v>591</v>
      </c>
      <c r="F209" s="196">
        <v>478.5</v>
      </c>
      <c r="G209" s="168"/>
      <c r="H209" s="168">
        <v>442</v>
      </c>
      <c r="I209" s="169">
        <v>613</v>
      </c>
      <c r="J209" s="170" t="s">
        <v>764</v>
      </c>
      <c r="K209" s="171">
        <f t="shared" ref="K209:K212" si="79">H209-F209</f>
        <v>-36.5</v>
      </c>
      <c r="L209" s="172">
        <f t="shared" ref="L209:L212" si="80">K209/F209</f>
        <v>-7.6280041797283177E-2</v>
      </c>
      <c r="M209" s="168" t="s">
        <v>604</v>
      </c>
      <c r="N209" s="165">
        <v>43762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112</v>
      </c>
      <c r="B210" s="165">
        <v>43194</v>
      </c>
      <c r="C210" s="165"/>
      <c r="D210" s="166" t="s">
        <v>765</v>
      </c>
      <c r="E210" s="167" t="s">
        <v>591</v>
      </c>
      <c r="F210" s="168">
        <f>141.5-7.3</f>
        <v>134.19999999999999</v>
      </c>
      <c r="G210" s="168"/>
      <c r="H210" s="169">
        <v>77</v>
      </c>
      <c r="I210" s="169">
        <v>180</v>
      </c>
      <c r="J210" s="170" t="s">
        <v>766</v>
      </c>
      <c r="K210" s="171">
        <f t="shared" si="79"/>
        <v>-57.199999999999989</v>
      </c>
      <c r="L210" s="172">
        <f t="shared" si="80"/>
        <v>-0.42622950819672129</v>
      </c>
      <c r="M210" s="168" t="s">
        <v>604</v>
      </c>
      <c r="N210" s="165">
        <v>43522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4">
        <v>113</v>
      </c>
      <c r="B211" s="165">
        <v>43209</v>
      </c>
      <c r="C211" s="165"/>
      <c r="D211" s="166" t="s">
        <v>767</v>
      </c>
      <c r="E211" s="167" t="s">
        <v>591</v>
      </c>
      <c r="F211" s="168">
        <v>430</v>
      </c>
      <c r="G211" s="168"/>
      <c r="H211" s="169">
        <v>220</v>
      </c>
      <c r="I211" s="169">
        <v>537</v>
      </c>
      <c r="J211" s="170" t="s">
        <v>768</v>
      </c>
      <c r="K211" s="171">
        <f t="shared" si="79"/>
        <v>-210</v>
      </c>
      <c r="L211" s="172">
        <f t="shared" si="80"/>
        <v>-0.48837209302325579</v>
      </c>
      <c r="M211" s="168" t="s">
        <v>604</v>
      </c>
      <c r="N211" s="165">
        <v>43252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114</v>
      </c>
      <c r="B212" s="186">
        <v>43220</v>
      </c>
      <c r="C212" s="186"/>
      <c r="D212" s="187" t="s">
        <v>769</v>
      </c>
      <c r="E212" s="188" t="s">
        <v>591</v>
      </c>
      <c r="F212" s="188">
        <v>153.5</v>
      </c>
      <c r="G212" s="188"/>
      <c r="H212" s="188">
        <v>196</v>
      </c>
      <c r="I212" s="190">
        <v>196</v>
      </c>
      <c r="J212" s="160" t="s">
        <v>770</v>
      </c>
      <c r="K212" s="161">
        <f t="shared" si="79"/>
        <v>42.5</v>
      </c>
      <c r="L212" s="162">
        <f t="shared" si="80"/>
        <v>0.27687296416938112</v>
      </c>
      <c r="M212" s="157" t="s">
        <v>594</v>
      </c>
      <c r="N212" s="163">
        <v>43605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4">
        <v>115</v>
      </c>
      <c r="B213" s="165">
        <v>43306</v>
      </c>
      <c r="C213" s="165"/>
      <c r="D213" s="166" t="s">
        <v>738</v>
      </c>
      <c r="E213" s="167" t="s">
        <v>591</v>
      </c>
      <c r="F213" s="168">
        <v>27.5</v>
      </c>
      <c r="G213" s="168"/>
      <c r="H213" s="169">
        <v>13.1</v>
      </c>
      <c r="I213" s="169">
        <v>60</v>
      </c>
      <c r="J213" s="170" t="s">
        <v>771</v>
      </c>
      <c r="K213" s="171">
        <v>-14.4</v>
      </c>
      <c r="L213" s="172">
        <v>-0.52363636363636401</v>
      </c>
      <c r="M213" s="168" t="s">
        <v>604</v>
      </c>
      <c r="N213" s="165">
        <v>43138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4">
        <v>116</v>
      </c>
      <c r="B214" s="195">
        <v>43318</v>
      </c>
      <c r="C214" s="195"/>
      <c r="D214" s="173" t="s">
        <v>772</v>
      </c>
      <c r="E214" s="168" t="s">
        <v>591</v>
      </c>
      <c r="F214" s="168">
        <v>148.5</v>
      </c>
      <c r="G214" s="168"/>
      <c r="H214" s="168">
        <v>102</v>
      </c>
      <c r="I214" s="169">
        <v>182</v>
      </c>
      <c r="J214" s="170" t="s">
        <v>773</v>
      </c>
      <c r="K214" s="171">
        <f>H214-F214</f>
        <v>-46.5</v>
      </c>
      <c r="L214" s="172">
        <f>K214/F214</f>
        <v>-0.31313131313131315</v>
      </c>
      <c r="M214" s="168" t="s">
        <v>604</v>
      </c>
      <c r="N214" s="165">
        <v>43661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117</v>
      </c>
      <c r="B215" s="155">
        <v>43335</v>
      </c>
      <c r="C215" s="155"/>
      <c r="D215" s="156" t="s">
        <v>774</v>
      </c>
      <c r="E215" s="157" t="s">
        <v>591</v>
      </c>
      <c r="F215" s="188">
        <v>285</v>
      </c>
      <c r="G215" s="157"/>
      <c r="H215" s="157">
        <v>355</v>
      </c>
      <c r="I215" s="159">
        <v>364</v>
      </c>
      <c r="J215" s="160" t="s">
        <v>775</v>
      </c>
      <c r="K215" s="161">
        <v>70</v>
      </c>
      <c r="L215" s="162">
        <v>0.24561403508771901</v>
      </c>
      <c r="M215" s="157" t="s">
        <v>594</v>
      </c>
      <c r="N215" s="163">
        <v>43455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118</v>
      </c>
      <c r="B216" s="155">
        <v>43341</v>
      </c>
      <c r="C216" s="155"/>
      <c r="D216" s="156" t="s">
        <v>398</v>
      </c>
      <c r="E216" s="157" t="s">
        <v>591</v>
      </c>
      <c r="F216" s="188">
        <v>525</v>
      </c>
      <c r="G216" s="157"/>
      <c r="H216" s="157">
        <v>585</v>
      </c>
      <c r="I216" s="159">
        <v>635</v>
      </c>
      <c r="J216" s="160" t="s">
        <v>776</v>
      </c>
      <c r="K216" s="161">
        <f t="shared" ref="K216:K267" si="81">H216-F216</f>
        <v>60</v>
      </c>
      <c r="L216" s="162">
        <f t="shared" ref="L216:L267" si="82">K216/F216</f>
        <v>0.11428571428571428</v>
      </c>
      <c r="M216" s="157" t="s">
        <v>594</v>
      </c>
      <c r="N216" s="163">
        <v>43662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119</v>
      </c>
      <c r="B217" s="155">
        <v>43395</v>
      </c>
      <c r="C217" s="155"/>
      <c r="D217" s="156" t="s">
        <v>383</v>
      </c>
      <c r="E217" s="157" t="s">
        <v>591</v>
      </c>
      <c r="F217" s="188">
        <v>475</v>
      </c>
      <c r="G217" s="157"/>
      <c r="H217" s="157">
        <v>574</v>
      </c>
      <c r="I217" s="159">
        <v>570</v>
      </c>
      <c r="J217" s="160" t="s">
        <v>678</v>
      </c>
      <c r="K217" s="161">
        <f t="shared" si="81"/>
        <v>99</v>
      </c>
      <c r="L217" s="162">
        <f t="shared" si="82"/>
        <v>0.20842105263157895</v>
      </c>
      <c r="M217" s="157" t="s">
        <v>594</v>
      </c>
      <c r="N217" s="163">
        <v>43403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120</v>
      </c>
      <c r="B218" s="186">
        <v>43397</v>
      </c>
      <c r="C218" s="186"/>
      <c r="D218" s="187" t="s">
        <v>777</v>
      </c>
      <c r="E218" s="188" t="s">
        <v>591</v>
      </c>
      <c r="F218" s="188">
        <v>707.5</v>
      </c>
      <c r="G218" s="188"/>
      <c r="H218" s="188">
        <v>872</v>
      </c>
      <c r="I218" s="190">
        <v>872</v>
      </c>
      <c r="J218" s="191" t="s">
        <v>678</v>
      </c>
      <c r="K218" s="161">
        <f t="shared" si="81"/>
        <v>164.5</v>
      </c>
      <c r="L218" s="192">
        <f t="shared" si="82"/>
        <v>0.23250883392226149</v>
      </c>
      <c r="M218" s="188" t="s">
        <v>594</v>
      </c>
      <c r="N218" s="193">
        <v>43482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121</v>
      </c>
      <c r="B219" s="186">
        <v>43398</v>
      </c>
      <c r="C219" s="186"/>
      <c r="D219" s="187" t="s">
        <v>778</v>
      </c>
      <c r="E219" s="188" t="s">
        <v>591</v>
      </c>
      <c r="F219" s="188">
        <v>162</v>
      </c>
      <c r="G219" s="188"/>
      <c r="H219" s="188">
        <v>204</v>
      </c>
      <c r="I219" s="190">
        <v>209</v>
      </c>
      <c r="J219" s="191" t="s">
        <v>779</v>
      </c>
      <c r="K219" s="161">
        <f t="shared" si="81"/>
        <v>42</v>
      </c>
      <c r="L219" s="192">
        <f t="shared" si="82"/>
        <v>0.25925925925925924</v>
      </c>
      <c r="M219" s="188" t="s">
        <v>594</v>
      </c>
      <c r="N219" s="193">
        <v>43539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122</v>
      </c>
      <c r="B220" s="186">
        <v>43399</v>
      </c>
      <c r="C220" s="186"/>
      <c r="D220" s="187" t="s">
        <v>488</v>
      </c>
      <c r="E220" s="188" t="s">
        <v>591</v>
      </c>
      <c r="F220" s="188">
        <v>240</v>
      </c>
      <c r="G220" s="188"/>
      <c r="H220" s="188">
        <v>297</v>
      </c>
      <c r="I220" s="190">
        <v>297</v>
      </c>
      <c r="J220" s="191" t="s">
        <v>678</v>
      </c>
      <c r="K220" s="197">
        <f t="shared" si="81"/>
        <v>57</v>
      </c>
      <c r="L220" s="192">
        <f t="shared" si="82"/>
        <v>0.23749999999999999</v>
      </c>
      <c r="M220" s="188" t="s">
        <v>594</v>
      </c>
      <c r="N220" s="193">
        <v>43417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123</v>
      </c>
      <c r="B221" s="155">
        <v>43439</v>
      </c>
      <c r="C221" s="155"/>
      <c r="D221" s="156" t="s">
        <v>780</v>
      </c>
      <c r="E221" s="157" t="s">
        <v>591</v>
      </c>
      <c r="F221" s="157">
        <v>202.5</v>
      </c>
      <c r="G221" s="157"/>
      <c r="H221" s="157">
        <v>255</v>
      </c>
      <c r="I221" s="159">
        <v>252</v>
      </c>
      <c r="J221" s="160" t="s">
        <v>678</v>
      </c>
      <c r="K221" s="161">
        <f t="shared" si="81"/>
        <v>52.5</v>
      </c>
      <c r="L221" s="162">
        <f t="shared" si="82"/>
        <v>0.25925925925925924</v>
      </c>
      <c r="M221" s="157" t="s">
        <v>594</v>
      </c>
      <c r="N221" s="163">
        <v>43542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124</v>
      </c>
      <c r="B222" s="186">
        <v>43465</v>
      </c>
      <c r="C222" s="155"/>
      <c r="D222" s="187" t="s">
        <v>159</v>
      </c>
      <c r="E222" s="188" t="s">
        <v>591</v>
      </c>
      <c r="F222" s="188">
        <v>710</v>
      </c>
      <c r="G222" s="188"/>
      <c r="H222" s="188">
        <v>866</v>
      </c>
      <c r="I222" s="190">
        <v>866</v>
      </c>
      <c r="J222" s="191" t="s">
        <v>678</v>
      </c>
      <c r="K222" s="161">
        <f t="shared" si="81"/>
        <v>156</v>
      </c>
      <c r="L222" s="162">
        <f t="shared" si="82"/>
        <v>0.21971830985915494</v>
      </c>
      <c r="M222" s="157" t="s">
        <v>594</v>
      </c>
      <c r="N222" s="163">
        <v>43553</v>
      </c>
      <c r="O222" s="1"/>
      <c r="P222" s="1"/>
      <c r="Q222" s="242"/>
      <c r="R222" s="1"/>
      <c r="S222" s="6" t="s">
        <v>781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125</v>
      </c>
      <c r="B223" s="186">
        <v>43522</v>
      </c>
      <c r="C223" s="186"/>
      <c r="D223" s="187" t="s">
        <v>174</v>
      </c>
      <c r="E223" s="188" t="s">
        <v>591</v>
      </c>
      <c r="F223" s="188">
        <v>337.25</v>
      </c>
      <c r="G223" s="188"/>
      <c r="H223" s="188">
        <v>398.5</v>
      </c>
      <c r="I223" s="190">
        <v>411</v>
      </c>
      <c r="J223" s="160" t="s">
        <v>782</v>
      </c>
      <c r="K223" s="161">
        <f t="shared" si="81"/>
        <v>61.25</v>
      </c>
      <c r="L223" s="162">
        <f t="shared" si="82"/>
        <v>0.1816160118606375</v>
      </c>
      <c r="M223" s="157" t="s">
        <v>594</v>
      </c>
      <c r="N223" s="163">
        <v>43760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126</v>
      </c>
      <c r="B224" s="199">
        <v>43559</v>
      </c>
      <c r="C224" s="199"/>
      <c r="D224" s="200" t="s">
        <v>783</v>
      </c>
      <c r="E224" s="201" t="s">
        <v>591</v>
      </c>
      <c r="F224" s="201">
        <v>130</v>
      </c>
      <c r="G224" s="201"/>
      <c r="H224" s="201">
        <v>65</v>
      </c>
      <c r="I224" s="202">
        <v>158</v>
      </c>
      <c r="J224" s="170" t="s">
        <v>784</v>
      </c>
      <c r="K224" s="171">
        <f t="shared" si="81"/>
        <v>-65</v>
      </c>
      <c r="L224" s="172">
        <f t="shared" si="82"/>
        <v>-0.5</v>
      </c>
      <c r="M224" s="168" t="s">
        <v>604</v>
      </c>
      <c r="N224" s="165">
        <v>43726</v>
      </c>
      <c r="O224" s="1"/>
      <c r="P224" s="1"/>
      <c r="Q224" s="242"/>
      <c r="R224" s="1"/>
      <c r="S224" s="6" t="s">
        <v>785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127</v>
      </c>
      <c r="B225" s="186">
        <v>43017</v>
      </c>
      <c r="C225" s="186"/>
      <c r="D225" s="187" t="s">
        <v>210</v>
      </c>
      <c r="E225" s="188" t="s">
        <v>591</v>
      </c>
      <c r="F225" s="188">
        <v>141.5</v>
      </c>
      <c r="G225" s="188"/>
      <c r="H225" s="188">
        <v>183.5</v>
      </c>
      <c r="I225" s="190">
        <v>210</v>
      </c>
      <c r="J225" s="160" t="s">
        <v>779</v>
      </c>
      <c r="K225" s="161">
        <f t="shared" si="81"/>
        <v>42</v>
      </c>
      <c r="L225" s="162">
        <f t="shared" si="82"/>
        <v>0.29681978798586572</v>
      </c>
      <c r="M225" s="157" t="s">
        <v>594</v>
      </c>
      <c r="N225" s="163">
        <v>43042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8">
        <v>128</v>
      </c>
      <c r="B226" s="199">
        <v>43074</v>
      </c>
      <c r="C226" s="199"/>
      <c r="D226" s="200" t="s">
        <v>786</v>
      </c>
      <c r="E226" s="201" t="s">
        <v>591</v>
      </c>
      <c r="F226" s="196">
        <v>172</v>
      </c>
      <c r="G226" s="201"/>
      <c r="H226" s="201">
        <v>155.25</v>
      </c>
      <c r="I226" s="202">
        <v>230</v>
      </c>
      <c r="J226" s="170" t="s">
        <v>787</v>
      </c>
      <c r="K226" s="171">
        <f t="shared" si="81"/>
        <v>-16.75</v>
      </c>
      <c r="L226" s="172">
        <f t="shared" si="82"/>
        <v>-9.7383720930232565E-2</v>
      </c>
      <c r="M226" s="168" t="s">
        <v>604</v>
      </c>
      <c r="N226" s="165">
        <v>43787</v>
      </c>
      <c r="O226" s="1"/>
      <c r="P226" s="1"/>
      <c r="Q226" s="242"/>
      <c r="R226" s="1"/>
      <c r="S226" s="6" t="s">
        <v>785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129</v>
      </c>
      <c r="B227" s="186">
        <v>43398</v>
      </c>
      <c r="C227" s="186"/>
      <c r="D227" s="187" t="s">
        <v>120</v>
      </c>
      <c r="E227" s="188" t="s">
        <v>591</v>
      </c>
      <c r="F227" s="188">
        <v>698.5</v>
      </c>
      <c r="G227" s="188"/>
      <c r="H227" s="188">
        <v>890</v>
      </c>
      <c r="I227" s="190">
        <v>890</v>
      </c>
      <c r="J227" s="160" t="s">
        <v>788</v>
      </c>
      <c r="K227" s="161">
        <f t="shared" si="81"/>
        <v>191.5</v>
      </c>
      <c r="L227" s="162">
        <f t="shared" si="82"/>
        <v>0.27415891195418757</v>
      </c>
      <c r="M227" s="157" t="s">
        <v>594</v>
      </c>
      <c r="N227" s="163">
        <v>44328</v>
      </c>
      <c r="O227" s="1"/>
      <c r="P227" s="1"/>
      <c r="Q227" s="242"/>
      <c r="R227" s="1"/>
      <c r="S227" s="6" t="s">
        <v>781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130</v>
      </c>
      <c r="B228" s="186">
        <v>42877</v>
      </c>
      <c r="C228" s="186"/>
      <c r="D228" s="187" t="s">
        <v>789</v>
      </c>
      <c r="E228" s="188" t="s">
        <v>591</v>
      </c>
      <c r="F228" s="188">
        <v>127.6</v>
      </c>
      <c r="G228" s="188"/>
      <c r="H228" s="188">
        <v>138</v>
      </c>
      <c r="I228" s="190">
        <v>190</v>
      </c>
      <c r="J228" s="160" t="s">
        <v>790</v>
      </c>
      <c r="K228" s="161">
        <f t="shared" si="81"/>
        <v>10.400000000000006</v>
      </c>
      <c r="L228" s="162">
        <f t="shared" si="82"/>
        <v>8.1504702194357417E-2</v>
      </c>
      <c r="M228" s="157" t="s">
        <v>594</v>
      </c>
      <c r="N228" s="163">
        <v>43774</v>
      </c>
      <c r="O228" s="1"/>
      <c r="P228" s="1"/>
      <c r="Q228" s="242"/>
      <c r="R228" s="1"/>
      <c r="S228" s="6" t="s">
        <v>785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131</v>
      </c>
      <c r="B229" s="186">
        <v>43158</v>
      </c>
      <c r="C229" s="186"/>
      <c r="D229" s="187" t="s">
        <v>791</v>
      </c>
      <c r="E229" s="188" t="s">
        <v>591</v>
      </c>
      <c r="F229" s="188">
        <v>317</v>
      </c>
      <c r="G229" s="188"/>
      <c r="H229" s="188">
        <v>382.5</v>
      </c>
      <c r="I229" s="190">
        <v>398</v>
      </c>
      <c r="J229" s="160" t="s">
        <v>792</v>
      </c>
      <c r="K229" s="161">
        <f t="shared" si="81"/>
        <v>65.5</v>
      </c>
      <c r="L229" s="162">
        <f t="shared" si="82"/>
        <v>0.20662460567823343</v>
      </c>
      <c r="M229" s="157" t="s">
        <v>594</v>
      </c>
      <c r="N229" s="163">
        <v>44238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132</v>
      </c>
      <c r="B230" s="199">
        <v>43164</v>
      </c>
      <c r="C230" s="199"/>
      <c r="D230" s="200" t="s">
        <v>166</v>
      </c>
      <c r="E230" s="201" t="s">
        <v>591</v>
      </c>
      <c r="F230" s="196">
        <f>510-14.4</f>
        <v>495.6</v>
      </c>
      <c r="G230" s="201"/>
      <c r="H230" s="201">
        <v>350</v>
      </c>
      <c r="I230" s="202">
        <v>672</v>
      </c>
      <c r="J230" s="170" t="s">
        <v>793</v>
      </c>
      <c r="K230" s="171">
        <f t="shared" si="81"/>
        <v>-145.60000000000002</v>
      </c>
      <c r="L230" s="172">
        <f t="shared" si="82"/>
        <v>-0.29378531073446329</v>
      </c>
      <c r="M230" s="168" t="s">
        <v>604</v>
      </c>
      <c r="N230" s="165">
        <v>43887</v>
      </c>
      <c r="O230" s="1"/>
      <c r="P230" s="1"/>
      <c r="Q230" s="242"/>
      <c r="R230" s="1"/>
      <c r="S230" s="6" t="s">
        <v>781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133</v>
      </c>
      <c r="B231" s="199">
        <v>43237</v>
      </c>
      <c r="C231" s="199"/>
      <c r="D231" s="200" t="s">
        <v>794</v>
      </c>
      <c r="E231" s="201" t="s">
        <v>591</v>
      </c>
      <c r="F231" s="196">
        <v>230.3</v>
      </c>
      <c r="G231" s="201"/>
      <c r="H231" s="201">
        <v>102.5</v>
      </c>
      <c r="I231" s="202">
        <v>348</v>
      </c>
      <c r="J231" s="170" t="s">
        <v>795</v>
      </c>
      <c r="K231" s="171">
        <f t="shared" si="81"/>
        <v>-127.80000000000001</v>
      </c>
      <c r="L231" s="172">
        <f t="shared" si="82"/>
        <v>-0.55492835432045162</v>
      </c>
      <c r="M231" s="168" t="s">
        <v>604</v>
      </c>
      <c r="N231" s="165">
        <v>43896</v>
      </c>
      <c r="O231" s="1"/>
      <c r="P231" s="1"/>
      <c r="Q231" s="242"/>
      <c r="R231" s="1"/>
      <c r="S231" s="6" t="s">
        <v>781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134</v>
      </c>
      <c r="B232" s="186">
        <v>43258</v>
      </c>
      <c r="C232" s="186"/>
      <c r="D232" s="187" t="s">
        <v>444</v>
      </c>
      <c r="E232" s="188" t="s">
        <v>591</v>
      </c>
      <c r="F232" s="188">
        <f>342.5-5.1</f>
        <v>337.4</v>
      </c>
      <c r="G232" s="188"/>
      <c r="H232" s="188">
        <v>412.5</v>
      </c>
      <c r="I232" s="190">
        <v>439</v>
      </c>
      <c r="J232" s="160" t="s">
        <v>796</v>
      </c>
      <c r="K232" s="161">
        <f t="shared" si="81"/>
        <v>75.100000000000023</v>
      </c>
      <c r="L232" s="162">
        <f t="shared" si="82"/>
        <v>0.22258446947243635</v>
      </c>
      <c r="M232" s="157" t="s">
        <v>594</v>
      </c>
      <c r="N232" s="163">
        <v>44230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79">
        <v>135</v>
      </c>
      <c r="B233" s="178">
        <v>43285</v>
      </c>
      <c r="C233" s="178"/>
      <c r="D233" s="179" t="s">
        <v>58</v>
      </c>
      <c r="E233" s="180" t="s">
        <v>591</v>
      </c>
      <c r="F233" s="180">
        <f>127.5-5.53</f>
        <v>121.97</v>
      </c>
      <c r="G233" s="181"/>
      <c r="H233" s="181">
        <v>122.5</v>
      </c>
      <c r="I233" s="181">
        <v>170</v>
      </c>
      <c r="J233" s="182" t="s">
        <v>797</v>
      </c>
      <c r="K233" s="183">
        <f t="shared" si="81"/>
        <v>0.53000000000000114</v>
      </c>
      <c r="L233" s="184">
        <f t="shared" si="82"/>
        <v>4.3453308190538747E-3</v>
      </c>
      <c r="M233" s="180" t="s">
        <v>611</v>
      </c>
      <c r="N233" s="178">
        <v>44431</v>
      </c>
      <c r="O233" s="1"/>
      <c r="P233" s="1"/>
      <c r="Q233" s="242"/>
      <c r="R233" s="1"/>
      <c r="S233" s="6" t="s">
        <v>781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8">
        <v>136</v>
      </c>
      <c r="B234" s="199">
        <v>43294</v>
      </c>
      <c r="C234" s="199"/>
      <c r="D234" s="200" t="s">
        <v>798</v>
      </c>
      <c r="E234" s="201" t="s">
        <v>591</v>
      </c>
      <c r="F234" s="196">
        <v>46.5</v>
      </c>
      <c r="G234" s="201"/>
      <c r="H234" s="201">
        <v>17</v>
      </c>
      <c r="I234" s="202">
        <v>59</v>
      </c>
      <c r="J234" s="170" t="s">
        <v>799</v>
      </c>
      <c r="K234" s="171">
        <f t="shared" si="81"/>
        <v>-29.5</v>
      </c>
      <c r="L234" s="172">
        <f t="shared" si="82"/>
        <v>-0.63440860215053763</v>
      </c>
      <c r="M234" s="168" t="s">
        <v>604</v>
      </c>
      <c r="N234" s="165">
        <v>43887</v>
      </c>
      <c r="O234" s="1"/>
      <c r="P234" s="1"/>
      <c r="Q234" s="242"/>
      <c r="R234" s="1"/>
      <c r="S234" s="6" t="s">
        <v>781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137</v>
      </c>
      <c r="B235" s="186">
        <v>43396</v>
      </c>
      <c r="C235" s="186"/>
      <c r="D235" s="187" t="s">
        <v>427</v>
      </c>
      <c r="E235" s="188" t="s">
        <v>591</v>
      </c>
      <c r="F235" s="188">
        <v>156.5</v>
      </c>
      <c r="G235" s="188"/>
      <c r="H235" s="188">
        <v>207.5</v>
      </c>
      <c r="I235" s="190">
        <v>191</v>
      </c>
      <c r="J235" s="160" t="s">
        <v>678</v>
      </c>
      <c r="K235" s="161">
        <f t="shared" si="81"/>
        <v>51</v>
      </c>
      <c r="L235" s="162">
        <f t="shared" si="82"/>
        <v>0.32587859424920129</v>
      </c>
      <c r="M235" s="157" t="s">
        <v>594</v>
      </c>
      <c r="N235" s="163">
        <v>44369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138</v>
      </c>
      <c r="B236" s="186">
        <v>43439</v>
      </c>
      <c r="C236" s="186"/>
      <c r="D236" s="187" t="s">
        <v>346</v>
      </c>
      <c r="E236" s="188" t="s">
        <v>591</v>
      </c>
      <c r="F236" s="188">
        <v>259.5</v>
      </c>
      <c r="G236" s="188"/>
      <c r="H236" s="188">
        <v>320</v>
      </c>
      <c r="I236" s="190">
        <v>320</v>
      </c>
      <c r="J236" s="160" t="s">
        <v>678</v>
      </c>
      <c r="K236" s="161">
        <f t="shared" si="81"/>
        <v>60.5</v>
      </c>
      <c r="L236" s="162">
        <f t="shared" si="82"/>
        <v>0.23314065510597304</v>
      </c>
      <c r="M236" s="157" t="s">
        <v>594</v>
      </c>
      <c r="N236" s="163">
        <v>44323</v>
      </c>
      <c r="O236" s="1"/>
      <c r="P236" s="1"/>
      <c r="Q236" s="242"/>
      <c r="R236" s="1"/>
      <c r="S236" s="6" t="s">
        <v>781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8">
        <v>139</v>
      </c>
      <c r="B237" s="199">
        <v>43439</v>
      </c>
      <c r="C237" s="199"/>
      <c r="D237" s="200" t="s">
        <v>800</v>
      </c>
      <c r="E237" s="201" t="s">
        <v>591</v>
      </c>
      <c r="F237" s="201">
        <v>715</v>
      </c>
      <c r="G237" s="201"/>
      <c r="H237" s="201">
        <v>445</v>
      </c>
      <c r="I237" s="202">
        <v>840</v>
      </c>
      <c r="J237" s="170" t="s">
        <v>801</v>
      </c>
      <c r="K237" s="171">
        <f t="shared" si="81"/>
        <v>-270</v>
      </c>
      <c r="L237" s="172">
        <f t="shared" si="82"/>
        <v>-0.3776223776223776</v>
      </c>
      <c r="M237" s="168" t="s">
        <v>604</v>
      </c>
      <c r="N237" s="165">
        <v>43800</v>
      </c>
      <c r="O237" s="1"/>
      <c r="P237" s="1"/>
      <c r="Q237" s="242"/>
      <c r="R237" s="1"/>
      <c r="S237" s="6" t="s">
        <v>781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140</v>
      </c>
      <c r="B238" s="186">
        <v>43469</v>
      </c>
      <c r="C238" s="186"/>
      <c r="D238" s="187" t="s">
        <v>180</v>
      </c>
      <c r="E238" s="188" t="s">
        <v>591</v>
      </c>
      <c r="F238" s="188">
        <v>875</v>
      </c>
      <c r="G238" s="188"/>
      <c r="H238" s="188">
        <v>1165</v>
      </c>
      <c r="I238" s="190">
        <v>1185</v>
      </c>
      <c r="J238" s="160" t="s">
        <v>802</v>
      </c>
      <c r="K238" s="161">
        <f t="shared" si="81"/>
        <v>290</v>
      </c>
      <c r="L238" s="162">
        <f t="shared" si="82"/>
        <v>0.33142857142857141</v>
      </c>
      <c r="M238" s="157" t="s">
        <v>594</v>
      </c>
      <c r="N238" s="163">
        <v>43847</v>
      </c>
      <c r="O238" s="1"/>
      <c r="P238" s="1"/>
      <c r="Q238" s="242"/>
      <c r="R238" s="1"/>
      <c r="S238" s="6" t="s">
        <v>781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141</v>
      </c>
      <c r="B239" s="186">
        <v>43559</v>
      </c>
      <c r="C239" s="186"/>
      <c r="D239" s="187" t="s">
        <v>364</v>
      </c>
      <c r="E239" s="188" t="s">
        <v>591</v>
      </c>
      <c r="F239" s="188">
        <f>387-14.63</f>
        <v>372.37</v>
      </c>
      <c r="G239" s="188"/>
      <c r="H239" s="188">
        <v>490</v>
      </c>
      <c r="I239" s="190">
        <v>490</v>
      </c>
      <c r="J239" s="160" t="s">
        <v>678</v>
      </c>
      <c r="K239" s="161">
        <f t="shared" si="81"/>
        <v>117.63</v>
      </c>
      <c r="L239" s="162">
        <f t="shared" si="82"/>
        <v>0.31589548030185027</v>
      </c>
      <c r="M239" s="157" t="s">
        <v>594</v>
      </c>
      <c r="N239" s="163">
        <v>43850</v>
      </c>
      <c r="O239" s="1"/>
      <c r="P239" s="1"/>
      <c r="Q239" s="242"/>
      <c r="R239" s="1"/>
      <c r="S239" s="6" t="s">
        <v>781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8">
        <v>142</v>
      </c>
      <c r="B240" s="199">
        <v>43578</v>
      </c>
      <c r="C240" s="199"/>
      <c r="D240" s="200" t="s">
        <v>803</v>
      </c>
      <c r="E240" s="201" t="s">
        <v>603</v>
      </c>
      <c r="F240" s="201">
        <v>220</v>
      </c>
      <c r="G240" s="201"/>
      <c r="H240" s="201">
        <v>127.5</v>
      </c>
      <c r="I240" s="202">
        <v>284</v>
      </c>
      <c r="J240" s="170" t="s">
        <v>804</v>
      </c>
      <c r="K240" s="171">
        <f t="shared" si="81"/>
        <v>-92.5</v>
      </c>
      <c r="L240" s="172">
        <f t="shared" si="82"/>
        <v>-0.42045454545454547</v>
      </c>
      <c r="M240" s="168" t="s">
        <v>604</v>
      </c>
      <c r="N240" s="165">
        <v>43896</v>
      </c>
      <c r="O240" s="1"/>
      <c r="P240" s="1"/>
      <c r="Q240" s="242"/>
      <c r="R240" s="1"/>
      <c r="S240" s="6" t="s">
        <v>781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143</v>
      </c>
      <c r="B241" s="186">
        <v>43622</v>
      </c>
      <c r="C241" s="186"/>
      <c r="D241" s="187" t="s">
        <v>489</v>
      </c>
      <c r="E241" s="188" t="s">
        <v>603</v>
      </c>
      <c r="F241" s="188">
        <v>332.8</v>
      </c>
      <c r="G241" s="188"/>
      <c r="H241" s="188">
        <v>405</v>
      </c>
      <c r="I241" s="190">
        <v>419</v>
      </c>
      <c r="J241" s="160" t="s">
        <v>805</v>
      </c>
      <c r="K241" s="161">
        <f t="shared" si="81"/>
        <v>72.199999999999989</v>
      </c>
      <c r="L241" s="162">
        <f t="shared" si="82"/>
        <v>0.21694711538461534</v>
      </c>
      <c r="M241" s="157" t="s">
        <v>594</v>
      </c>
      <c r="N241" s="163">
        <v>43860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79">
        <v>144</v>
      </c>
      <c r="B242" s="178">
        <v>43641</v>
      </c>
      <c r="C242" s="178"/>
      <c r="D242" s="179" t="s">
        <v>172</v>
      </c>
      <c r="E242" s="180" t="s">
        <v>591</v>
      </c>
      <c r="F242" s="180">
        <v>386</v>
      </c>
      <c r="G242" s="181"/>
      <c r="H242" s="181">
        <v>395</v>
      </c>
      <c r="I242" s="181">
        <v>452</v>
      </c>
      <c r="J242" s="182" t="s">
        <v>806</v>
      </c>
      <c r="K242" s="183">
        <f t="shared" si="81"/>
        <v>9</v>
      </c>
      <c r="L242" s="184">
        <f t="shared" si="82"/>
        <v>2.3316062176165803E-2</v>
      </c>
      <c r="M242" s="180" t="s">
        <v>611</v>
      </c>
      <c r="N242" s="178">
        <v>43868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79">
        <v>145</v>
      </c>
      <c r="B243" s="178">
        <v>43707</v>
      </c>
      <c r="C243" s="178"/>
      <c r="D243" s="179" t="s">
        <v>146</v>
      </c>
      <c r="E243" s="180" t="s">
        <v>591</v>
      </c>
      <c r="F243" s="180">
        <v>137.5</v>
      </c>
      <c r="G243" s="181"/>
      <c r="H243" s="181">
        <v>138.5</v>
      </c>
      <c r="I243" s="181">
        <v>190</v>
      </c>
      <c r="J243" s="182" t="s">
        <v>807</v>
      </c>
      <c r="K243" s="183">
        <f t="shared" si="81"/>
        <v>1</v>
      </c>
      <c r="L243" s="184">
        <f t="shared" si="82"/>
        <v>7.2727272727272727E-3</v>
      </c>
      <c r="M243" s="180" t="s">
        <v>611</v>
      </c>
      <c r="N243" s="178">
        <v>44432</v>
      </c>
      <c r="O243" s="1"/>
      <c r="P243" s="1"/>
      <c r="Q243" s="242"/>
      <c r="R243" s="1"/>
      <c r="S243" s="6" t="s">
        <v>781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146</v>
      </c>
      <c r="B244" s="186">
        <v>43731</v>
      </c>
      <c r="C244" s="186"/>
      <c r="D244" s="187" t="s">
        <v>437</v>
      </c>
      <c r="E244" s="188" t="s">
        <v>591</v>
      </c>
      <c r="F244" s="188">
        <v>235</v>
      </c>
      <c r="G244" s="188"/>
      <c r="H244" s="188">
        <v>295</v>
      </c>
      <c r="I244" s="190">
        <v>296</v>
      </c>
      <c r="J244" s="160" t="s">
        <v>808</v>
      </c>
      <c r="K244" s="161">
        <f t="shared" si="81"/>
        <v>60</v>
      </c>
      <c r="L244" s="162">
        <f t="shared" si="82"/>
        <v>0.25531914893617019</v>
      </c>
      <c r="M244" s="157" t="s">
        <v>594</v>
      </c>
      <c r="N244" s="163">
        <v>43844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147</v>
      </c>
      <c r="B245" s="186">
        <v>43752</v>
      </c>
      <c r="C245" s="186"/>
      <c r="D245" s="187" t="s">
        <v>809</v>
      </c>
      <c r="E245" s="188" t="s">
        <v>591</v>
      </c>
      <c r="F245" s="188">
        <v>277.5</v>
      </c>
      <c r="G245" s="188"/>
      <c r="H245" s="188">
        <v>333</v>
      </c>
      <c r="I245" s="190">
        <v>333</v>
      </c>
      <c r="J245" s="160" t="s">
        <v>810</v>
      </c>
      <c r="K245" s="161">
        <f t="shared" si="81"/>
        <v>55.5</v>
      </c>
      <c r="L245" s="162">
        <f t="shared" si="82"/>
        <v>0.2</v>
      </c>
      <c r="M245" s="157" t="s">
        <v>594</v>
      </c>
      <c r="N245" s="163">
        <v>43846</v>
      </c>
      <c r="O245" s="1"/>
      <c r="P245" s="1"/>
      <c r="Q245" s="242"/>
      <c r="R245" s="1"/>
      <c r="S245" s="6" t="s">
        <v>781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148</v>
      </c>
      <c r="B246" s="186">
        <v>43752</v>
      </c>
      <c r="C246" s="186"/>
      <c r="D246" s="187" t="s">
        <v>811</v>
      </c>
      <c r="E246" s="188" t="s">
        <v>591</v>
      </c>
      <c r="F246" s="188">
        <v>930</v>
      </c>
      <c r="G246" s="188"/>
      <c r="H246" s="188">
        <v>1165</v>
      </c>
      <c r="I246" s="190">
        <v>1200</v>
      </c>
      <c r="J246" s="160" t="s">
        <v>812</v>
      </c>
      <c r="K246" s="161">
        <f t="shared" si="81"/>
        <v>235</v>
      </c>
      <c r="L246" s="162">
        <f t="shared" si="82"/>
        <v>0.25268817204301075</v>
      </c>
      <c r="M246" s="157" t="s">
        <v>594</v>
      </c>
      <c r="N246" s="163">
        <v>43847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149</v>
      </c>
      <c r="B247" s="186">
        <v>43753</v>
      </c>
      <c r="C247" s="186"/>
      <c r="D247" s="187" t="s">
        <v>813</v>
      </c>
      <c r="E247" s="188" t="s">
        <v>591</v>
      </c>
      <c r="F247" s="158">
        <v>111</v>
      </c>
      <c r="G247" s="188"/>
      <c r="H247" s="188">
        <v>141</v>
      </c>
      <c r="I247" s="190">
        <v>141</v>
      </c>
      <c r="J247" s="160" t="s">
        <v>814</v>
      </c>
      <c r="K247" s="161">
        <f t="shared" si="81"/>
        <v>30</v>
      </c>
      <c r="L247" s="162">
        <f t="shared" si="82"/>
        <v>0.27027027027027029</v>
      </c>
      <c r="M247" s="157" t="s">
        <v>594</v>
      </c>
      <c r="N247" s="163">
        <v>44328</v>
      </c>
      <c r="O247" s="1"/>
      <c r="P247" s="1"/>
      <c r="Q247" s="242"/>
      <c r="R247" s="1"/>
      <c r="S247" s="6" t="s">
        <v>785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150</v>
      </c>
      <c r="B248" s="186">
        <v>43753</v>
      </c>
      <c r="C248" s="186"/>
      <c r="D248" s="187" t="s">
        <v>815</v>
      </c>
      <c r="E248" s="188" t="s">
        <v>591</v>
      </c>
      <c r="F248" s="158">
        <v>296</v>
      </c>
      <c r="G248" s="188"/>
      <c r="H248" s="188">
        <v>370</v>
      </c>
      <c r="I248" s="190">
        <v>370</v>
      </c>
      <c r="J248" s="160" t="s">
        <v>678</v>
      </c>
      <c r="K248" s="161">
        <f t="shared" si="81"/>
        <v>74</v>
      </c>
      <c r="L248" s="162">
        <f t="shared" si="82"/>
        <v>0.25</v>
      </c>
      <c r="M248" s="157" t="s">
        <v>594</v>
      </c>
      <c r="N248" s="163">
        <v>43853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151</v>
      </c>
      <c r="B249" s="186">
        <v>43754</v>
      </c>
      <c r="C249" s="186"/>
      <c r="D249" s="187" t="s">
        <v>816</v>
      </c>
      <c r="E249" s="188" t="s">
        <v>591</v>
      </c>
      <c r="F249" s="158">
        <v>300</v>
      </c>
      <c r="G249" s="188"/>
      <c r="H249" s="188">
        <v>382.5</v>
      </c>
      <c r="I249" s="190">
        <v>344</v>
      </c>
      <c r="J249" s="160" t="s">
        <v>817</v>
      </c>
      <c r="K249" s="161">
        <f t="shared" si="81"/>
        <v>82.5</v>
      </c>
      <c r="L249" s="162">
        <f t="shared" si="82"/>
        <v>0.27500000000000002</v>
      </c>
      <c r="M249" s="157" t="s">
        <v>594</v>
      </c>
      <c r="N249" s="163">
        <v>44238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152</v>
      </c>
      <c r="B250" s="186">
        <v>43832</v>
      </c>
      <c r="C250" s="186"/>
      <c r="D250" s="187" t="s">
        <v>818</v>
      </c>
      <c r="E250" s="188" t="s">
        <v>591</v>
      </c>
      <c r="F250" s="158">
        <v>495</v>
      </c>
      <c r="G250" s="188"/>
      <c r="H250" s="188">
        <v>595</v>
      </c>
      <c r="I250" s="190">
        <v>590</v>
      </c>
      <c r="J250" s="160" t="s">
        <v>614</v>
      </c>
      <c r="K250" s="161">
        <f t="shared" si="81"/>
        <v>100</v>
      </c>
      <c r="L250" s="162">
        <f t="shared" si="82"/>
        <v>0.20202020202020202</v>
      </c>
      <c r="M250" s="157" t="s">
        <v>594</v>
      </c>
      <c r="N250" s="163">
        <v>44589</v>
      </c>
      <c r="O250" s="1"/>
      <c r="P250" s="1"/>
      <c r="Q250" s="242"/>
      <c r="R250" s="1"/>
      <c r="S250" s="6" t="s">
        <v>785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153</v>
      </c>
      <c r="B251" s="186">
        <v>43966</v>
      </c>
      <c r="C251" s="186"/>
      <c r="D251" s="187" t="s">
        <v>76</v>
      </c>
      <c r="E251" s="188" t="s">
        <v>591</v>
      </c>
      <c r="F251" s="158">
        <v>67.5</v>
      </c>
      <c r="G251" s="188"/>
      <c r="H251" s="188">
        <v>86</v>
      </c>
      <c r="I251" s="190">
        <v>86</v>
      </c>
      <c r="J251" s="160" t="s">
        <v>819</v>
      </c>
      <c r="K251" s="161">
        <f t="shared" si="81"/>
        <v>18.5</v>
      </c>
      <c r="L251" s="162">
        <f t="shared" si="82"/>
        <v>0.27407407407407408</v>
      </c>
      <c r="M251" s="157" t="s">
        <v>594</v>
      </c>
      <c r="N251" s="163">
        <v>44008</v>
      </c>
      <c r="O251" s="1"/>
      <c r="P251" s="1"/>
      <c r="Q251" s="242"/>
      <c r="R251" s="1"/>
      <c r="S251" s="6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154</v>
      </c>
      <c r="B252" s="186">
        <v>44035</v>
      </c>
      <c r="C252" s="186"/>
      <c r="D252" s="187" t="s">
        <v>488</v>
      </c>
      <c r="E252" s="188" t="s">
        <v>591</v>
      </c>
      <c r="F252" s="158">
        <v>231</v>
      </c>
      <c r="G252" s="188"/>
      <c r="H252" s="188">
        <v>281</v>
      </c>
      <c r="I252" s="190">
        <v>281</v>
      </c>
      <c r="J252" s="160" t="s">
        <v>678</v>
      </c>
      <c r="K252" s="161">
        <f t="shared" si="81"/>
        <v>50</v>
      </c>
      <c r="L252" s="162">
        <f t="shared" si="82"/>
        <v>0.21645021645021645</v>
      </c>
      <c r="M252" s="157" t="s">
        <v>594</v>
      </c>
      <c r="N252" s="163">
        <v>44358</v>
      </c>
      <c r="O252" s="1"/>
      <c r="P252" s="1"/>
      <c r="Q252" s="242"/>
      <c r="R252" s="1"/>
      <c r="S252" s="6" t="s">
        <v>785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155</v>
      </c>
      <c r="B253" s="186">
        <v>44092</v>
      </c>
      <c r="C253" s="186"/>
      <c r="D253" s="187" t="s">
        <v>144</v>
      </c>
      <c r="E253" s="188" t="s">
        <v>591</v>
      </c>
      <c r="F253" s="188">
        <v>206</v>
      </c>
      <c r="G253" s="188"/>
      <c r="H253" s="188">
        <v>248</v>
      </c>
      <c r="I253" s="190">
        <v>248</v>
      </c>
      <c r="J253" s="160" t="s">
        <v>678</v>
      </c>
      <c r="K253" s="161">
        <f t="shared" si="81"/>
        <v>42</v>
      </c>
      <c r="L253" s="162">
        <f t="shared" si="82"/>
        <v>0.20388349514563106</v>
      </c>
      <c r="M253" s="157" t="s">
        <v>594</v>
      </c>
      <c r="N253" s="163">
        <v>44214</v>
      </c>
      <c r="O253" s="1"/>
      <c r="P253" s="1"/>
      <c r="Q253" s="242"/>
      <c r="R253" s="1"/>
      <c r="S253" s="6" t="s">
        <v>785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156</v>
      </c>
      <c r="B254" s="186">
        <v>44140</v>
      </c>
      <c r="C254" s="186"/>
      <c r="D254" s="187" t="s">
        <v>144</v>
      </c>
      <c r="E254" s="188" t="s">
        <v>591</v>
      </c>
      <c r="F254" s="188">
        <v>182.5</v>
      </c>
      <c r="G254" s="188"/>
      <c r="H254" s="188">
        <v>248</v>
      </c>
      <c r="I254" s="190">
        <v>248</v>
      </c>
      <c r="J254" s="160" t="s">
        <v>678</v>
      </c>
      <c r="K254" s="161">
        <f t="shared" si="81"/>
        <v>65.5</v>
      </c>
      <c r="L254" s="162">
        <f t="shared" si="82"/>
        <v>0.35890410958904112</v>
      </c>
      <c r="M254" s="157" t="s">
        <v>594</v>
      </c>
      <c r="N254" s="163">
        <v>44214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157</v>
      </c>
      <c r="B255" s="186">
        <v>44140</v>
      </c>
      <c r="C255" s="186"/>
      <c r="D255" s="187" t="s">
        <v>346</v>
      </c>
      <c r="E255" s="188" t="s">
        <v>591</v>
      </c>
      <c r="F255" s="188">
        <v>247.5</v>
      </c>
      <c r="G255" s="188"/>
      <c r="H255" s="188">
        <v>320</v>
      </c>
      <c r="I255" s="190">
        <v>320</v>
      </c>
      <c r="J255" s="160" t="s">
        <v>678</v>
      </c>
      <c r="K255" s="161">
        <f t="shared" si="81"/>
        <v>72.5</v>
      </c>
      <c r="L255" s="162">
        <f t="shared" si="82"/>
        <v>0.29292929292929293</v>
      </c>
      <c r="M255" s="157" t="s">
        <v>594</v>
      </c>
      <c r="N255" s="163">
        <v>44323</v>
      </c>
      <c r="O255" s="1"/>
      <c r="P255" s="1"/>
      <c r="Q255" s="242"/>
      <c r="R255" s="1"/>
      <c r="S255" s="6" t="s">
        <v>785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158</v>
      </c>
      <c r="B256" s="186">
        <v>44140</v>
      </c>
      <c r="C256" s="186"/>
      <c r="D256" s="187" t="s">
        <v>203</v>
      </c>
      <c r="E256" s="188" t="s">
        <v>591</v>
      </c>
      <c r="F256" s="158">
        <v>925</v>
      </c>
      <c r="G256" s="188"/>
      <c r="H256" s="188">
        <v>1095</v>
      </c>
      <c r="I256" s="190">
        <v>1093</v>
      </c>
      <c r="J256" s="160" t="s">
        <v>820</v>
      </c>
      <c r="K256" s="161">
        <f t="shared" si="81"/>
        <v>170</v>
      </c>
      <c r="L256" s="162">
        <f t="shared" si="82"/>
        <v>0.18378378378378379</v>
      </c>
      <c r="M256" s="157" t="s">
        <v>594</v>
      </c>
      <c r="N256" s="163">
        <v>44201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159</v>
      </c>
      <c r="B257" s="186">
        <v>44140</v>
      </c>
      <c r="C257" s="186"/>
      <c r="D257" s="187" t="s">
        <v>364</v>
      </c>
      <c r="E257" s="188" t="s">
        <v>591</v>
      </c>
      <c r="F257" s="158">
        <v>332.5</v>
      </c>
      <c r="G257" s="188"/>
      <c r="H257" s="188">
        <v>393</v>
      </c>
      <c r="I257" s="190">
        <v>406</v>
      </c>
      <c r="J257" s="160" t="s">
        <v>821</v>
      </c>
      <c r="K257" s="161">
        <f t="shared" si="81"/>
        <v>60.5</v>
      </c>
      <c r="L257" s="162">
        <f t="shared" si="82"/>
        <v>0.18195488721804512</v>
      </c>
      <c r="M257" s="157" t="s">
        <v>594</v>
      </c>
      <c r="N257" s="163">
        <v>44256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160</v>
      </c>
      <c r="B258" s="186">
        <v>44141</v>
      </c>
      <c r="C258" s="186"/>
      <c r="D258" s="187" t="s">
        <v>488</v>
      </c>
      <c r="E258" s="188" t="s">
        <v>591</v>
      </c>
      <c r="F258" s="158">
        <v>231</v>
      </c>
      <c r="G258" s="188"/>
      <c r="H258" s="188">
        <v>281</v>
      </c>
      <c r="I258" s="190">
        <v>281</v>
      </c>
      <c r="J258" s="160" t="s">
        <v>678</v>
      </c>
      <c r="K258" s="161">
        <f t="shared" si="81"/>
        <v>50</v>
      </c>
      <c r="L258" s="162">
        <f t="shared" si="82"/>
        <v>0.21645021645021645</v>
      </c>
      <c r="M258" s="157" t="s">
        <v>594</v>
      </c>
      <c r="N258" s="163">
        <v>44358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161</v>
      </c>
      <c r="B259" s="186">
        <v>44187</v>
      </c>
      <c r="C259" s="186"/>
      <c r="D259" s="187" t="s">
        <v>822</v>
      </c>
      <c r="E259" s="188" t="s">
        <v>591</v>
      </c>
      <c r="F259" s="158">
        <v>190</v>
      </c>
      <c r="G259" s="188"/>
      <c r="H259" s="188">
        <v>239</v>
      </c>
      <c r="I259" s="190">
        <v>239</v>
      </c>
      <c r="J259" s="160" t="s">
        <v>823</v>
      </c>
      <c r="K259" s="161">
        <f t="shared" si="81"/>
        <v>49</v>
      </c>
      <c r="L259" s="162">
        <f t="shared" si="82"/>
        <v>0.25789473684210529</v>
      </c>
      <c r="M259" s="157" t="s">
        <v>594</v>
      </c>
      <c r="N259" s="163">
        <v>44844</v>
      </c>
      <c r="O259" s="1"/>
      <c r="P259" s="1"/>
      <c r="Q259" s="242"/>
      <c r="R259" s="1"/>
      <c r="S259" s="6" t="s">
        <v>785</v>
      </c>
    </row>
    <row r="260" spans="1:27" ht="12.75" customHeight="1">
      <c r="A260" s="185">
        <v>162</v>
      </c>
      <c r="B260" s="186">
        <v>44258</v>
      </c>
      <c r="C260" s="186"/>
      <c r="D260" s="187" t="s">
        <v>818</v>
      </c>
      <c r="E260" s="188" t="s">
        <v>591</v>
      </c>
      <c r="F260" s="158">
        <v>495</v>
      </c>
      <c r="G260" s="188"/>
      <c r="H260" s="188">
        <v>595</v>
      </c>
      <c r="I260" s="190">
        <v>590</v>
      </c>
      <c r="J260" s="160" t="s">
        <v>614</v>
      </c>
      <c r="K260" s="161">
        <f t="shared" si="81"/>
        <v>100</v>
      </c>
      <c r="L260" s="162">
        <f t="shared" si="82"/>
        <v>0.20202020202020202</v>
      </c>
      <c r="M260" s="157" t="s">
        <v>594</v>
      </c>
      <c r="N260" s="163">
        <v>44589</v>
      </c>
      <c r="O260" s="1"/>
      <c r="P260" s="1"/>
      <c r="Q260" s="242"/>
      <c r="S260" s="6" t="s">
        <v>785</v>
      </c>
    </row>
    <row r="261" spans="1:27" ht="12.75" customHeight="1">
      <c r="A261" s="185">
        <v>163</v>
      </c>
      <c r="B261" s="186">
        <v>44274</v>
      </c>
      <c r="C261" s="186"/>
      <c r="D261" s="187" t="s">
        <v>364</v>
      </c>
      <c r="E261" s="188" t="s">
        <v>591</v>
      </c>
      <c r="F261" s="158">
        <v>355</v>
      </c>
      <c r="G261" s="188"/>
      <c r="H261" s="188">
        <v>422.5</v>
      </c>
      <c r="I261" s="190">
        <v>420</v>
      </c>
      <c r="J261" s="160" t="s">
        <v>824</v>
      </c>
      <c r="K261" s="161">
        <f t="shared" si="81"/>
        <v>67.5</v>
      </c>
      <c r="L261" s="162">
        <f t="shared" si="82"/>
        <v>0.19014084507042253</v>
      </c>
      <c r="M261" s="157" t="s">
        <v>594</v>
      </c>
      <c r="N261" s="163">
        <v>44361</v>
      </c>
      <c r="O261" s="1"/>
      <c r="S261" s="203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164</v>
      </c>
      <c r="B262" s="186">
        <v>44295</v>
      </c>
      <c r="C262" s="186"/>
      <c r="D262" s="187" t="s">
        <v>326</v>
      </c>
      <c r="E262" s="188" t="s">
        <v>591</v>
      </c>
      <c r="F262" s="158">
        <v>555</v>
      </c>
      <c r="G262" s="188"/>
      <c r="H262" s="188">
        <v>663</v>
      </c>
      <c r="I262" s="190">
        <v>663</v>
      </c>
      <c r="J262" s="160" t="s">
        <v>825</v>
      </c>
      <c r="K262" s="161">
        <f t="shared" si="81"/>
        <v>108</v>
      </c>
      <c r="L262" s="162">
        <f t="shared" si="82"/>
        <v>0.19459459459459461</v>
      </c>
      <c r="M262" s="157" t="s">
        <v>594</v>
      </c>
      <c r="N262" s="163">
        <v>44321</v>
      </c>
      <c r="O262" s="1"/>
      <c r="P262" s="1"/>
      <c r="Q262" s="242"/>
      <c r="R262" s="1"/>
      <c r="S262" s="203" t="s">
        <v>785</v>
      </c>
    </row>
    <row r="263" spans="1:27" ht="12.75" customHeight="1">
      <c r="A263" s="185">
        <v>165</v>
      </c>
      <c r="B263" s="186">
        <v>44308</v>
      </c>
      <c r="C263" s="186"/>
      <c r="D263" s="187" t="s">
        <v>789</v>
      </c>
      <c r="E263" s="188" t="s">
        <v>591</v>
      </c>
      <c r="F263" s="158">
        <v>126.5</v>
      </c>
      <c r="G263" s="188"/>
      <c r="H263" s="188">
        <v>155</v>
      </c>
      <c r="I263" s="190">
        <v>155</v>
      </c>
      <c r="J263" s="160" t="s">
        <v>678</v>
      </c>
      <c r="K263" s="161">
        <f t="shared" si="81"/>
        <v>28.5</v>
      </c>
      <c r="L263" s="162">
        <f t="shared" si="82"/>
        <v>0.22529644268774704</v>
      </c>
      <c r="M263" s="157" t="s">
        <v>594</v>
      </c>
      <c r="N263" s="163">
        <v>44362</v>
      </c>
      <c r="O263" s="1"/>
      <c r="S263" s="203" t="s">
        <v>785</v>
      </c>
    </row>
    <row r="264" spans="1:27" ht="12.75" customHeight="1">
      <c r="A264" s="164">
        <v>166</v>
      </c>
      <c r="B264" s="195">
        <v>44368</v>
      </c>
      <c r="C264" s="195"/>
      <c r="D264" s="166" t="s">
        <v>826</v>
      </c>
      <c r="E264" s="168" t="s">
        <v>591</v>
      </c>
      <c r="F264" s="196">
        <v>287.5</v>
      </c>
      <c r="G264" s="168"/>
      <c r="H264" s="168">
        <v>245</v>
      </c>
      <c r="I264" s="169">
        <v>344</v>
      </c>
      <c r="J264" s="170" t="s">
        <v>827</v>
      </c>
      <c r="K264" s="171">
        <f t="shared" si="81"/>
        <v>-42.5</v>
      </c>
      <c r="L264" s="172">
        <f t="shared" si="82"/>
        <v>-0.14782608695652175</v>
      </c>
      <c r="M264" s="168" t="s">
        <v>604</v>
      </c>
      <c r="N264" s="165">
        <v>44508</v>
      </c>
      <c r="O264" s="1"/>
      <c r="S264" s="203" t="s">
        <v>785</v>
      </c>
    </row>
    <row r="265" spans="1:27" ht="12.75" customHeight="1">
      <c r="A265" s="185">
        <v>167</v>
      </c>
      <c r="B265" s="186">
        <v>44368</v>
      </c>
      <c r="C265" s="186"/>
      <c r="D265" s="187" t="s">
        <v>488</v>
      </c>
      <c r="E265" s="188" t="s">
        <v>591</v>
      </c>
      <c r="F265" s="158">
        <v>241</v>
      </c>
      <c r="G265" s="188"/>
      <c r="H265" s="188">
        <v>298</v>
      </c>
      <c r="I265" s="190">
        <v>320</v>
      </c>
      <c r="J265" s="160" t="s">
        <v>678</v>
      </c>
      <c r="K265" s="161">
        <f t="shared" si="81"/>
        <v>57</v>
      </c>
      <c r="L265" s="162">
        <f t="shared" si="82"/>
        <v>0.23651452282157676</v>
      </c>
      <c r="M265" s="157" t="s">
        <v>594</v>
      </c>
      <c r="N265" s="163">
        <v>44802</v>
      </c>
      <c r="O265" s="37"/>
      <c r="S265" s="203" t="s">
        <v>785</v>
      </c>
    </row>
    <row r="266" spans="1:27" ht="12.75" customHeight="1">
      <c r="A266" s="185">
        <v>168</v>
      </c>
      <c r="B266" s="186">
        <v>44406</v>
      </c>
      <c r="C266" s="186"/>
      <c r="D266" s="187" t="s">
        <v>789</v>
      </c>
      <c r="E266" s="188" t="s">
        <v>591</v>
      </c>
      <c r="F266" s="158">
        <v>162.5</v>
      </c>
      <c r="G266" s="188"/>
      <c r="H266" s="188">
        <v>200</v>
      </c>
      <c r="I266" s="190">
        <v>200</v>
      </c>
      <c r="J266" s="160" t="s">
        <v>678</v>
      </c>
      <c r="K266" s="161">
        <f t="shared" si="81"/>
        <v>37.5</v>
      </c>
      <c r="L266" s="162">
        <f t="shared" si="82"/>
        <v>0.23076923076923078</v>
      </c>
      <c r="M266" s="157" t="s">
        <v>594</v>
      </c>
      <c r="N266" s="163">
        <v>44802</v>
      </c>
      <c r="O266" s="1"/>
      <c r="S266" s="203" t="s">
        <v>785</v>
      </c>
    </row>
    <row r="267" spans="1:27" ht="12.75" customHeight="1">
      <c r="A267" s="185">
        <v>169</v>
      </c>
      <c r="B267" s="186">
        <v>44462</v>
      </c>
      <c r="C267" s="186"/>
      <c r="D267" s="187" t="s">
        <v>445</v>
      </c>
      <c r="E267" s="188" t="s">
        <v>591</v>
      </c>
      <c r="F267" s="158">
        <v>1235</v>
      </c>
      <c r="G267" s="188"/>
      <c r="H267" s="188">
        <v>1505</v>
      </c>
      <c r="I267" s="190">
        <v>1500</v>
      </c>
      <c r="J267" s="160" t="s">
        <v>678</v>
      </c>
      <c r="K267" s="161">
        <f t="shared" si="81"/>
        <v>270</v>
      </c>
      <c r="L267" s="162">
        <f t="shared" si="82"/>
        <v>0.21862348178137653</v>
      </c>
      <c r="M267" s="157" t="s">
        <v>594</v>
      </c>
      <c r="N267" s="163">
        <v>44564</v>
      </c>
      <c r="O267" s="1"/>
      <c r="S267" s="203" t="s">
        <v>785</v>
      </c>
    </row>
    <row r="268" spans="1:27" ht="12.75" customHeight="1">
      <c r="A268" s="204">
        <v>170</v>
      </c>
      <c r="B268" s="205">
        <v>44480</v>
      </c>
      <c r="C268" s="205"/>
      <c r="D268" s="206" t="s">
        <v>828</v>
      </c>
      <c r="E268" s="207" t="s">
        <v>591</v>
      </c>
      <c r="F268" s="55">
        <v>58.75</v>
      </c>
      <c r="G268" s="207"/>
      <c r="H268" s="208"/>
      <c r="I268" s="51"/>
      <c r="J268" s="209" t="s">
        <v>592</v>
      </c>
      <c r="K268" s="204"/>
      <c r="L268" s="205"/>
      <c r="M268" s="205"/>
      <c r="N268" s="206"/>
      <c r="O268" s="37"/>
      <c r="S268" s="203" t="s">
        <v>785</v>
      </c>
    </row>
    <row r="269" spans="1:27" ht="12.75" customHeight="1">
      <c r="A269" s="210">
        <v>171</v>
      </c>
      <c r="B269" s="211">
        <v>44481</v>
      </c>
      <c r="C269" s="211"/>
      <c r="D269" s="212" t="s">
        <v>278</v>
      </c>
      <c r="E269" s="51" t="s">
        <v>591</v>
      </c>
      <c r="F269" s="213" t="s">
        <v>829</v>
      </c>
      <c r="G269" s="51"/>
      <c r="H269" s="51"/>
      <c r="I269" s="51">
        <v>380</v>
      </c>
      <c r="J269" s="214" t="s">
        <v>592</v>
      </c>
      <c r="K269" s="210"/>
      <c r="L269" s="211"/>
      <c r="M269" s="211"/>
      <c r="N269" s="212"/>
      <c r="O269" s="37"/>
      <c r="S269" s="203" t="s">
        <v>785</v>
      </c>
    </row>
    <row r="270" spans="1:27" ht="12.75" customHeight="1">
      <c r="A270" s="154">
        <v>172</v>
      </c>
      <c r="B270" s="155">
        <v>44481</v>
      </c>
      <c r="C270" s="155"/>
      <c r="D270" s="156" t="s">
        <v>830</v>
      </c>
      <c r="E270" s="157" t="s">
        <v>591</v>
      </c>
      <c r="F270" s="158">
        <v>45.5</v>
      </c>
      <c r="G270" s="157"/>
      <c r="H270" s="157">
        <v>56.5</v>
      </c>
      <c r="I270" s="159">
        <v>56</v>
      </c>
      <c r="J270" s="160" t="s">
        <v>678</v>
      </c>
      <c r="K270" s="161">
        <f t="shared" ref="K270:K271" si="83">H270-F270</f>
        <v>11</v>
      </c>
      <c r="L270" s="162">
        <f t="shared" ref="L270:L271" si="84">K270/F270</f>
        <v>0.24175824175824176</v>
      </c>
      <c r="M270" s="157" t="s">
        <v>594</v>
      </c>
      <c r="N270" s="163">
        <v>44881</v>
      </c>
      <c r="O270" s="37"/>
      <c r="S270" s="203"/>
    </row>
    <row r="271" spans="1:27" ht="12.75" customHeight="1">
      <c r="A271" s="154">
        <v>173</v>
      </c>
      <c r="B271" s="155">
        <v>44551</v>
      </c>
      <c r="C271" s="155"/>
      <c r="D271" s="156" t="s">
        <v>131</v>
      </c>
      <c r="E271" s="157" t="s">
        <v>591</v>
      </c>
      <c r="F271" s="158">
        <v>2300</v>
      </c>
      <c r="G271" s="157"/>
      <c r="H271" s="157">
        <f>(2820+2200)/2</f>
        <v>2510</v>
      </c>
      <c r="I271" s="159">
        <v>3000</v>
      </c>
      <c r="J271" s="160" t="s">
        <v>831</v>
      </c>
      <c r="K271" s="161">
        <f t="shared" si="83"/>
        <v>210</v>
      </c>
      <c r="L271" s="162">
        <f t="shared" si="84"/>
        <v>9.1304347826086957E-2</v>
      </c>
      <c r="M271" s="157" t="s">
        <v>594</v>
      </c>
      <c r="N271" s="163">
        <v>44649</v>
      </c>
      <c r="O271" s="1"/>
      <c r="S271" s="203"/>
    </row>
    <row r="272" spans="1:27" ht="12.75" customHeight="1">
      <c r="A272" s="154">
        <v>174</v>
      </c>
      <c r="B272" s="155">
        <v>44606</v>
      </c>
      <c r="C272" s="155"/>
      <c r="D272" s="156" t="s">
        <v>435</v>
      </c>
      <c r="E272" s="157" t="s">
        <v>591</v>
      </c>
      <c r="F272" s="158">
        <v>635</v>
      </c>
      <c r="G272" s="157"/>
      <c r="H272" s="157">
        <v>700</v>
      </c>
      <c r="I272" s="159">
        <v>764</v>
      </c>
      <c r="J272" s="160" t="s">
        <v>865</v>
      </c>
      <c r="K272" s="161">
        <f t="shared" ref="K272" si="85">H272-F272</f>
        <v>65</v>
      </c>
      <c r="L272" s="162">
        <f t="shared" ref="L272" si="86">K272/F272</f>
        <v>0.10236220472440945</v>
      </c>
      <c r="M272" s="157" t="s">
        <v>594</v>
      </c>
      <c r="N272" s="163">
        <v>45159</v>
      </c>
      <c r="O272" s="37"/>
      <c r="S272" s="203"/>
    </row>
    <row r="273" spans="1:39" ht="12.75" customHeight="1">
      <c r="A273" s="154">
        <v>175</v>
      </c>
      <c r="B273" s="155">
        <v>44613</v>
      </c>
      <c r="C273" s="155"/>
      <c r="D273" s="156" t="s">
        <v>445</v>
      </c>
      <c r="E273" s="157" t="s">
        <v>591</v>
      </c>
      <c r="F273" s="158">
        <v>1255</v>
      </c>
      <c r="G273" s="157"/>
      <c r="H273" s="157">
        <v>1515</v>
      </c>
      <c r="I273" s="159">
        <v>1510</v>
      </c>
      <c r="J273" s="160" t="s">
        <v>678</v>
      </c>
      <c r="K273" s="161">
        <f>H273-F273</f>
        <v>260</v>
      </c>
      <c r="L273" s="162">
        <f>K273/F273</f>
        <v>0.20717131474103587</v>
      </c>
      <c r="M273" s="157" t="s">
        <v>594</v>
      </c>
      <c r="N273" s="163">
        <v>44834</v>
      </c>
      <c r="O273" s="37"/>
      <c r="S273" s="203"/>
    </row>
    <row r="274" spans="1:39" ht="12.75" customHeight="1">
      <c r="A274">
        <v>176</v>
      </c>
      <c r="B274" s="211">
        <v>44670</v>
      </c>
      <c r="C274" s="211"/>
      <c r="D274" s="53" t="s">
        <v>551</v>
      </c>
      <c r="E274" s="215" t="s">
        <v>591</v>
      </c>
      <c r="F274" s="51" t="s">
        <v>832</v>
      </c>
      <c r="G274" s="51"/>
      <c r="H274" s="51"/>
      <c r="I274" s="51">
        <v>553</v>
      </c>
      <c r="J274" s="51" t="s">
        <v>592</v>
      </c>
      <c r="K274" s="51"/>
      <c r="L274" s="51"/>
      <c r="M274" s="51"/>
      <c r="N274" s="51"/>
      <c r="O274" s="37"/>
      <c r="S274" s="203"/>
    </row>
    <row r="275" spans="1:39" ht="12.75" customHeight="1">
      <c r="A275" s="185">
        <v>177</v>
      </c>
      <c r="B275" s="186">
        <v>44746</v>
      </c>
      <c r="C275" s="186"/>
      <c r="D275" s="187" t="s">
        <v>833</v>
      </c>
      <c r="E275" s="188" t="s">
        <v>591</v>
      </c>
      <c r="F275" s="188">
        <v>207.5</v>
      </c>
      <c r="G275" s="188"/>
      <c r="H275" s="188">
        <v>254</v>
      </c>
      <c r="I275" s="190">
        <v>254</v>
      </c>
      <c r="J275" s="160" t="s">
        <v>678</v>
      </c>
      <c r="K275" s="161">
        <f t="shared" ref="K275:K277" si="87">H275-F275</f>
        <v>46.5</v>
      </c>
      <c r="L275" s="162">
        <f t="shared" ref="L275:L277" si="88">K275/F275</f>
        <v>0.22409638554216868</v>
      </c>
      <c r="M275" s="157" t="s">
        <v>594</v>
      </c>
      <c r="N275" s="163">
        <v>44792</v>
      </c>
      <c r="O275" s="1"/>
      <c r="S275" s="203"/>
    </row>
    <row r="276" spans="1:39" ht="12.75" customHeight="1">
      <c r="A276" s="185">
        <v>178</v>
      </c>
      <c r="B276" s="186">
        <v>44775</v>
      </c>
      <c r="C276" s="186"/>
      <c r="D276" s="187" t="s">
        <v>490</v>
      </c>
      <c r="E276" s="188" t="s">
        <v>591</v>
      </c>
      <c r="F276" s="188">
        <v>31.25</v>
      </c>
      <c r="G276" s="188"/>
      <c r="H276" s="188">
        <v>38.75</v>
      </c>
      <c r="I276" s="190">
        <v>38</v>
      </c>
      <c r="J276" s="160" t="s">
        <v>678</v>
      </c>
      <c r="K276" s="161">
        <f t="shared" si="87"/>
        <v>7.5</v>
      </c>
      <c r="L276" s="162">
        <f t="shared" si="88"/>
        <v>0.24</v>
      </c>
      <c r="M276" s="157" t="s">
        <v>594</v>
      </c>
      <c r="N276" s="163">
        <v>44844</v>
      </c>
      <c r="O276" s="37"/>
      <c r="S276" s="55"/>
    </row>
    <row r="277" spans="1:39" ht="12.75" customHeight="1">
      <c r="A277" s="185">
        <v>179</v>
      </c>
      <c r="B277" s="186">
        <v>44841</v>
      </c>
      <c r="C277" s="186"/>
      <c r="D277" s="187" t="s">
        <v>834</v>
      </c>
      <c r="E277" s="188" t="s">
        <v>591</v>
      </c>
      <c r="F277" s="158">
        <v>665</v>
      </c>
      <c r="G277" s="188"/>
      <c r="H277" s="188">
        <v>807.5</v>
      </c>
      <c r="I277" s="190">
        <v>840</v>
      </c>
      <c r="J277" s="160" t="s">
        <v>831</v>
      </c>
      <c r="K277" s="161">
        <f t="shared" si="87"/>
        <v>142.5</v>
      </c>
      <c r="L277" s="162">
        <f t="shared" si="88"/>
        <v>0.21428571428571427</v>
      </c>
      <c r="M277" s="157" t="s">
        <v>594</v>
      </c>
      <c r="N277" s="163">
        <v>45097</v>
      </c>
      <c r="O277" s="37"/>
      <c r="S277" s="55"/>
    </row>
    <row r="278" spans="1:39" ht="12.75" customHeight="1">
      <c r="A278" s="185">
        <v>180</v>
      </c>
      <c r="B278" s="186">
        <v>44844</v>
      </c>
      <c r="C278" s="186"/>
      <c r="D278" s="187" t="s">
        <v>437</v>
      </c>
      <c r="E278" s="188" t="s">
        <v>591</v>
      </c>
      <c r="F278" s="158">
        <v>227.5</v>
      </c>
      <c r="G278" s="188"/>
      <c r="H278" s="188">
        <v>270</v>
      </c>
      <c r="I278" s="190">
        <v>291</v>
      </c>
      <c r="J278" s="160" t="s">
        <v>867</v>
      </c>
      <c r="K278" s="161">
        <f t="shared" ref="K278" si="89">H278-F278</f>
        <v>42.5</v>
      </c>
      <c r="L278" s="162">
        <f t="shared" ref="L278" si="90">K278/F278</f>
        <v>0.18681318681318682</v>
      </c>
      <c r="M278" s="157" t="s">
        <v>594</v>
      </c>
      <c r="N278" s="163">
        <v>45160</v>
      </c>
      <c r="O278" s="37"/>
      <c r="R278" s="37"/>
      <c r="S278" s="55"/>
    </row>
    <row r="279" spans="1:39" ht="12.75" customHeight="1">
      <c r="A279" s="185">
        <v>181</v>
      </c>
      <c r="B279" s="186">
        <v>44845</v>
      </c>
      <c r="C279" s="186"/>
      <c r="D279" s="187" t="s">
        <v>435</v>
      </c>
      <c r="E279" s="188" t="s">
        <v>591</v>
      </c>
      <c r="F279" s="158">
        <v>555</v>
      </c>
      <c r="G279" s="188"/>
      <c r="H279" s="188">
        <v>700</v>
      </c>
      <c r="I279" s="190">
        <v>765</v>
      </c>
      <c r="J279" s="160" t="s">
        <v>866</v>
      </c>
      <c r="K279" s="161">
        <f t="shared" ref="K279" si="91">H279-F279</f>
        <v>145</v>
      </c>
      <c r="L279" s="162">
        <f t="shared" ref="L279" si="92">K279/F279</f>
        <v>0.26126126126126126</v>
      </c>
      <c r="M279" s="157" t="s">
        <v>594</v>
      </c>
      <c r="N279" s="163">
        <v>45159</v>
      </c>
      <c r="O279" s="37"/>
      <c r="R279" s="37"/>
      <c r="S279" s="55"/>
    </row>
    <row r="280" spans="1:39" ht="12.75" customHeight="1">
      <c r="A280" s="185">
        <v>182</v>
      </c>
      <c r="B280" s="186">
        <v>44981</v>
      </c>
      <c r="C280" s="186"/>
      <c r="D280" s="187" t="s">
        <v>452</v>
      </c>
      <c r="E280" s="188" t="s">
        <v>591</v>
      </c>
      <c r="F280" s="158">
        <v>1675</v>
      </c>
      <c r="G280" s="188"/>
      <c r="H280" s="188">
        <v>2080</v>
      </c>
      <c r="I280" s="190">
        <v>2080</v>
      </c>
      <c r="J280" s="160" t="s">
        <v>678</v>
      </c>
      <c r="K280" s="161">
        <f>H280-F280</f>
        <v>405</v>
      </c>
      <c r="L280" s="162">
        <f>K280/F280</f>
        <v>0.2417910447761194</v>
      </c>
      <c r="M280" s="157" t="s">
        <v>594</v>
      </c>
      <c r="N280" s="163">
        <v>45119</v>
      </c>
      <c r="O280" s="37"/>
      <c r="S280" s="55" t="s">
        <v>863</v>
      </c>
    </row>
    <row r="281" spans="1:39" ht="12.75" customHeight="1">
      <c r="A281" s="185">
        <v>183</v>
      </c>
      <c r="B281" s="186">
        <v>44986</v>
      </c>
      <c r="C281" s="186"/>
      <c r="D281" s="187" t="s">
        <v>490</v>
      </c>
      <c r="E281" s="188" t="s">
        <v>591</v>
      </c>
      <c r="F281" s="158">
        <v>57.5</v>
      </c>
      <c r="G281" s="188"/>
      <c r="H281" s="188">
        <v>120</v>
      </c>
      <c r="I281" s="190">
        <v>120</v>
      </c>
      <c r="J281" s="160" t="s">
        <v>678</v>
      </c>
      <c r="K281" s="161">
        <f>H281-F281</f>
        <v>62.5</v>
      </c>
      <c r="L281" s="162">
        <f>K281/F281</f>
        <v>1.0869565217391304</v>
      </c>
      <c r="M281" s="157" t="s">
        <v>594</v>
      </c>
      <c r="N281" s="163">
        <v>45049</v>
      </c>
      <c r="O281" s="37"/>
      <c r="S281" s="55" t="s">
        <v>863</v>
      </c>
    </row>
    <row r="282" spans="1:39" ht="12.75" customHeight="1">
      <c r="A282" s="185">
        <v>184</v>
      </c>
      <c r="B282" s="186">
        <v>45008</v>
      </c>
      <c r="C282" s="186"/>
      <c r="D282" s="187" t="s">
        <v>507</v>
      </c>
      <c r="E282" s="188" t="s">
        <v>591</v>
      </c>
      <c r="F282" s="158">
        <v>2765</v>
      </c>
      <c r="G282" s="188"/>
      <c r="H282" s="188">
        <v>3547.5</v>
      </c>
      <c r="I282" s="190">
        <v>3523</v>
      </c>
      <c r="J282" s="160" t="s">
        <v>678</v>
      </c>
      <c r="K282" s="161">
        <f>H282-F282</f>
        <v>782.5</v>
      </c>
      <c r="L282" s="162">
        <f>K282/F282</f>
        <v>0.28300180831826399</v>
      </c>
      <c r="M282" s="157" t="s">
        <v>594</v>
      </c>
      <c r="N282" s="163">
        <v>45177</v>
      </c>
      <c r="O282" s="37"/>
      <c r="S282" s="55" t="s">
        <v>863</v>
      </c>
    </row>
    <row r="283" spans="1:39" ht="12.75" customHeight="1">
      <c r="A283" s="185">
        <v>185</v>
      </c>
      <c r="B283" s="186">
        <v>45027</v>
      </c>
      <c r="C283" s="186"/>
      <c r="D283" s="187" t="s">
        <v>835</v>
      </c>
      <c r="E283" s="188" t="s">
        <v>591</v>
      </c>
      <c r="F283" s="188">
        <v>460</v>
      </c>
      <c r="G283" s="188"/>
      <c r="H283" s="188">
        <v>825</v>
      </c>
      <c r="I283" s="190">
        <v>810</v>
      </c>
      <c r="J283" s="160" t="s">
        <v>678</v>
      </c>
      <c r="K283" s="161">
        <f>H283-F283</f>
        <v>365</v>
      </c>
      <c r="L283" s="162">
        <f>K283/F283</f>
        <v>0.79347826086956519</v>
      </c>
      <c r="M283" s="157" t="s">
        <v>594</v>
      </c>
      <c r="N283" s="163">
        <v>45155</v>
      </c>
      <c r="O283" s="37"/>
      <c r="S283" s="55" t="s">
        <v>863</v>
      </c>
    </row>
    <row r="284" spans="1:39" ht="12.75" customHeight="1">
      <c r="A284" s="210">
        <v>186</v>
      </c>
      <c r="B284" s="211">
        <v>45050</v>
      </c>
      <c r="C284" s="53"/>
      <c r="D284" s="53" t="s">
        <v>42</v>
      </c>
      <c r="E284" s="215" t="s">
        <v>591</v>
      </c>
      <c r="F284" s="51" t="s">
        <v>836</v>
      </c>
      <c r="G284" s="51"/>
      <c r="H284" s="51"/>
      <c r="I284" s="51">
        <v>5040</v>
      </c>
      <c r="J284" s="51" t="s">
        <v>592</v>
      </c>
      <c r="K284" s="51"/>
      <c r="L284" s="51"/>
      <c r="M284" s="51"/>
      <c r="N284" s="51"/>
      <c r="O284" s="37"/>
      <c r="S284" s="55" t="s">
        <v>863</v>
      </c>
    </row>
    <row r="285" spans="1:39" ht="12.75" customHeight="1">
      <c r="A285" s="185">
        <v>187</v>
      </c>
      <c r="B285" s="186">
        <v>45075</v>
      </c>
      <c r="C285" s="186"/>
      <c r="D285" s="187" t="s">
        <v>837</v>
      </c>
      <c r="E285" s="188" t="s">
        <v>591</v>
      </c>
      <c r="F285" s="158">
        <v>585</v>
      </c>
      <c r="G285" s="188"/>
      <c r="H285" s="188">
        <v>732</v>
      </c>
      <c r="I285" s="190">
        <v>732</v>
      </c>
      <c r="J285" s="160" t="s">
        <v>678</v>
      </c>
      <c r="K285" s="161">
        <f>H285-F285</f>
        <v>147</v>
      </c>
      <c r="L285" s="162">
        <f>K285/F285</f>
        <v>0.25128205128205128</v>
      </c>
      <c r="M285" s="157" t="s">
        <v>594</v>
      </c>
      <c r="N285" s="163">
        <v>45152</v>
      </c>
      <c r="O285" s="37"/>
      <c r="R285" s="37"/>
      <c r="S285" s="55" t="s">
        <v>863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210">
        <v>188</v>
      </c>
      <c r="B286" s="211">
        <v>45078</v>
      </c>
      <c r="C286" s="53"/>
      <c r="D286" s="53" t="s">
        <v>539</v>
      </c>
      <c r="E286" s="215" t="s">
        <v>591</v>
      </c>
      <c r="F286" s="51" t="s">
        <v>838</v>
      </c>
      <c r="G286" s="51"/>
      <c r="H286" s="51"/>
      <c r="I286" s="51">
        <v>4300</v>
      </c>
      <c r="J286" s="51" t="s">
        <v>592</v>
      </c>
      <c r="K286" s="51"/>
      <c r="L286" s="51"/>
      <c r="M286" s="51"/>
      <c r="N286" s="51"/>
      <c r="O286" s="37"/>
      <c r="R286" s="37"/>
      <c r="S286" s="55" t="s">
        <v>863</v>
      </c>
      <c r="U286" s="37"/>
      <c r="W286" s="37"/>
      <c r="X286" s="55"/>
      <c r="Z286" s="37"/>
      <c r="AB286" s="37"/>
      <c r="AC286" s="55"/>
      <c r="AE286" s="37"/>
      <c r="AG286" s="37"/>
      <c r="AH286" s="55"/>
      <c r="AJ286" s="37"/>
      <c r="AL286" s="37"/>
      <c r="AM286" s="55"/>
    </row>
    <row r="287" spans="1:39" ht="12.75" customHeight="1">
      <c r="A287" s="185">
        <v>189</v>
      </c>
      <c r="B287" s="186">
        <v>45103</v>
      </c>
      <c r="C287" s="186"/>
      <c r="D287" s="187" t="s">
        <v>860</v>
      </c>
      <c r="E287" s="188" t="s">
        <v>591</v>
      </c>
      <c r="F287" s="158">
        <v>282.5</v>
      </c>
      <c r="G287" s="188"/>
      <c r="H287" s="188">
        <v>383</v>
      </c>
      <c r="I287" s="190">
        <v>383</v>
      </c>
      <c r="J287" s="160" t="s">
        <v>678</v>
      </c>
      <c r="K287" s="161">
        <f>H287-F287</f>
        <v>100.5</v>
      </c>
      <c r="L287" s="162">
        <f>K287/F287</f>
        <v>0.35575221238938054</v>
      </c>
      <c r="M287" s="157" t="s">
        <v>594</v>
      </c>
      <c r="N287" s="163">
        <v>45265</v>
      </c>
      <c r="O287" s="37"/>
      <c r="R287" s="37"/>
      <c r="S287" s="55" t="s">
        <v>863</v>
      </c>
      <c r="U287" s="37"/>
      <c r="W287" s="37"/>
      <c r="X287" s="55"/>
      <c r="Z287" s="37"/>
      <c r="AB287" s="37"/>
      <c r="AC287" s="55"/>
      <c r="AE287" s="37"/>
      <c r="AG287" s="37"/>
      <c r="AH287" s="55"/>
      <c r="AJ287" s="37"/>
      <c r="AL287" s="37"/>
      <c r="AM287" s="55"/>
    </row>
    <row r="288" spans="1:39" ht="12.75" customHeight="1">
      <c r="A288" s="185">
        <v>190</v>
      </c>
      <c r="B288" s="186">
        <v>45120</v>
      </c>
      <c r="C288" s="186"/>
      <c r="D288" s="187" t="s">
        <v>538</v>
      </c>
      <c r="E288" s="188" t="s">
        <v>591</v>
      </c>
      <c r="F288" s="158">
        <v>2312.5</v>
      </c>
      <c r="G288" s="188"/>
      <c r="H288" s="188">
        <v>2935</v>
      </c>
      <c r="I288" s="190">
        <v>2935</v>
      </c>
      <c r="J288" s="160" t="s">
        <v>678</v>
      </c>
      <c r="K288" s="161">
        <f>H288-F288</f>
        <v>622.5</v>
      </c>
      <c r="L288" s="162">
        <f>K288/F288</f>
        <v>0.26918918918918922</v>
      </c>
      <c r="M288" s="157" t="s">
        <v>594</v>
      </c>
      <c r="N288" s="163">
        <v>45177</v>
      </c>
      <c r="O288" s="37"/>
      <c r="R288" s="37"/>
      <c r="S288" s="55" t="s">
        <v>863</v>
      </c>
      <c r="U288" s="37"/>
      <c r="W288" s="37"/>
      <c r="X288" s="55"/>
      <c r="Z288" s="37"/>
      <c r="AB288" s="37"/>
      <c r="AC288" s="55"/>
      <c r="AE288" s="37"/>
      <c r="AG288" s="37"/>
      <c r="AH288" s="55"/>
      <c r="AJ288" s="37"/>
      <c r="AL288" s="37"/>
      <c r="AM288" s="55"/>
    </row>
    <row r="289" spans="1:39" ht="12.75" customHeight="1">
      <c r="A289" s="185">
        <v>191</v>
      </c>
      <c r="B289" s="186">
        <v>45125</v>
      </c>
      <c r="C289" s="186"/>
      <c r="D289" s="187" t="s">
        <v>203</v>
      </c>
      <c r="E289" s="188" t="s">
        <v>591</v>
      </c>
      <c r="F289" s="158">
        <v>3980</v>
      </c>
      <c r="G289" s="188"/>
      <c r="H289" s="188">
        <v>4895</v>
      </c>
      <c r="I289" s="190">
        <v>4895</v>
      </c>
      <c r="J289" s="160" t="s">
        <v>678</v>
      </c>
      <c r="K289" s="161">
        <f>H289-F289</f>
        <v>915</v>
      </c>
      <c r="L289" s="162">
        <f>K289/F289</f>
        <v>0.22989949748743718</v>
      </c>
      <c r="M289" s="157" t="s">
        <v>594</v>
      </c>
      <c r="N289" s="163">
        <v>45155</v>
      </c>
      <c r="O289" s="37"/>
      <c r="S289" s="55" t="s">
        <v>863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185">
        <v>192</v>
      </c>
      <c r="B290" s="186">
        <v>45145</v>
      </c>
      <c r="C290" s="186"/>
      <c r="D290" s="187" t="s">
        <v>864</v>
      </c>
      <c r="E290" s="188" t="s">
        <v>591</v>
      </c>
      <c r="F290" s="158">
        <v>565</v>
      </c>
      <c r="G290" s="188"/>
      <c r="H290" s="188">
        <v>725</v>
      </c>
      <c r="I290" s="190">
        <v>725</v>
      </c>
      <c r="J290" s="160" t="s">
        <v>678</v>
      </c>
      <c r="K290" s="161">
        <f>H290-F290</f>
        <v>160</v>
      </c>
      <c r="L290" s="162">
        <f>K290/F290</f>
        <v>0.2831858407079646</v>
      </c>
      <c r="M290" s="157" t="s">
        <v>594</v>
      </c>
      <c r="N290" s="163">
        <v>45169</v>
      </c>
      <c r="O290" s="37"/>
      <c r="S290" s="55" t="s">
        <v>863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302">
        <v>193</v>
      </c>
      <c r="B291" s="303">
        <v>45167</v>
      </c>
      <c r="C291" s="303"/>
      <c r="D291" s="304" t="s">
        <v>868</v>
      </c>
      <c r="E291" s="305" t="s">
        <v>591</v>
      </c>
      <c r="F291" s="158">
        <v>700</v>
      </c>
      <c r="G291" s="305"/>
      <c r="H291" s="305">
        <v>950</v>
      </c>
      <c r="I291" s="306">
        <v>950</v>
      </c>
      <c r="J291" s="307" t="s">
        <v>678</v>
      </c>
      <c r="K291" s="161">
        <f>H291-F291</f>
        <v>250</v>
      </c>
      <c r="L291" s="162">
        <f>K291/F291</f>
        <v>0.35714285714285715</v>
      </c>
      <c r="M291" s="157" t="s">
        <v>594</v>
      </c>
      <c r="N291" s="163">
        <v>45261</v>
      </c>
      <c r="O291" s="37"/>
      <c r="S291" s="55" t="s">
        <v>863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0">
        <v>194</v>
      </c>
      <c r="B292" s="211">
        <v>45184</v>
      </c>
      <c r="C292" s="53"/>
      <c r="D292" s="53" t="s">
        <v>541</v>
      </c>
      <c r="E292" s="215" t="s">
        <v>591</v>
      </c>
      <c r="F292" s="51" t="s">
        <v>871</v>
      </c>
      <c r="G292" s="51"/>
      <c r="H292" s="51"/>
      <c r="I292" s="51">
        <v>480</v>
      </c>
      <c r="J292" s="51" t="s">
        <v>592</v>
      </c>
      <c r="K292" s="51"/>
      <c r="L292" s="51"/>
      <c r="M292" s="51"/>
      <c r="N292" s="51"/>
      <c r="O292" s="37"/>
      <c r="S292" s="55" t="s">
        <v>863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0">
        <v>195</v>
      </c>
      <c r="B293" s="211">
        <v>45203</v>
      </c>
      <c r="C293" s="53"/>
      <c r="D293" s="53" t="s">
        <v>176</v>
      </c>
      <c r="E293" s="215" t="s">
        <v>591</v>
      </c>
      <c r="F293" s="51" t="s">
        <v>875</v>
      </c>
      <c r="G293" s="51"/>
      <c r="H293" s="51"/>
      <c r="I293" s="51">
        <v>1198</v>
      </c>
      <c r="J293" s="51" t="s">
        <v>592</v>
      </c>
      <c r="K293" s="51"/>
      <c r="L293" s="51"/>
      <c r="M293" s="51"/>
      <c r="N293" s="51"/>
      <c r="O293" s="37"/>
      <c r="S293" s="55" t="s">
        <v>883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0">
        <v>196</v>
      </c>
      <c r="B294" s="211">
        <v>45216</v>
      </c>
      <c r="C294" s="53"/>
      <c r="D294" s="53" t="s">
        <v>107</v>
      </c>
      <c r="E294" s="215" t="s">
        <v>591</v>
      </c>
      <c r="F294" s="51" t="s">
        <v>877</v>
      </c>
      <c r="G294" s="51"/>
      <c r="H294" s="51"/>
      <c r="I294" s="51">
        <v>6870</v>
      </c>
      <c r="J294" s="51" t="s">
        <v>592</v>
      </c>
      <c r="K294" s="51"/>
      <c r="L294" s="51"/>
      <c r="M294" s="51"/>
      <c r="N294" s="51"/>
      <c r="O294" s="37"/>
      <c r="S294" s="55" t="s">
        <v>883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0">
        <v>197</v>
      </c>
      <c r="B295" s="211">
        <v>45216</v>
      </c>
      <c r="C295" s="53"/>
      <c r="D295" s="53" t="s">
        <v>878</v>
      </c>
      <c r="E295" s="215" t="s">
        <v>591</v>
      </c>
      <c r="F295" s="51" t="s">
        <v>879</v>
      </c>
      <c r="G295" s="51"/>
      <c r="H295" s="51"/>
      <c r="I295" s="51">
        <v>1415</v>
      </c>
      <c r="J295" s="51" t="s">
        <v>592</v>
      </c>
      <c r="K295" s="51"/>
      <c r="L295" s="51"/>
      <c r="M295" s="51"/>
      <c r="N295" s="51"/>
      <c r="O295" s="37"/>
      <c r="S295" s="55" t="s">
        <v>863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302">
        <v>198</v>
      </c>
      <c r="B296" s="303">
        <v>45236</v>
      </c>
      <c r="C296" s="303"/>
      <c r="D296" s="304" t="s">
        <v>885</v>
      </c>
      <c r="E296" s="305" t="s">
        <v>591</v>
      </c>
      <c r="F296" s="158">
        <v>1270</v>
      </c>
      <c r="G296" s="305"/>
      <c r="H296" s="305">
        <v>1613</v>
      </c>
      <c r="I296" s="306">
        <v>1613</v>
      </c>
      <c r="J296" s="307" t="s">
        <v>678</v>
      </c>
      <c r="K296" s="161">
        <f>H296-F296</f>
        <v>343</v>
      </c>
      <c r="L296" s="162">
        <f>K296/F296</f>
        <v>0.27007874015748029</v>
      </c>
      <c r="M296" s="157" t="s">
        <v>594</v>
      </c>
      <c r="N296" s="163">
        <v>45246</v>
      </c>
      <c r="O296" s="37"/>
      <c r="S296" s="55" t="s">
        <v>883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0">
        <v>199</v>
      </c>
      <c r="B297" s="211">
        <v>45251</v>
      </c>
      <c r="C297" s="53"/>
      <c r="D297" s="53" t="s">
        <v>897</v>
      </c>
      <c r="E297" s="215" t="s">
        <v>591</v>
      </c>
      <c r="F297" s="51" t="s">
        <v>898</v>
      </c>
      <c r="G297" s="51"/>
      <c r="H297" s="51"/>
      <c r="I297" s="51">
        <v>1490</v>
      </c>
      <c r="J297" s="51" t="s">
        <v>592</v>
      </c>
      <c r="K297" s="51"/>
      <c r="L297" s="51"/>
      <c r="M297" s="51"/>
      <c r="N297" s="51"/>
      <c r="O297" s="37"/>
      <c r="S297" s="55" t="s">
        <v>863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200</v>
      </c>
      <c r="B298" s="211">
        <v>45254</v>
      </c>
      <c r="C298" s="53"/>
      <c r="D298" s="53" t="s">
        <v>885</v>
      </c>
      <c r="E298" s="215" t="s">
        <v>591</v>
      </c>
      <c r="F298" s="51" t="s">
        <v>902</v>
      </c>
      <c r="G298" s="51"/>
      <c r="H298" s="51"/>
      <c r="I298" s="51">
        <v>1806</v>
      </c>
      <c r="J298" s="51" t="s">
        <v>592</v>
      </c>
      <c r="K298" s="51"/>
      <c r="L298" s="51"/>
      <c r="M298" s="51"/>
      <c r="N298" s="51"/>
      <c r="O298" s="37"/>
      <c r="S298" s="55"/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201</v>
      </c>
      <c r="B299" s="211">
        <v>45265</v>
      </c>
      <c r="C299" s="53"/>
      <c r="D299" s="230" t="s">
        <v>542</v>
      </c>
      <c r="E299" s="215" t="s">
        <v>591</v>
      </c>
      <c r="F299" s="51" t="s">
        <v>954</v>
      </c>
      <c r="G299" s="51"/>
      <c r="I299" s="51">
        <v>558</v>
      </c>
      <c r="J299" s="51" t="s">
        <v>592</v>
      </c>
      <c r="K299" s="51"/>
      <c r="L299" s="51"/>
      <c r="M299" s="51"/>
      <c r="N299" s="51"/>
      <c r="O299" s="37"/>
      <c r="S299" s="55"/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0">
        <v>202</v>
      </c>
      <c r="B300" s="211">
        <v>45272</v>
      </c>
      <c r="C300" s="53"/>
      <c r="D300" s="53" t="s">
        <v>1108</v>
      </c>
      <c r="E300" s="215" t="s">
        <v>591</v>
      </c>
      <c r="F300" s="51" t="s">
        <v>1109</v>
      </c>
      <c r="G300" s="51"/>
      <c r="H300" s="51"/>
      <c r="I300" s="51">
        <v>5512</v>
      </c>
      <c r="J300" s="51" t="s">
        <v>592</v>
      </c>
      <c r="K300" s="51"/>
      <c r="L300" s="51"/>
      <c r="M300" s="51"/>
      <c r="N300" s="51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53"/>
      <c r="B301" s="53"/>
      <c r="C301" s="53"/>
      <c r="D301" s="53"/>
      <c r="E301" s="53"/>
      <c r="F301" s="51"/>
      <c r="G301" s="51"/>
      <c r="H301" s="51"/>
      <c r="I301" s="51"/>
      <c r="J301" s="31"/>
      <c r="K301" s="51"/>
      <c r="L301" s="51"/>
      <c r="M301" s="51"/>
      <c r="N301" s="53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B302" s="216" t="s">
        <v>839</v>
      </c>
      <c r="F302" s="55"/>
      <c r="G302" s="55"/>
      <c r="H302" s="55"/>
      <c r="I302" s="55"/>
      <c r="J302" s="37"/>
      <c r="K302" s="55"/>
      <c r="L302" s="55"/>
      <c r="M302" s="55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17"/>
      <c r="F303" s="55"/>
      <c r="G303" s="55"/>
      <c r="H303" s="55"/>
      <c r="I303" s="55"/>
      <c r="J303" s="37"/>
      <c r="K303" s="55"/>
      <c r="L303" s="55"/>
      <c r="M303" s="55"/>
      <c r="O303" s="37"/>
      <c r="S303" s="55"/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7"/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1:19" ht="12.75" customHeight="1">
      <c r="A305" s="51"/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1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1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1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</sheetData>
  <autoFilter ref="S1:S301" xr:uid="{00000000-0009-0000-0000-000005000000}"/>
  <mergeCells count="22">
    <mergeCell ref="A65:A66"/>
    <mergeCell ref="A67:A68"/>
    <mergeCell ref="J65:J66"/>
    <mergeCell ref="J67:J68"/>
    <mergeCell ref="B65:B66"/>
    <mergeCell ref="B67:B68"/>
    <mergeCell ref="M67:M68"/>
    <mergeCell ref="M65:M66"/>
    <mergeCell ref="P65:P66"/>
    <mergeCell ref="P67:P68"/>
    <mergeCell ref="O65:O66"/>
    <mergeCell ref="O67:O68"/>
    <mergeCell ref="J76:J77"/>
    <mergeCell ref="P76:P77"/>
    <mergeCell ref="A76:A77"/>
    <mergeCell ref="B76:B77"/>
    <mergeCell ref="M72:M73"/>
    <mergeCell ref="O72:O73"/>
    <mergeCell ref="P72:P73"/>
    <mergeCell ref="A72:A73"/>
    <mergeCell ref="B72:B73"/>
    <mergeCell ref="J72:J7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2023-12-12T14:57:38Z</dcterms:modified>
</cp:coreProperties>
</file>